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updateLinks="never" codeName="ThisWorkbook" defaultThemeVersion="124226"/>
  <bookViews>
    <workbookView xWindow="0" yWindow="-45" windowWidth="12000" windowHeight="5280" tabRatio="917"/>
  </bookViews>
  <sheets>
    <sheet name="Table 1" sheetId="25" r:id="rId1"/>
    <sheet name="Table 2" sheetId="47" r:id="rId2"/>
    <sheet name="Table 4" sheetId="28" r:id="rId3"/>
    <sheet name="Table 5" sheetId="31" r:id="rId4"/>
    <sheet name="Table 3 WY Wind 2021" sheetId="43" r:id="rId5"/>
    <sheet name="Table 3 DJ Wind 2031" sheetId="42" r:id="rId6"/>
    <sheet name="Table 3 UT Solar 2031" sheetId="40" r:id="rId7"/>
    <sheet name="Table 3 Yakima Solar 2028" sheetId="41" r:id="rId8"/>
    <sheet name="Table 3 30 MW Geoth 2029" sheetId="46" r:id="rId9"/>
    <sheet name="Table 3 200 MW (UT N) 2029)" sheetId="29" r:id="rId10"/>
    <sheet name="Table 3 436MW (West M) 2030" sheetId="36" r:id="rId11"/>
    <sheet name="Table 3 477 MW (Wyo) 2033" sheetId="37" r:id="rId12"/>
    <sheet name="Table 3 200 MW (Wyo) 2033" sheetId="39" r:id="rId13"/>
    <sheet name="Table 3 ID Wind 2036" sheetId="44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_200_SCCT_UtahN" localSheetId="1">'Table 1'!$I$19</definedName>
    <definedName name="_200_SCCT_UtahN">'Table 1'!$I$19</definedName>
    <definedName name="_200_SCCT_WYNE">'Table 1'!$I$21</definedName>
    <definedName name="_30_Geo_West" localSheetId="1">'Table 1'!$I$17</definedName>
    <definedName name="_30_Geo_West">'Table 1'!$I$17</definedName>
    <definedName name="_436_CCCT_WestMain" localSheetId="1">'Table 1'!$I$18</definedName>
    <definedName name="_436_CCCT_WestMain">'Table 1'!$I$18</definedName>
    <definedName name="_477_CCCT_WestMain">'[1]Table 1'!$I$18</definedName>
    <definedName name="_477_CCCT_WYNE">'Table 1'!$I$20</definedName>
    <definedName name="_635_CCCT_UtahS">'[1]Table 1'!$I$19</definedName>
    <definedName name="_635_CCCT_WyoNE">'[1]Table 1'!$I$17</definedName>
    <definedName name="_774_Wind_IDGoshen">'Table 1'!$I$23</definedName>
    <definedName name="_85_Wind_DJ_2031">'Table 1'!$I$22</definedName>
    <definedName name="_j1" localSheetId="1" hidden="1">{"PRINT",#N/A,TRUE,"APPA";"PRINT",#N/A,TRUE,"APS";"PRINT",#N/A,TRUE,"BHPL";"PRINT",#N/A,TRUE,"BHPL2";"PRINT",#N/A,TRUE,"CDWR";"PRINT",#N/A,TRUE,"EWEB";"PRINT",#N/A,TRUE,"LADWP";"PRINT",#N/A,TRUE,"NEVBASE"}</definedName>
    <definedName name="_j1" localSheetId="8" hidden="1">{"PRINT",#N/A,TRUE,"APPA";"PRINT",#N/A,TRUE,"APS";"PRINT",#N/A,TRUE,"BHPL";"PRINT",#N/A,TRUE,"BHPL2";"PRINT",#N/A,TRUE,"CDWR";"PRINT",#N/A,TRUE,"EWEB";"PRINT",#N/A,TRUE,"LADWP";"PRINT",#N/A,TRUE,"NEVBASE"}</definedName>
    <definedName name="_j1" localSheetId="5" hidden="1">{"PRINT",#N/A,TRUE,"APPA";"PRINT",#N/A,TRUE,"APS";"PRINT",#N/A,TRUE,"BHPL";"PRINT",#N/A,TRUE,"BHPL2";"PRINT",#N/A,TRUE,"CDWR";"PRINT",#N/A,TRUE,"EWEB";"PRINT",#N/A,TRUE,"LADWP";"PRINT",#N/A,TRUE,"NEVBASE"}</definedName>
    <definedName name="_j1" localSheetId="13" hidden="1">{"PRINT",#N/A,TRUE,"APPA";"PRINT",#N/A,TRUE,"APS";"PRINT",#N/A,TRUE,"BHPL";"PRINT",#N/A,TRUE,"BHPL2";"PRINT",#N/A,TRUE,"CDWR";"PRINT",#N/A,TRUE,"EWEB";"PRINT",#N/A,TRUE,"LADWP";"PRINT",#N/A,TRUE,"NEVBASE"}</definedName>
    <definedName name="_j1" localSheetId="6" hidden="1">{"PRINT",#N/A,TRUE,"APPA";"PRINT",#N/A,TRUE,"APS";"PRINT",#N/A,TRUE,"BHPL";"PRINT",#N/A,TRUE,"BHPL2";"PRINT",#N/A,TRUE,"CDWR";"PRINT",#N/A,TRUE,"EWEB";"PRINT",#N/A,TRUE,"LADWP";"PRINT",#N/A,TRUE,"NEVBASE"}</definedName>
    <definedName name="_j1" localSheetId="4" hidden="1">{"PRINT",#N/A,TRUE,"APPA";"PRINT",#N/A,TRUE,"APS";"PRINT",#N/A,TRUE,"BHPL";"PRINT",#N/A,TRUE,"BHPL2";"PRINT",#N/A,TRUE,"CDWR";"PRINT",#N/A,TRUE,"EWEB";"PRINT",#N/A,TRUE,"LADWP";"PRINT",#N/A,TRUE,"NEVBASE"}</definedName>
    <definedName name="_j1" localSheetId="7" hidden="1">{"PRINT",#N/A,TRUE,"APPA";"PRINT",#N/A,TRUE,"APS";"PRINT",#N/A,TRUE,"BHPL";"PRINT",#N/A,TRUE,"BHPL2";"PRINT",#N/A,TRUE,"CDWR";"PRINT",#N/A,TRUE,"EWEB";"PRINT",#N/A,TRUE,"LADWP";"PRINT",#N/A,TRUE,"NEVBASE"}</definedName>
    <definedName name="_j1" hidden="1">{"PRINT",#N/A,TRUE,"APPA";"PRINT",#N/A,TRUE,"APS";"PRINT",#N/A,TRUE,"BHPL";"PRINT",#N/A,TRUE,"BHPL2";"PRINT",#N/A,TRUE,"CDWR";"PRINT",#N/A,TRUE,"EWEB";"PRINT",#N/A,TRUE,"LADWP";"PRINT",#N/A,TRUE,"NEVBASE"}</definedName>
    <definedName name="_j2" localSheetId="1" hidden="1">{"PRINT",#N/A,TRUE,"APPA";"PRINT",#N/A,TRUE,"APS";"PRINT",#N/A,TRUE,"BHPL";"PRINT",#N/A,TRUE,"BHPL2";"PRINT",#N/A,TRUE,"CDWR";"PRINT",#N/A,TRUE,"EWEB";"PRINT",#N/A,TRUE,"LADWP";"PRINT",#N/A,TRUE,"NEVBASE"}</definedName>
    <definedName name="_j2" localSheetId="8" hidden="1">{"PRINT",#N/A,TRUE,"APPA";"PRINT",#N/A,TRUE,"APS";"PRINT",#N/A,TRUE,"BHPL";"PRINT",#N/A,TRUE,"BHPL2";"PRINT",#N/A,TRUE,"CDWR";"PRINT",#N/A,TRUE,"EWEB";"PRINT",#N/A,TRUE,"LADWP";"PRINT",#N/A,TRUE,"NEVBASE"}</definedName>
    <definedName name="_j2" localSheetId="5" hidden="1">{"PRINT",#N/A,TRUE,"APPA";"PRINT",#N/A,TRUE,"APS";"PRINT",#N/A,TRUE,"BHPL";"PRINT",#N/A,TRUE,"BHPL2";"PRINT",#N/A,TRUE,"CDWR";"PRINT",#N/A,TRUE,"EWEB";"PRINT",#N/A,TRUE,"LADWP";"PRINT",#N/A,TRUE,"NEVBASE"}</definedName>
    <definedName name="_j2" localSheetId="13" hidden="1">{"PRINT",#N/A,TRUE,"APPA";"PRINT",#N/A,TRUE,"APS";"PRINT",#N/A,TRUE,"BHPL";"PRINT",#N/A,TRUE,"BHPL2";"PRINT",#N/A,TRUE,"CDWR";"PRINT",#N/A,TRUE,"EWEB";"PRINT",#N/A,TRUE,"LADWP";"PRINT",#N/A,TRUE,"NEVBASE"}</definedName>
    <definedName name="_j2" localSheetId="6" hidden="1">{"PRINT",#N/A,TRUE,"APPA";"PRINT",#N/A,TRUE,"APS";"PRINT",#N/A,TRUE,"BHPL";"PRINT",#N/A,TRUE,"BHPL2";"PRINT",#N/A,TRUE,"CDWR";"PRINT",#N/A,TRUE,"EWEB";"PRINT",#N/A,TRUE,"LADWP";"PRINT",#N/A,TRUE,"NEVBASE"}</definedName>
    <definedName name="_j2" localSheetId="4" hidden="1">{"PRINT",#N/A,TRUE,"APPA";"PRINT",#N/A,TRUE,"APS";"PRINT",#N/A,TRUE,"BHPL";"PRINT",#N/A,TRUE,"BHPL2";"PRINT",#N/A,TRUE,"CDWR";"PRINT",#N/A,TRUE,"EWEB";"PRINT",#N/A,TRUE,"LADWP";"PRINT",#N/A,TRUE,"NEVBASE"}</definedName>
    <definedName name="_j2" localSheetId="7" hidden="1">{"PRINT",#N/A,TRUE,"APPA";"PRINT",#N/A,TRUE,"APS";"PRINT",#N/A,TRUE,"BHPL";"PRINT",#N/A,TRUE,"BHPL2";"PRINT",#N/A,TRUE,"CDWR";"PRINT",#N/A,TRUE,"EWEB";"PRINT",#N/A,TRUE,"LADWP";"PRINT",#N/A,TRUE,"NEVBASE"}</definedName>
    <definedName name="_j2" hidden="1">{"PRINT",#N/A,TRUE,"APPA";"PRINT",#N/A,TRUE,"APS";"PRINT",#N/A,TRUE,"BHPL";"PRINT",#N/A,TRUE,"BHPL2";"PRINT",#N/A,TRUE,"CDWR";"PRINT",#N/A,TRUE,"EWEB";"PRINT",#N/A,TRUE,"LADWP";"PRINT",#N/A,TRUE,"NEVBASE"}</definedName>
    <definedName name="_j3" localSheetId="1" hidden="1">{"PRINT",#N/A,TRUE,"APPA";"PRINT",#N/A,TRUE,"APS";"PRINT",#N/A,TRUE,"BHPL";"PRINT",#N/A,TRUE,"BHPL2";"PRINT",#N/A,TRUE,"CDWR";"PRINT",#N/A,TRUE,"EWEB";"PRINT",#N/A,TRUE,"LADWP";"PRINT",#N/A,TRUE,"NEVBASE"}</definedName>
    <definedName name="_j3" localSheetId="8" hidden="1">{"PRINT",#N/A,TRUE,"APPA";"PRINT",#N/A,TRUE,"APS";"PRINT",#N/A,TRUE,"BHPL";"PRINT",#N/A,TRUE,"BHPL2";"PRINT",#N/A,TRUE,"CDWR";"PRINT",#N/A,TRUE,"EWEB";"PRINT",#N/A,TRUE,"LADWP";"PRINT",#N/A,TRUE,"NEVBASE"}</definedName>
    <definedName name="_j3" localSheetId="5" hidden="1">{"PRINT",#N/A,TRUE,"APPA";"PRINT",#N/A,TRUE,"APS";"PRINT",#N/A,TRUE,"BHPL";"PRINT",#N/A,TRUE,"BHPL2";"PRINT",#N/A,TRUE,"CDWR";"PRINT",#N/A,TRUE,"EWEB";"PRINT",#N/A,TRUE,"LADWP";"PRINT",#N/A,TRUE,"NEVBASE"}</definedName>
    <definedName name="_j3" localSheetId="13" hidden="1">{"PRINT",#N/A,TRUE,"APPA";"PRINT",#N/A,TRUE,"APS";"PRINT",#N/A,TRUE,"BHPL";"PRINT",#N/A,TRUE,"BHPL2";"PRINT",#N/A,TRUE,"CDWR";"PRINT",#N/A,TRUE,"EWEB";"PRINT",#N/A,TRUE,"LADWP";"PRINT",#N/A,TRUE,"NEVBASE"}</definedName>
    <definedName name="_j3" localSheetId="6" hidden="1">{"PRINT",#N/A,TRUE,"APPA";"PRINT",#N/A,TRUE,"APS";"PRINT",#N/A,TRUE,"BHPL";"PRINT",#N/A,TRUE,"BHPL2";"PRINT",#N/A,TRUE,"CDWR";"PRINT",#N/A,TRUE,"EWEB";"PRINT",#N/A,TRUE,"LADWP";"PRINT",#N/A,TRUE,"NEVBASE"}</definedName>
    <definedName name="_j3" localSheetId="4" hidden="1">{"PRINT",#N/A,TRUE,"APPA";"PRINT",#N/A,TRUE,"APS";"PRINT",#N/A,TRUE,"BHPL";"PRINT",#N/A,TRUE,"BHPL2";"PRINT",#N/A,TRUE,"CDWR";"PRINT",#N/A,TRUE,"EWEB";"PRINT",#N/A,TRUE,"LADWP";"PRINT",#N/A,TRUE,"NEVBASE"}</definedName>
    <definedName name="_j3" localSheetId="7" hidden="1">{"PRINT",#N/A,TRUE,"APPA";"PRINT",#N/A,TRUE,"APS";"PRINT",#N/A,TRUE,"BHPL";"PRINT",#N/A,TRUE,"BHPL2";"PRINT",#N/A,TRUE,"CDWR";"PRINT",#N/A,TRUE,"EWEB";"PRINT",#N/A,TRUE,"LADWP";"PRINT",#N/A,TRUE,"NEVBASE"}</definedName>
    <definedName name="_j3" hidden="1">{"PRINT",#N/A,TRUE,"APPA";"PRINT",#N/A,TRUE,"APS";"PRINT",#N/A,TRUE,"BHPL";"PRINT",#N/A,TRUE,"BHPL2";"PRINT",#N/A,TRUE,"CDWR";"PRINT",#N/A,TRUE,"EWEB";"PRINT",#N/A,TRUE,"LADWP";"PRINT",#N/A,TRUE,"NEVBASE"}</definedName>
    <definedName name="_j4" localSheetId="1" hidden="1">{"PRINT",#N/A,TRUE,"APPA";"PRINT",#N/A,TRUE,"APS";"PRINT",#N/A,TRUE,"BHPL";"PRINT",#N/A,TRUE,"BHPL2";"PRINT",#N/A,TRUE,"CDWR";"PRINT",#N/A,TRUE,"EWEB";"PRINT",#N/A,TRUE,"LADWP";"PRINT",#N/A,TRUE,"NEVBASE"}</definedName>
    <definedName name="_j4" localSheetId="8" hidden="1">{"PRINT",#N/A,TRUE,"APPA";"PRINT",#N/A,TRUE,"APS";"PRINT",#N/A,TRUE,"BHPL";"PRINT",#N/A,TRUE,"BHPL2";"PRINT",#N/A,TRUE,"CDWR";"PRINT",#N/A,TRUE,"EWEB";"PRINT",#N/A,TRUE,"LADWP";"PRINT",#N/A,TRUE,"NEVBASE"}</definedName>
    <definedName name="_j4" localSheetId="5" hidden="1">{"PRINT",#N/A,TRUE,"APPA";"PRINT",#N/A,TRUE,"APS";"PRINT",#N/A,TRUE,"BHPL";"PRINT",#N/A,TRUE,"BHPL2";"PRINT",#N/A,TRUE,"CDWR";"PRINT",#N/A,TRUE,"EWEB";"PRINT",#N/A,TRUE,"LADWP";"PRINT",#N/A,TRUE,"NEVBASE"}</definedName>
    <definedName name="_j4" localSheetId="13" hidden="1">{"PRINT",#N/A,TRUE,"APPA";"PRINT",#N/A,TRUE,"APS";"PRINT",#N/A,TRUE,"BHPL";"PRINT",#N/A,TRUE,"BHPL2";"PRINT",#N/A,TRUE,"CDWR";"PRINT",#N/A,TRUE,"EWEB";"PRINT",#N/A,TRUE,"LADWP";"PRINT",#N/A,TRUE,"NEVBASE"}</definedName>
    <definedName name="_j4" localSheetId="6" hidden="1">{"PRINT",#N/A,TRUE,"APPA";"PRINT",#N/A,TRUE,"APS";"PRINT",#N/A,TRUE,"BHPL";"PRINT",#N/A,TRUE,"BHPL2";"PRINT",#N/A,TRUE,"CDWR";"PRINT",#N/A,TRUE,"EWEB";"PRINT",#N/A,TRUE,"LADWP";"PRINT",#N/A,TRUE,"NEVBASE"}</definedName>
    <definedName name="_j4" localSheetId="4" hidden="1">{"PRINT",#N/A,TRUE,"APPA";"PRINT",#N/A,TRUE,"APS";"PRINT",#N/A,TRUE,"BHPL";"PRINT",#N/A,TRUE,"BHPL2";"PRINT",#N/A,TRUE,"CDWR";"PRINT",#N/A,TRUE,"EWEB";"PRINT",#N/A,TRUE,"LADWP";"PRINT",#N/A,TRUE,"NEVBASE"}</definedName>
    <definedName name="_j4" localSheetId="7" hidden="1">{"PRINT",#N/A,TRUE,"APPA";"PRINT",#N/A,TRUE,"APS";"PRINT",#N/A,TRUE,"BHPL";"PRINT",#N/A,TRUE,"BHPL2";"PRINT",#N/A,TRUE,"CDWR";"PRINT",#N/A,TRUE,"EWEB";"PRINT",#N/A,TRUE,"LADWP";"PRINT",#N/A,TRUE,"NEVBASE"}</definedName>
    <definedName name="_j4" hidden="1">{"PRINT",#N/A,TRUE,"APPA";"PRINT",#N/A,TRUE,"APS";"PRINT",#N/A,TRUE,"BHPL";"PRINT",#N/A,TRUE,"BHPL2";"PRINT",#N/A,TRUE,"CDWR";"PRINT",#N/A,TRUE,"EWEB";"PRINT",#N/A,TRUE,"LADWP";"PRINT",#N/A,TRUE,"NEVBASE"}</definedName>
    <definedName name="_j5" localSheetId="1" hidden="1">{"PRINT",#N/A,TRUE,"APPA";"PRINT",#N/A,TRUE,"APS";"PRINT",#N/A,TRUE,"BHPL";"PRINT",#N/A,TRUE,"BHPL2";"PRINT",#N/A,TRUE,"CDWR";"PRINT",#N/A,TRUE,"EWEB";"PRINT",#N/A,TRUE,"LADWP";"PRINT",#N/A,TRUE,"NEVBASE"}</definedName>
    <definedName name="_j5" localSheetId="8" hidden="1">{"PRINT",#N/A,TRUE,"APPA";"PRINT",#N/A,TRUE,"APS";"PRINT",#N/A,TRUE,"BHPL";"PRINT",#N/A,TRUE,"BHPL2";"PRINT",#N/A,TRUE,"CDWR";"PRINT",#N/A,TRUE,"EWEB";"PRINT",#N/A,TRUE,"LADWP";"PRINT",#N/A,TRUE,"NEVBASE"}</definedName>
    <definedName name="_j5" localSheetId="5" hidden="1">{"PRINT",#N/A,TRUE,"APPA";"PRINT",#N/A,TRUE,"APS";"PRINT",#N/A,TRUE,"BHPL";"PRINT",#N/A,TRUE,"BHPL2";"PRINT",#N/A,TRUE,"CDWR";"PRINT",#N/A,TRUE,"EWEB";"PRINT",#N/A,TRUE,"LADWP";"PRINT",#N/A,TRUE,"NEVBASE"}</definedName>
    <definedName name="_j5" localSheetId="13" hidden="1">{"PRINT",#N/A,TRUE,"APPA";"PRINT",#N/A,TRUE,"APS";"PRINT",#N/A,TRUE,"BHPL";"PRINT",#N/A,TRUE,"BHPL2";"PRINT",#N/A,TRUE,"CDWR";"PRINT",#N/A,TRUE,"EWEB";"PRINT",#N/A,TRUE,"LADWP";"PRINT",#N/A,TRUE,"NEVBASE"}</definedName>
    <definedName name="_j5" localSheetId="6" hidden="1">{"PRINT",#N/A,TRUE,"APPA";"PRINT",#N/A,TRUE,"APS";"PRINT",#N/A,TRUE,"BHPL";"PRINT",#N/A,TRUE,"BHPL2";"PRINT",#N/A,TRUE,"CDWR";"PRINT",#N/A,TRUE,"EWEB";"PRINT",#N/A,TRUE,"LADWP";"PRINT",#N/A,TRUE,"NEVBASE"}</definedName>
    <definedName name="_j5" localSheetId="4" hidden="1">{"PRINT",#N/A,TRUE,"APPA";"PRINT",#N/A,TRUE,"APS";"PRINT",#N/A,TRUE,"BHPL";"PRINT",#N/A,TRUE,"BHPL2";"PRINT",#N/A,TRUE,"CDWR";"PRINT",#N/A,TRUE,"EWEB";"PRINT",#N/A,TRUE,"LADWP";"PRINT",#N/A,TRUE,"NEVBASE"}</definedName>
    <definedName name="_j5" localSheetId="7" hidden="1">{"PRINT",#N/A,TRUE,"APPA";"PRINT",#N/A,TRUE,"APS";"PRINT",#N/A,TRUE,"BHPL";"PRINT",#N/A,TRUE,"BHPL2";"PRINT",#N/A,TRUE,"CDWR";"PRINT",#N/A,TRUE,"EWEB";"PRINT",#N/A,TRUE,"LADWP";"PRINT",#N/A,TRUE,"NEVBASE"}</definedName>
    <definedName name="_j5" hidden="1">{"PRINT",#N/A,TRUE,"APPA";"PRINT",#N/A,TRUE,"APS";"PRINT",#N/A,TRUE,"BHPL";"PRINT",#N/A,TRUE,"BHPL2";"PRINT",#N/A,TRUE,"CDWR";"PRINT",#N/A,TRUE,"EWEB";"PRINT",#N/A,TRUE,"LADWP";"PRINT",#N/A,TRUE,"NEVBASE"}</definedName>
    <definedName name="_Order1" hidden="1">255</definedName>
    <definedName name="_Order2" hidden="1">0</definedName>
    <definedName name="_Percent_Last_CCCT" localSheetId="1">'Table 1'!#REF!</definedName>
    <definedName name="_Percent_Last_CCCT">'Table 1'!#REF!</definedName>
    <definedName name="_UtahS_Solar_2031">'Table 1'!$I$30</definedName>
    <definedName name="_UtahS_Solar_2032">'Table 1'!$I$31</definedName>
    <definedName name="_UtahS_Solar_2033">'Table 1'!$I$32</definedName>
    <definedName name="_UtahS_Solar_2034">'Table 1'!$I$33</definedName>
    <definedName name="_UtahS_Solar_2035">'Table 1'!$I$34</definedName>
    <definedName name="_UtahS_Solar_2036">'Table 1'!$I$35</definedName>
    <definedName name="_Yakima_Solar_2028">'Table 1'!$I$24</definedName>
    <definedName name="_Yakima_Solar_2029">'Table 1'!$I$25</definedName>
    <definedName name="_Yakima_Solar_2031">'Table 1'!$I$26</definedName>
    <definedName name="_Yakima_Solar_2032">'Table 1'!$I$27</definedName>
    <definedName name="_Yakima_Solar_2033">'Table 1'!$I$28</definedName>
    <definedName name="_Yakima_Solar_2034">'Table 1'!$I$29</definedName>
    <definedName name="dateTable">'[2]on off peak hours'!$C$15:$ED$15</definedName>
    <definedName name="Discount_Rate" localSheetId="1">'[1]Table 1'!$I$35</definedName>
    <definedName name="Discount_Rate">'Table 1'!$I$42</definedName>
    <definedName name="Discount_Rate_2015_IRP" localSheetId="8">'[3]Table 7 to 8'!$AE$43</definedName>
    <definedName name="Discount_Rate_2015_IRP" localSheetId="5">'[3]Table 7 to 8'!$AE$43</definedName>
    <definedName name="Discount_Rate_2015_IRP" localSheetId="13">'[3]Table 7 to 8'!$AE$43</definedName>
    <definedName name="Discount_Rate_2015_IRP" localSheetId="6">'[3]Table 7 to 8'!$AE$43</definedName>
    <definedName name="Discount_Rate_2015_IRP" localSheetId="4">'[3]Table 7 to 8'!$AE$43</definedName>
    <definedName name="Discount_Rate_2015_IRP" localSheetId="7">'[3]Table 7 to 8'!$AE$43</definedName>
    <definedName name="Discount_Rate_2015_IRP">'[4]Table 7 to 8'!$AE$43</definedName>
    <definedName name="DispatchSum">"GRID Thermal Generation!R2C1:R4C2"</definedName>
    <definedName name="FixedSolar_Capacity_Contr">'[4]Exhibit 3- Std FixedSolar QF'!$G$53</definedName>
    <definedName name="HoursHoliday">'[2]on off peak hours'!$C$16:$ED$20</definedName>
    <definedName name="Market" localSheetId="8">'[5]OFPC Source'!$J$8:$M$295</definedName>
    <definedName name="Market" localSheetId="5">'[5]OFPC Source'!$J$8:$M$295</definedName>
    <definedName name="Market" localSheetId="13">'[5]OFPC Source'!$J$8:$M$295</definedName>
    <definedName name="Market" localSheetId="6">'[5]OFPC Source'!$J$8:$M$295</definedName>
    <definedName name="Market" localSheetId="4">'[5]OFPC Source'!$J$8:$M$295</definedName>
    <definedName name="Market" localSheetId="7">'[5]OFPC Source'!$J$8:$M$295</definedName>
    <definedName name="Market">'[4]OFPC Source'!$J$8:$M$295</definedName>
    <definedName name="MidC_Flat" localSheetId="8">[6]Market_Price!#REF!</definedName>
    <definedName name="MidC_Flat" localSheetId="5">[6]Market_Price!#REF!</definedName>
    <definedName name="MidC_Flat" localSheetId="13">[6]Market_Price!#REF!</definedName>
    <definedName name="MidC_Flat" localSheetId="6">[6]Market_Price!#REF!</definedName>
    <definedName name="MidC_Flat" localSheetId="4">[6]Market_Price!#REF!</definedName>
    <definedName name="MidC_Flat" localSheetId="7">[6]Market_Price!#REF!</definedName>
    <definedName name="MidC_Flat">[6]Market_Price!#REF!</definedName>
    <definedName name="OR_AC_price" localSheetId="8">#REF!</definedName>
    <definedName name="OR_AC_price" localSheetId="5">#REF!</definedName>
    <definedName name="OR_AC_price" localSheetId="13">#REF!</definedName>
    <definedName name="OR_AC_price" localSheetId="6">#REF!</definedName>
    <definedName name="OR_AC_price" localSheetId="4">#REF!</definedName>
    <definedName name="OR_AC_price" localSheetId="7">#REF!</definedName>
    <definedName name="OR_AC_price">#REF!</definedName>
    <definedName name="_xlnm.Print_Area" localSheetId="0">'Table 1'!$A$1:$H$64</definedName>
    <definedName name="_xlnm.Print_Area" localSheetId="1">'Table 2'!$B$1:$P$36</definedName>
    <definedName name="_xlnm.Print_Area" localSheetId="9">'Table 3 200 MW (UT N) 2029)'!$A$1:$K$91</definedName>
    <definedName name="_xlnm.Print_Area" localSheetId="12">'Table 3 200 MW (Wyo) 2033'!$A$1:$K$91</definedName>
    <definedName name="_xlnm.Print_Area" localSheetId="8">'Table 3 30 MW Geoth 2029'!$A$1:$J$74</definedName>
    <definedName name="_xlnm.Print_Area" localSheetId="10">'Table 3 436MW (West M) 2030'!$A$1:$K$89</definedName>
    <definedName name="_xlnm.Print_Area" localSheetId="11">'Table 3 477 MW (Wyo) 2033'!$A$1:$K$89</definedName>
    <definedName name="_xlnm.Print_Area" localSheetId="5">'Table 3 DJ Wind 2031'!$A$1:$K$74</definedName>
    <definedName name="_xlnm.Print_Area" localSheetId="13">'Table 3 ID Wind 2036'!$A$1:$K$74</definedName>
    <definedName name="_xlnm.Print_Area" localSheetId="6">'Table 3 UT Solar 2031'!$A$1:$K$74</definedName>
    <definedName name="_xlnm.Print_Area" localSheetId="4">'Table 3 WY Wind 2021'!$A$1:$K$74</definedName>
    <definedName name="_xlnm.Print_Area" localSheetId="7">'Table 3 Yakima Solar 2028'!$A$1:$K$74</definedName>
    <definedName name="_xlnm.Print_Area" localSheetId="2">'Table 4'!$A$1:$E$42</definedName>
    <definedName name="_xlnm.Print_Area" localSheetId="3">'Table 5'!$A$1:$H$273</definedName>
    <definedName name="_xlnm.Print_Titles" localSheetId="1">'Table 2'!$1:$9</definedName>
    <definedName name="_xlnm.Print_Titles" localSheetId="9">'Table 3 200 MW (UT N) 2029)'!$1:$6</definedName>
    <definedName name="_xlnm.Print_Titles" localSheetId="12">'Table 3 200 MW (Wyo) 2033'!$1:$6</definedName>
    <definedName name="_xlnm.Print_Titles" localSheetId="10">'Table 3 436MW (West M) 2030'!$1:$6</definedName>
    <definedName name="_xlnm.Print_Titles" localSheetId="11">'Table 3 477 MW (Wyo) 2033'!$1:$6</definedName>
    <definedName name="RenewableMarketShape" localSheetId="8">'[5]OFPC Source'!$P$5:$U$28</definedName>
    <definedName name="RenewableMarketShape" localSheetId="5">'[5]OFPC Source'!$P$5:$U$28</definedName>
    <definedName name="RenewableMarketShape" localSheetId="13">'[5]OFPC Source'!$P$5:$U$28</definedName>
    <definedName name="RenewableMarketShape" localSheetId="6">'[5]OFPC Source'!$P$5:$U$28</definedName>
    <definedName name="RenewableMarketShape" localSheetId="4">'[5]OFPC Source'!$P$5:$U$28</definedName>
    <definedName name="RenewableMarketShape" localSheetId="7">'[5]OFPC Source'!$P$5:$U$28</definedName>
    <definedName name="RenewableMarketShape">'[4]OFPC Source'!$P$5:$U$33</definedName>
    <definedName name="RevenueSum">"GRID Thermal Revenue!R2C1:R4C2"</definedName>
    <definedName name="Solar_Fixed_integr_cost">'[7]Table 10'!$B$46</definedName>
    <definedName name="Solar_HLH" localSheetId="8">'[5]OFPC Source'!$U$47</definedName>
    <definedName name="Solar_HLH" localSheetId="5">'[5]OFPC Source'!$U$47</definedName>
    <definedName name="Solar_HLH" localSheetId="13">'[5]OFPC Source'!$U$47</definedName>
    <definedName name="Solar_HLH" localSheetId="6">'[5]OFPC Source'!$U$47</definedName>
    <definedName name="Solar_HLH" localSheetId="4">'[5]OFPC Source'!$U$47</definedName>
    <definedName name="Solar_HLH" localSheetId="7">'[5]OFPC Source'!$U$47</definedName>
    <definedName name="Solar_HLH">'[4]OFPC Source'!$U$48</definedName>
    <definedName name="Solar_LLH" localSheetId="8">'[5]OFPC Source'!$V$47</definedName>
    <definedName name="Solar_LLH" localSheetId="5">'[5]OFPC Source'!$V$47</definedName>
    <definedName name="Solar_LLH" localSheetId="13">'[5]OFPC Source'!$V$47</definedName>
    <definedName name="Solar_LLH" localSheetId="6">'[5]OFPC Source'!$V$47</definedName>
    <definedName name="Solar_LLH" localSheetId="4">'[5]OFPC Source'!$V$47</definedName>
    <definedName name="Solar_LLH" localSheetId="7">'[5]OFPC Source'!$V$47</definedName>
    <definedName name="Solar_LLH">'[4]OFPC Source'!$V$48</definedName>
    <definedName name="Solar_Tracking_integr_cost">'[7]Table 10'!$B$45</definedName>
    <definedName name="Study_Cap_Adj" localSheetId="1">'[1]Table 1'!$I$8</definedName>
    <definedName name="Study_Cap_Adj">'Table 1'!$I$8</definedName>
    <definedName name="Study_CF" localSheetId="1">'[1]Table 5'!$M$7</definedName>
    <definedName name="Study_CF">'Table 5'!$M$7</definedName>
    <definedName name="Study_MW" localSheetId="1">'[1]Table 5'!$M$6</definedName>
    <definedName name="Study_MW">'Table 5'!$M$6</definedName>
    <definedName name="Study_Name" localSheetId="8">[2]ImportData!$D$7</definedName>
    <definedName name="Study_Name" localSheetId="5">[2]ImportData!$D$7</definedName>
    <definedName name="Study_Name" localSheetId="13">[2]ImportData!$D$7</definedName>
    <definedName name="Study_Name" localSheetId="6">[2]ImportData!$D$7</definedName>
    <definedName name="Study_Name" localSheetId="4">[2]ImportData!$D$7</definedName>
    <definedName name="Study_Name" localSheetId="7">[2]ImportData!$D$7</definedName>
    <definedName name="ValuationDate" localSheetId="8">#REF!</definedName>
    <definedName name="ValuationDate" localSheetId="5">#REF!</definedName>
    <definedName name="ValuationDate" localSheetId="13">#REF!</definedName>
    <definedName name="ValuationDate" localSheetId="6">#REF!</definedName>
    <definedName name="ValuationDate" localSheetId="4">#REF!</definedName>
    <definedName name="ValuationDate" localSheetId="7">#REF!</definedName>
    <definedName name="ValuationDate">#REF!</definedName>
    <definedName name="Wind_Capacity_Contr">'[4]Exhibit 2- Std Wind QF '!$E$57</definedName>
    <definedName name="Wind_Integration_Charge">'[4]Exhibit 2- Std Wind QF '!$E$45</definedName>
  </definedNames>
  <calcPr calcId="152511"/>
</workbook>
</file>

<file path=xl/calcChain.xml><?xml version="1.0" encoding="utf-8"?>
<calcChain xmlns="http://schemas.openxmlformats.org/spreadsheetml/2006/main">
  <c r="C12" i="25" l="1"/>
  <c r="D12" i="25"/>
  <c r="B12" i="25"/>
  <c r="B14" i="31"/>
  <c r="B15" i="31" s="1"/>
  <c r="B16" i="31" s="1"/>
  <c r="B17" i="31" s="1"/>
  <c r="B18" i="31" l="1"/>
  <c r="B19" i="31" l="1"/>
  <c r="C10" i="25" l="1"/>
  <c r="O35" i="25" l="1"/>
  <c r="O34" i="25"/>
  <c r="AQ34" i="25" s="1"/>
  <c r="AG35" i="25" l="1"/>
  <c r="AC35" i="25"/>
  <c r="AJ35" i="25"/>
  <c r="AF35" i="25"/>
  <c r="AD35" i="25"/>
  <c r="AO34" i="25"/>
  <c r="AV34" i="25"/>
  <c r="AE34" i="25"/>
  <c r="AK34" i="25"/>
  <c r="AC34" i="25"/>
  <c r="AD34" i="25"/>
  <c r="AJ34" i="25"/>
  <c r="AB34" i="25"/>
  <c r="AS34" i="25"/>
  <c r="AU34" i="25"/>
  <c r="AW34" i="25"/>
  <c r="AI35" i="25"/>
  <c r="AE35" i="25"/>
  <c r="AH35" i="25"/>
  <c r="AK35" i="25"/>
  <c r="AN34" i="25"/>
  <c r="AP34" i="25"/>
  <c r="AR34" i="25"/>
  <c r="AT34" i="25"/>
  <c r="AN35" i="25"/>
  <c r="AP35" i="25"/>
  <c r="AR35" i="25"/>
  <c r="AT35" i="25"/>
  <c r="AV35" i="25"/>
  <c r="AH34" i="25"/>
  <c r="AG34" i="25"/>
  <c r="AO35" i="25"/>
  <c r="AQ35" i="25"/>
  <c r="AS35" i="25"/>
  <c r="AU35" i="25"/>
  <c r="AW35" i="25"/>
  <c r="AF34" i="25"/>
  <c r="AI34" i="25"/>
  <c r="AB35" i="25"/>
  <c r="H10" i="44" l="1"/>
  <c r="H10" i="42"/>
  <c r="B3" i="46"/>
  <c r="C52" i="46" s="1"/>
  <c r="B9" i="46" s="1"/>
  <c r="D46" i="46"/>
  <c r="H10" i="46"/>
  <c r="G10" i="46"/>
  <c r="E10" i="46"/>
  <c r="C10" i="46"/>
  <c r="C67" i="46"/>
  <c r="C68" i="46" s="1"/>
  <c r="C49" i="46"/>
  <c r="D48" i="46"/>
  <c r="C48" i="46"/>
  <c r="C47" i="46"/>
  <c r="C46" i="46"/>
  <c r="C45" i="46"/>
  <c r="B11" i="46"/>
  <c r="B12" i="46" s="1"/>
  <c r="B13" i="46" s="1"/>
  <c r="B14" i="46" s="1"/>
  <c r="K10" i="44"/>
  <c r="D10" i="46" l="1"/>
  <c r="D11" i="46" s="1"/>
  <c r="E11" i="46"/>
  <c r="C69" i="46"/>
  <c r="C70" i="46" s="1"/>
  <c r="G11" i="46"/>
  <c r="D47" i="46"/>
  <c r="H11" i="46"/>
  <c r="B15" i="46"/>
  <c r="C67" i="44"/>
  <c r="C68" i="44" s="1"/>
  <c r="H11" i="44"/>
  <c r="D47" i="44"/>
  <c r="D46" i="44"/>
  <c r="C10" i="44"/>
  <c r="C49" i="44"/>
  <c r="D48" i="44"/>
  <c r="C48" i="44"/>
  <c r="C47" i="44"/>
  <c r="C46" i="44"/>
  <c r="C45" i="44"/>
  <c r="B11" i="44"/>
  <c r="B12" i="44" s="1"/>
  <c r="B13" i="44" s="1"/>
  <c r="B14" i="44" s="1"/>
  <c r="P10" i="44"/>
  <c r="G10" i="44"/>
  <c r="E10" i="44"/>
  <c r="D46" i="43"/>
  <c r="H10" i="43"/>
  <c r="E10" i="43"/>
  <c r="C67" i="43"/>
  <c r="C68" i="43" s="1"/>
  <c r="G10" i="43"/>
  <c r="K10" i="43"/>
  <c r="C10" i="43"/>
  <c r="C49" i="43"/>
  <c r="D48" i="43"/>
  <c r="C48" i="43"/>
  <c r="C47" i="43"/>
  <c r="C46" i="43"/>
  <c r="C45" i="43"/>
  <c r="B11" i="43"/>
  <c r="F10" i="46" l="1"/>
  <c r="I10" i="46" s="1"/>
  <c r="J10" i="46" s="1"/>
  <c r="G12" i="46"/>
  <c r="G13" i="46" s="1"/>
  <c r="G14" i="46" s="1"/>
  <c r="E11" i="44"/>
  <c r="H12" i="46"/>
  <c r="H13" i="46" s="1"/>
  <c r="H14" i="46" s="1"/>
  <c r="K11" i="44"/>
  <c r="E12" i="46"/>
  <c r="E13" i="46" s="1"/>
  <c r="E14" i="46" s="1"/>
  <c r="K11" i="43"/>
  <c r="H11" i="43"/>
  <c r="B3" i="44"/>
  <c r="C52" i="44" s="1"/>
  <c r="B9" i="44" s="1"/>
  <c r="G11" i="43"/>
  <c r="D10" i="44"/>
  <c r="F10" i="44" s="1"/>
  <c r="C71" i="46"/>
  <c r="D10" i="43"/>
  <c r="D11" i="43" s="1"/>
  <c r="E11" i="43"/>
  <c r="G11" i="44"/>
  <c r="C69" i="44"/>
  <c r="C70" i="44" s="1"/>
  <c r="D12" i="46"/>
  <c r="F11" i="46"/>
  <c r="B16" i="46"/>
  <c r="B15" i="44"/>
  <c r="P11" i="44"/>
  <c r="D47" i="43"/>
  <c r="B3" i="43"/>
  <c r="C52" i="43" s="1"/>
  <c r="B9" i="43" s="1"/>
  <c r="B12" i="43"/>
  <c r="C69" i="43"/>
  <c r="K12" i="43" l="1"/>
  <c r="K13" i="43" s="1"/>
  <c r="D12" i="43"/>
  <c r="D13" i="43" s="1"/>
  <c r="K12" i="44"/>
  <c r="K13" i="44" s="1"/>
  <c r="E12" i="43"/>
  <c r="E13" i="43" s="1"/>
  <c r="D11" i="44"/>
  <c r="F11" i="44" s="1"/>
  <c r="I11" i="44" s="1"/>
  <c r="J11" i="44" s="1"/>
  <c r="E15" i="46"/>
  <c r="F10" i="43"/>
  <c r="I10" i="43" s="1"/>
  <c r="J10" i="43" s="1"/>
  <c r="F11" i="43"/>
  <c r="I11" i="43" s="1"/>
  <c r="J11" i="43" s="1"/>
  <c r="G12" i="43"/>
  <c r="G13" i="43" s="1"/>
  <c r="H12" i="43"/>
  <c r="H13" i="43" s="1"/>
  <c r="C71" i="44"/>
  <c r="C72" i="46"/>
  <c r="G12" i="44"/>
  <c r="G13" i="44" s="1"/>
  <c r="E12" i="44"/>
  <c r="E13" i="44" s="1"/>
  <c r="G15" i="46"/>
  <c r="H12" i="44"/>
  <c r="H13" i="44" s="1"/>
  <c r="H15" i="46"/>
  <c r="I11" i="46"/>
  <c r="J11" i="46" s="1"/>
  <c r="B17" i="46"/>
  <c r="F12" i="46"/>
  <c r="D13" i="46"/>
  <c r="P12" i="44"/>
  <c r="B16" i="44"/>
  <c r="I10" i="44"/>
  <c r="J10" i="44" s="1"/>
  <c r="C70" i="43"/>
  <c r="B13" i="43"/>
  <c r="D12" i="44" l="1"/>
  <c r="D13" i="44" s="1"/>
  <c r="F12" i="43"/>
  <c r="I12" i="43" s="1"/>
  <c r="J12" i="43" s="1"/>
  <c r="K14" i="44"/>
  <c r="K15" i="44" s="1"/>
  <c r="E14" i="43"/>
  <c r="H14" i="44"/>
  <c r="H15" i="44" s="1"/>
  <c r="H16" i="44" s="1"/>
  <c r="G16" i="46"/>
  <c r="G14" i="44"/>
  <c r="G15" i="44" s="1"/>
  <c r="C73" i="46"/>
  <c r="E16" i="46"/>
  <c r="E14" i="44"/>
  <c r="E15" i="44" s="1"/>
  <c r="C72" i="44"/>
  <c r="H16" i="46"/>
  <c r="H14" i="43"/>
  <c r="D14" i="46"/>
  <c r="F13" i="46"/>
  <c r="I12" i="46"/>
  <c r="J12" i="46" s="1"/>
  <c r="B18" i="46"/>
  <c r="B17" i="44"/>
  <c r="P13" i="44"/>
  <c r="C71" i="43"/>
  <c r="G14" i="43"/>
  <c r="K14" i="43"/>
  <c r="B14" i="43"/>
  <c r="F13" i="43"/>
  <c r="D14" i="43"/>
  <c r="F12" i="44" l="1"/>
  <c r="I12" i="44" s="1"/>
  <c r="J12" i="44" s="1"/>
  <c r="K16" i="44"/>
  <c r="E15" i="43"/>
  <c r="H17" i="46"/>
  <c r="E16" i="44"/>
  <c r="G16" i="44"/>
  <c r="C73" i="44"/>
  <c r="E17" i="46"/>
  <c r="G17" i="46"/>
  <c r="C74" i="46"/>
  <c r="H15" i="43"/>
  <c r="B19" i="46"/>
  <c r="I13" i="46"/>
  <c r="J13" i="46" s="1"/>
  <c r="D15" i="46"/>
  <c r="F14" i="46"/>
  <c r="I14" i="46" s="1"/>
  <c r="J14" i="46" s="1"/>
  <c r="D14" i="44"/>
  <c r="F13" i="44"/>
  <c r="P14" i="44"/>
  <c r="B18" i="44"/>
  <c r="B15" i="43"/>
  <c r="D15" i="43"/>
  <c r="F14" i="43"/>
  <c r="I14" i="43" s="1"/>
  <c r="J14" i="43" s="1"/>
  <c r="K15" i="43"/>
  <c r="C72" i="43"/>
  <c r="I13" i="43"/>
  <c r="J13" i="43" s="1"/>
  <c r="G15" i="43"/>
  <c r="E16" i="43" l="1"/>
  <c r="K17" i="44"/>
  <c r="G17" i="44"/>
  <c r="H17" i="44"/>
  <c r="E18" i="46"/>
  <c r="F66" i="46"/>
  <c r="C74" i="44"/>
  <c r="G18" i="46"/>
  <c r="E17" i="44"/>
  <c r="H18" i="46"/>
  <c r="H16" i="43"/>
  <c r="D16" i="46"/>
  <c r="F15" i="46"/>
  <c r="B20" i="46"/>
  <c r="B19" i="44"/>
  <c r="I13" i="44"/>
  <c r="J13" i="44" s="1"/>
  <c r="P15" i="44"/>
  <c r="D15" i="44"/>
  <c r="F14" i="44"/>
  <c r="I14" i="44" s="1"/>
  <c r="J14" i="44" s="1"/>
  <c r="F15" i="43"/>
  <c r="D16" i="43"/>
  <c r="C73" i="43"/>
  <c r="G16" i="43"/>
  <c r="K16" i="43"/>
  <c r="B16" i="43"/>
  <c r="E17" i="43" l="1"/>
  <c r="E18" i="44"/>
  <c r="K18" i="44"/>
  <c r="K17" i="43"/>
  <c r="E19" i="46"/>
  <c r="G18" i="44"/>
  <c r="G17" i="43"/>
  <c r="G19" i="46"/>
  <c r="H18" i="44"/>
  <c r="H19" i="46"/>
  <c r="F67" i="46"/>
  <c r="F66" i="44"/>
  <c r="H17" i="43"/>
  <c r="F16" i="46"/>
  <c r="D17" i="46"/>
  <c r="B21" i="46"/>
  <c r="I15" i="46"/>
  <c r="J15" i="46" s="1"/>
  <c r="D16" i="44"/>
  <c r="F15" i="44"/>
  <c r="B20" i="44"/>
  <c r="P16" i="44"/>
  <c r="B17" i="43"/>
  <c r="C74" i="43"/>
  <c r="D17" i="43"/>
  <c r="F16" i="43"/>
  <c r="I15" i="43"/>
  <c r="J15" i="43" s="1"/>
  <c r="K18" i="43" l="1"/>
  <c r="E19" i="44"/>
  <c r="K19" i="44"/>
  <c r="G18" i="43"/>
  <c r="G19" i="44"/>
  <c r="H19" i="44"/>
  <c r="E20" i="46"/>
  <c r="F67" i="44"/>
  <c r="F68" i="46"/>
  <c r="H20" i="46"/>
  <c r="G20" i="46"/>
  <c r="E18" i="43"/>
  <c r="H18" i="43"/>
  <c r="D18" i="46"/>
  <c r="F17" i="46"/>
  <c r="B22" i="46"/>
  <c r="I16" i="46"/>
  <c r="J16" i="46" s="1"/>
  <c r="F16" i="44"/>
  <c r="D17" i="44"/>
  <c r="B21" i="44"/>
  <c r="P17" i="44"/>
  <c r="I15" i="44"/>
  <c r="J15" i="44" s="1"/>
  <c r="F17" i="43"/>
  <c r="D18" i="43"/>
  <c r="F66" i="43"/>
  <c r="I16" i="43"/>
  <c r="J16" i="43" s="1"/>
  <c r="B18" i="43"/>
  <c r="E20" i="44" l="1"/>
  <c r="K20" i="44"/>
  <c r="G21" i="46"/>
  <c r="H20" i="44"/>
  <c r="E19" i="43"/>
  <c r="E21" i="46"/>
  <c r="G20" i="44"/>
  <c r="F69" i="46"/>
  <c r="F68" i="44"/>
  <c r="H21" i="46"/>
  <c r="H19" i="43"/>
  <c r="K19" i="43"/>
  <c r="G19" i="43"/>
  <c r="I17" i="46"/>
  <c r="J17" i="46" s="1"/>
  <c r="D19" i="46"/>
  <c r="F18" i="46"/>
  <c r="B23" i="46"/>
  <c r="D18" i="44"/>
  <c r="F17" i="44"/>
  <c r="B22" i="44"/>
  <c r="I16" i="44"/>
  <c r="J16" i="44" s="1"/>
  <c r="P18" i="44"/>
  <c r="F67" i="43"/>
  <c r="D19" i="43"/>
  <c r="F18" i="43"/>
  <c r="B19" i="43"/>
  <c r="I17" i="43"/>
  <c r="J17" i="43" s="1"/>
  <c r="E22" i="46" l="1"/>
  <c r="E23" i="46" s="1"/>
  <c r="E21" i="44"/>
  <c r="K21" i="44"/>
  <c r="E20" i="43"/>
  <c r="K20" i="43"/>
  <c r="F69" i="44"/>
  <c r="F70" i="46"/>
  <c r="G22" i="46"/>
  <c r="H22" i="46"/>
  <c r="G21" i="44"/>
  <c r="H21" i="44"/>
  <c r="H20" i="43"/>
  <c r="F19" i="46"/>
  <c r="D20" i="46"/>
  <c r="B24" i="46"/>
  <c r="I18" i="46"/>
  <c r="J18" i="46" s="1"/>
  <c r="P19" i="44"/>
  <c r="I17" i="44"/>
  <c r="J17" i="44" s="1"/>
  <c r="D19" i="44"/>
  <c r="F18" i="44"/>
  <c r="B23" i="44"/>
  <c r="F68" i="43"/>
  <c r="F19" i="43"/>
  <c r="D20" i="43"/>
  <c r="G20" i="43"/>
  <c r="I18" i="43"/>
  <c r="J18" i="43" s="1"/>
  <c r="B20" i="43"/>
  <c r="E22" i="44" l="1"/>
  <c r="E21" i="43"/>
  <c r="E22" i="43" s="1"/>
  <c r="H23" i="46"/>
  <c r="K22" i="44"/>
  <c r="H22" i="44"/>
  <c r="E24" i="46"/>
  <c r="F71" i="46"/>
  <c r="G23" i="46"/>
  <c r="G22" i="44"/>
  <c r="F70" i="44"/>
  <c r="G21" i="43"/>
  <c r="K21" i="43"/>
  <c r="H21" i="43"/>
  <c r="I19" i="46"/>
  <c r="J19" i="46" s="1"/>
  <c r="F20" i="46"/>
  <c r="D21" i="46"/>
  <c r="B25" i="46"/>
  <c r="F19" i="44"/>
  <c r="I19" i="44" s="1"/>
  <c r="J19" i="44" s="1"/>
  <c r="D20" i="44"/>
  <c r="B24" i="44"/>
  <c r="P20" i="44"/>
  <c r="I18" i="44"/>
  <c r="J18" i="44" s="1"/>
  <c r="I19" i="43"/>
  <c r="J19" i="43" s="1"/>
  <c r="B21" i="43"/>
  <c r="D21" i="43"/>
  <c r="F20" i="43"/>
  <c r="F69" i="43"/>
  <c r="E23" i="44" l="1"/>
  <c r="E24" i="44" s="1"/>
  <c r="K23" i="44"/>
  <c r="K22" i="43"/>
  <c r="G23" i="44"/>
  <c r="E25" i="46"/>
  <c r="F72" i="46"/>
  <c r="F71" i="44"/>
  <c r="G24" i="46"/>
  <c r="H23" i="44"/>
  <c r="H24" i="46"/>
  <c r="H22" i="43"/>
  <c r="G22" i="43"/>
  <c r="B26" i="46"/>
  <c r="D22" i="46"/>
  <c r="F21" i="46"/>
  <c r="I20" i="46"/>
  <c r="J20" i="46" s="1"/>
  <c r="P21" i="44"/>
  <c r="F20" i="44"/>
  <c r="D21" i="44"/>
  <c r="B25" i="44"/>
  <c r="I20" i="43"/>
  <c r="J20" i="43" s="1"/>
  <c r="F70" i="43"/>
  <c r="E23" i="43"/>
  <c r="B22" i="43"/>
  <c r="F21" i="43"/>
  <c r="I21" i="43" s="1"/>
  <c r="J21" i="43" s="1"/>
  <c r="D22" i="43"/>
  <c r="K24" i="44" l="1"/>
  <c r="H24" i="44"/>
  <c r="H25" i="46"/>
  <c r="G24" i="44"/>
  <c r="G25" i="46"/>
  <c r="F73" i="46"/>
  <c r="E26" i="46"/>
  <c r="E25" i="44"/>
  <c r="F72" i="44"/>
  <c r="G23" i="43"/>
  <c r="H23" i="43"/>
  <c r="I21" i="46"/>
  <c r="J21" i="46" s="1"/>
  <c r="B27" i="46"/>
  <c r="F22" i="46"/>
  <c r="D23" i="46"/>
  <c r="B26" i="44"/>
  <c r="D22" i="44"/>
  <c r="F21" i="44"/>
  <c r="I21" i="44" s="1"/>
  <c r="J21" i="44" s="1"/>
  <c r="P22" i="44"/>
  <c r="I20" i="44"/>
  <c r="J20" i="44" s="1"/>
  <c r="B23" i="43"/>
  <c r="K23" i="43"/>
  <c r="F71" i="43"/>
  <c r="E24" i="43"/>
  <c r="D23" i="43"/>
  <c r="F22" i="43"/>
  <c r="K25" i="44" l="1"/>
  <c r="H25" i="44"/>
  <c r="H24" i="43"/>
  <c r="G26" i="46"/>
  <c r="F73" i="44"/>
  <c r="E26" i="44"/>
  <c r="H26" i="46"/>
  <c r="E27" i="46"/>
  <c r="F74" i="46"/>
  <c r="G25" i="44"/>
  <c r="I22" i="46"/>
  <c r="J22" i="46" s="1"/>
  <c r="B28" i="46"/>
  <c r="D24" i="46"/>
  <c r="F23" i="46"/>
  <c r="P23" i="44"/>
  <c r="B27" i="44"/>
  <c r="F22" i="44"/>
  <c r="I22" i="44" s="1"/>
  <c r="J22" i="44" s="1"/>
  <c r="D23" i="44"/>
  <c r="I22" i="43"/>
  <c r="J22" i="43" s="1"/>
  <c r="K24" i="43"/>
  <c r="B24" i="43"/>
  <c r="G24" i="43"/>
  <c r="F72" i="43"/>
  <c r="E25" i="43"/>
  <c r="F23" i="43"/>
  <c r="I23" i="43" s="1"/>
  <c r="J23" i="43" s="1"/>
  <c r="D24" i="43"/>
  <c r="K26" i="44" l="1"/>
  <c r="G26" i="44"/>
  <c r="H27" i="46"/>
  <c r="E28" i="46"/>
  <c r="I66" i="46"/>
  <c r="E27" i="44"/>
  <c r="F74" i="44"/>
  <c r="G27" i="46"/>
  <c r="H26" i="44"/>
  <c r="H25" i="43"/>
  <c r="I23" i="46"/>
  <c r="J23" i="46" s="1"/>
  <c r="B29" i="46"/>
  <c r="F24" i="46"/>
  <c r="D25" i="46"/>
  <c r="B28" i="44"/>
  <c r="P24" i="44"/>
  <c r="D24" i="44"/>
  <c r="F23" i="44"/>
  <c r="I23" i="44" s="1"/>
  <c r="J23" i="44" s="1"/>
  <c r="B25" i="43"/>
  <c r="F73" i="43"/>
  <c r="E26" i="43"/>
  <c r="K25" i="43"/>
  <c r="D25" i="43"/>
  <c r="F24" i="43"/>
  <c r="I24" i="43" s="1"/>
  <c r="J24" i="43" s="1"/>
  <c r="G25" i="43"/>
  <c r="K27" i="44" l="1"/>
  <c r="H27" i="44"/>
  <c r="K26" i="43"/>
  <c r="G27" i="44"/>
  <c r="G28" i="46"/>
  <c r="E28" i="44"/>
  <c r="I66" i="44"/>
  <c r="I67" i="46"/>
  <c r="E29" i="46"/>
  <c r="H28" i="46"/>
  <c r="G26" i="43"/>
  <c r="H26" i="43"/>
  <c r="I24" i="46"/>
  <c r="J24" i="46" s="1"/>
  <c r="B30" i="46"/>
  <c r="D26" i="46"/>
  <c r="F25" i="46"/>
  <c r="P25" i="44"/>
  <c r="B29" i="44"/>
  <c r="F24" i="44"/>
  <c r="I24" i="44" s="1"/>
  <c r="J24" i="44" s="1"/>
  <c r="D25" i="44"/>
  <c r="F74" i="43"/>
  <c r="F25" i="43"/>
  <c r="D26" i="43"/>
  <c r="B26" i="43"/>
  <c r="K27" i="43" l="1"/>
  <c r="K28" i="44"/>
  <c r="K29" i="44" s="1"/>
  <c r="H29" i="46"/>
  <c r="H28" i="44"/>
  <c r="G28" i="44"/>
  <c r="G29" i="46"/>
  <c r="E30" i="46"/>
  <c r="I68" i="46"/>
  <c r="E29" i="44"/>
  <c r="I67" i="44"/>
  <c r="H27" i="43"/>
  <c r="G27" i="43"/>
  <c r="E27" i="43"/>
  <c r="I25" i="46"/>
  <c r="J25" i="46" s="1"/>
  <c r="D27" i="46"/>
  <c r="F26" i="46"/>
  <c r="B31" i="46"/>
  <c r="B30" i="44"/>
  <c r="P26" i="44"/>
  <c r="D26" i="44"/>
  <c r="F25" i="44"/>
  <c r="I25" i="43"/>
  <c r="J25" i="43" s="1"/>
  <c r="B27" i="43"/>
  <c r="D27" i="43"/>
  <c r="F26" i="43"/>
  <c r="I66" i="43"/>
  <c r="G28" i="43" l="1"/>
  <c r="K30" i="44"/>
  <c r="H30" i="46"/>
  <c r="I68" i="44"/>
  <c r="E30" i="44"/>
  <c r="E28" i="43"/>
  <c r="H29" i="44"/>
  <c r="I69" i="46"/>
  <c r="G30" i="46"/>
  <c r="G29" i="44"/>
  <c r="H28" i="43"/>
  <c r="B32" i="46"/>
  <c r="I26" i="46"/>
  <c r="J26" i="46" s="1"/>
  <c r="D28" i="46"/>
  <c r="F27" i="46"/>
  <c r="P27" i="44"/>
  <c r="I25" i="44"/>
  <c r="J25" i="44" s="1"/>
  <c r="D27" i="44"/>
  <c r="F26" i="44"/>
  <c r="B31" i="44"/>
  <c r="I26" i="43"/>
  <c r="J26" i="43" s="1"/>
  <c r="B28" i="43"/>
  <c r="K28" i="43"/>
  <c r="F27" i="43"/>
  <c r="I27" i="43" s="1"/>
  <c r="J27" i="43" s="1"/>
  <c r="D28" i="43"/>
  <c r="I67" i="43"/>
  <c r="G29" i="43" l="1"/>
  <c r="H31" i="46"/>
  <c r="K31" i="44"/>
  <c r="G30" i="44"/>
  <c r="I70" i="46"/>
  <c r="E31" i="46"/>
  <c r="G31" i="46"/>
  <c r="H30" i="44"/>
  <c r="E31" i="44"/>
  <c r="I69" i="44"/>
  <c r="E29" i="43"/>
  <c r="H29" i="43"/>
  <c r="I27" i="46"/>
  <c r="J27" i="46" s="1"/>
  <c r="B33" i="46"/>
  <c r="F28" i="46"/>
  <c r="D29" i="46"/>
  <c r="B32" i="44"/>
  <c r="P28" i="44"/>
  <c r="I26" i="44"/>
  <c r="J26" i="44" s="1"/>
  <c r="D28" i="44"/>
  <c r="F27" i="44"/>
  <c r="I27" i="44" s="1"/>
  <c r="J27" i="44" s="1"/>
  <c r="B29" i="43"/>
  <c r="K29" i="43"/>
  <c r="D29" i="43"/>
  <c r="F28" i="43"/>
  <c r="I68" i="43"/>
  <c r="G30" i="43" l="1"/>
  <c r="E32" i="46"/>
  <c r="K32" i="44"/>
  <c r="H31" i="44"/>
  <c r="I71" i="46"/>
  <c r="H32" i="46"/>
  <c r="G31" i="44"/>
  <c r="I70" i="44"/>
  <c r="E32" i="44"/>
  <c r="G32" i="46"/>
  <c r="E30" i="43"/>
  <c r="H30" i="43"/>
  <c r="B34" i="46"/>
  <c r="D30" i="46"/>
  <c r="F29" i="46"/>
  <c r="I28" i="46"/>
  <c r="J28" i="46" s="1"/>
  <c r="B33" i="44"/>
  <c r="F28" i="44"/>
  <c r="D29" i="44"/>
  <c r="P29" i="44"/>
  <c r="I28" i="43"/>
  <c r="J28" i="43" s="1"/>
  <c r="B30" i="43"/>
  <c r="F29" i="43"/>
  <c r="D30" i="43"/>
  <c r="I69" i="43"/>
  <c r="K30" i="43"/>
  <c r="E33" i="46" l="1"/>
  <c r="E34" i="46" s="1"/>
  <c r="G31" i="43"/>
  <c r="K33" i="44"/>
  <c r="G32" i="44"/>
  <c r="H32" i="44"/>
  <c r="H31" i="43"/>
  <c r="E33" i="44"/>
  <c r="I71" i="44"/>
  <c r="I72" i="46"/>
  <c r="G33" i="46"/>
  <c r="H33" i="46"/>
  <c r="K31" i="43"/>
  <c r="B35" i="46"/>
  <c r="I29" i="46"/>
  <c r="J29" i="46" s="1"/>
  <c r="D31" i="46"/>
  <c r="F30" i="46"/>
  <c r="B34" i="44"/>
  <c r="D30" i="44"/>
  <c r="F29" i="44"/>
  <c r="P30" i="44"/>
  <c r="I28" i="44"/>
  <c r="J28" i="44" s="1"/>
  <c r="I70" i="43"/>
  <c r="B31" i="43"/>
  <c r="I29" i="43"/>
  <c r="J29" i="43" s="1"/>
  <c r="D31" i="43"/>
  <c r="F30" i="43"/>
  <c r="E31" i="43"/>
  <c r="G32" i="43" l="1"/>
  <c r="K34" i="44"/>
  <c r="H33" i="44"/>
  <c r="E35" i="46"/>
  <c r="I73" i="46"/>
  <c r="I72" i="44"/>
  <c r="E34" i="44"/>
  <c r="H34" i="46"/>
  <c r="G33" i="44"/>
  <c r="G34" i="46"/>
  <c r="H32" i="43"/>
  <c r="I30" i="46"/>
  <c r="J30" i="46" s="1"/>
  <c r="D32" i="46"/>
  <c r="F31" i="46"/>
  <c r="B36" i="46"/>
  <c r="B35" i="44"/>
  <c r="I29" i="44"/>
  <c r="J29" i="44" s="1"/>
  <c r="P31" i="44"/>
  <c r="D31" i="44"/>
  <c r="F30" i="44"/>
  <c r="I30" i="44" s="1"/>
  <c r="J30" i="44" s="1"/>
  <c r="B32" i="43"/>
  <c r="E32" i="43"/>
  <c r="I30" i="43"/>
  <c r="J30" i="43" s="1"/>
  <c r="K32" i="43"/>
  <c r="I71" i="43"/>
  <c r="F31" i="43"/>
  <c r="D32" i="43"/>
  <c r="G33" i="43" l="1"/>
  <c r="K35" i="44"/>
  <c r="G34" i="44"/>
  <c r="G35" i="46"/>
  <c r="H35" i="46"/>
  <c r="I73" i="44"/>
  <c r="E35" i="44"/>
  <c r="E36" i="46"/>
  <c r="I74" i="46"/>
  <c r="H34" i="44"/>
  <c r="H33" i="43"/>
  <c r="I31" i="46"/>
  <c r="J31" i="46" s="1"/>
  <c r="F32" i="46"/>
  <c r="D33" i="46"/>
  <c r="D32" i="44"/>
  <c r="F31" i="44"/>
  <c r="P32" i="44"/>
  <c r="B36" i="44"/>
  <c r="E33" i="43"/>
  <c r="D33" i="43"/>
  <c r="F32" i="43"/>
  <c r="I72" i="43"/>
  <c r="I31" i="43"/>
  <c r="J31" i="43" s="1"/>
  <c r="K33" i="43"/>
  <c r="B33" i="43"/>
  <c r="G34" i="43" l="1"/>
  <c r="K36" i="44"/>
  <c r="H36" i="46"/>
  <c r="K34" i="43"/>
  <c r="H35" i="44"/>
  <c r="G36" i="46"/>
  <c r="G35" i="44"/>
  <c r="E36" i="44"/>
  <c r="I74" i="44"/>
  <c r="H34" i="43"/>
  <c r="D34" i="46"/>
  <c r="F33" i="46"/>
  <c r="I32" i="46"/>
  <c r="J32" i="46" s="1"/>
  <c r="P33" i="44"/>
  <c r="I31" i="44"/>
  <c r="J31" i="44" s="1"/>
  <c r="F32" i="44"/>
  <c r="D33" i="44"/>
  <c r="I32" i="43"/>
  <c r="J32" i="43" s="1"/>
  <c r="E34" i="43"/>
  <c r="F33" i="43"/>
  <c r="D34" i="43"/>
  <c r="B34" i="43"/>
  <c r="I73" i="43"/>
  <c r="G35" i="43" l="1"/>
  <c r="G36" i="44"/>
  <c r="H36" i="44"/>
  <c r="H35" i="43"/>
  <c r="I33" i="46"/>
  <c r="J33" i="46" s="1"/>
  <c r="D35" i="46"/>
  <c r="F34" i="46"/>
  <c r="D34" i="44"/>
  <c r="F33" i="44"/>
  <c r="I33" i="44" s="1"/>
  <c r="J33" i="44" s="1"/>
  <c r="I32" i="44"/>
  <c r="J32" i="44" s="1"/>
  <c r="P34" i="44"/>
  <c r="E35" i="43"/>
  <c r="B35" i="43"/>
  <c r="K35" i="43"/>
  <c r="D35" i="43"/>
  <c r="F34" i="43"/>
  <c r="I74" i="43"/>
  <c r="I33" i="43"/>
  <c r="J33" i="43" s="1"/>
  <c r="G36" i="43" l="1"/>
  <c r="H36" i="43"/>
  <c r="I34" i="46"/>
  <c r="J34" i="46" s="1"/>
  <c r="F35" i="46"/>
  <c r="D36" i="46"/>
  <c r="F36" i="46" s="1"/>
  <c r="P35" i="44"/>
  <c r="D35" i="44"/>
  <c r="F34" i="44"/>
  <c r="I34" i="44" s="1"/>
  <c r="J34" i="44" s="1"/>
  <c r="F35" i="43"/>
  <c r="D36" i="43"/>
  <c r="K36" i="43"/>
  <c r="E36" i="43"/>
  <c r="I34" i="43"/>
  <c r="J34" i="43" s="1"/>
  <c r="B36" i="43"/>
  <c r="I36" i="46" l="1"/>
  <c r="J36" i="46" s="1"/>
  <c r="I35" i="46"/>
  <c r="J35" i="46" s="1"/>
  <c r="F35" i="44"/>
  <c r="D36" i="44"/>
  <c r="F36" i="44" s="1"/>
  <c r="P36" i="44"/>
  <c r="F36" i="43"/>
  <c r="I36" i="43" s="1"/>
  <c r="J36" i="43" s="1"/>
  <c r="I35" i="43"/>
  <c r="J35" i="43" s="1"/>
  <c r="I36" i="44" l="1"/>
  <c r="J36" i="44" s="1"/>
  <c r="I35" i="44"/>
  <c r="J35" i="44" s="1"/>
  <c r="C67" i="42" l="1"/>
  <c r="C68" i="42" s="1"/>
  <c r="H11" i="42"/>
  <c r="E10" i="42"/>
  <c r="C49" i="42"/>
  <c r="D48" i="42"/>
  <c r="C48" i="42"/>
  <c r="C47" i="42"/>
  <c r="D46" i="42"/>
  <c r="C46" i="42"/>
  <c r="C45" i="42"/>
  <c r="B11" i="42"/>
  <c r="B12" i="42" s="1"/>
  <c r="B13" i="42" s="1"/>
  <c r="B14" i="42" s="1"/>
  <c r="B15" i="42" s="1"/>
  <c r="B16" i="42" s="1"/>
  <c r="B17" i="42" s="1"/>
  <c r="B18" i="42" s="1"/>
  <c r="B19" i="42" s="1"/>
  <c r="B20" i="42" s="1"/>
  <c r="B21" i="42" s="1"/>
  <c r="B22" i="42" s="1"/>
  <c r="B23" i="42" s="1"/>
  <c r="B24" i="42" s="1"/>
  <c r="B25" i="42" s="1"/>
  <c r="P10" i="42"/>
  <c r="K10" i="42"/>
  <c r="G10" i="42"/>
  <c r="C10" i="42"/>
  <c r="D10" i="42" s="1"/>
  <c r="P11" i="42" l="1"/>
  <c r="K11" i="42"/>
  <c r="E11" i="42"/>
  <c r="G11" i="42"/>
  <c r="G12" i="42" s="1"/>
  <c r="G13" i="42" s="1"/>
  <c r="B26" i="42"/>
  <c r="F10" i="42"/>
  <c r="I10" i="42" s="1"/>
  <c r="D11" i="42"/>
  <c r="C69" i="42"/>
  <c r="B3" i="42"/>
  <c r="C52" i="42" s="1"/>
  <c r="B9" i="42" s="1"/>
  <c r="D47" i="42"/>
  <c r="J10" i="42" l="1"/>
  <c r="E12" i="42"/>
  <c r="E13" i="42" s="1"/>
  <c r="H12" i="42"/>
  <c r="H13" i="42" s="1"/>
  <c r="P12" i="42"/>
  <c r="D12" i="42"/>
  <c r="F11" i="42"/>
  <c r="I11" i="42" s="1"/>
  <c r="K12" i="42"/>
  <c r="K13" i="42" s="1"/>
  <c r="C70" i="42"/>
  <c r="G14" i="42"/>
  <c r="B27" i="42"/>
  <c r="J11" i="42" l="1"/>
  <c r="H14" i="42"/>
  <c r="P13" i="42"/>
  <c r="P14" i="42" s="1"/>
  <c r="K14" i="42"/>
  <c r="G15" i="42"/>
  <c r="C71" i="42"/>
  <c r="D13" i="42"/>
  <c r="F12" i="42"/>
  <c r="B28" i="42"/>
  <c r="E14" i="42"/>
  <c r="K15" i="42" l="1"/>
  <c r="E15" i="42"/>
  <c r="H15" i="42"/>
  <c r="I12" i="42"/>
  <c r="C72" i="42"/>
  <c r="G16" i="42"/>
  <c r="D14" i="42"/>
  <c r="F13" i="42"/>
  <c r="I13" i="42" s="1"/>
  <c r="B29" i="42"/>
  <c r="P15" i="42"/>
  <c r="J13" i="42" l="1"/>
  <c r="J12" i="42"/>
  <c r="H16" i="42"/>
  <c r="E16" i="42"/>
  <c r="K16" i="42"/>
  <c r="P16" i="42"/>
  <c r="G17" i="42"/>
  <c r="C73" i="42"/>
  <c r="B30" i="42"/>
  <c r="D15" i="42"/>
  <c r="F14" i="42"/>
  <c r="I14" i="42" s="1"/>
  <c r="D46" i="41"/>
  <c r="K10" i="41"/>
  <c r="E10" i="41"/>
  <c r="C67" i="41"/>
  <c r="C49" i="41"/>
  <c r="D48" i="41"/>
  <c r="C48" i="41"/>
  <c r="C47" i="41"/>
  <c r="C46" i="41"/>
  <c r="C45" i="41"/>
  <c r="B11" i="41"/>
  <c r="B12" i="41" s="1"/>
  <c r="B13" i="41" s="1"/>
  <c r="B14" i="41" s="1"/>
  <c r="B15" i="41" s="1"/>
  <c r="B16" i="41" s="1"/>
  <c r="B17" i="41" s="1"/>
  <c r="B18" i="41" s="1"/>
  <c r="B19" i="41" s="1"/>
  <c r="B20" i="41" s="1"/>
  <c r="B21" i="41" s="1"/>
  <c r="B22" i="41" s="1"/>
  <c r="B23" i="41" s="1"/>
  <c r="B24" i="41" s="1"/>
  <c r="B25" i="41" s="1"/>
  <c r="G10" i="41"/>
  <c r="J14" i="42" l="1"/>
  <c r="C68" i="41"/>
  <c r="E17" i="42"/>
  <c r="C10" i="41"/>
  <c r="D10" i="41" s="1"/>
  <c r="F10" i="41" s="1"/>
  <c r="N59" i="41"/>
  <c r="G11" i="41"/>
  <c r="G12" i="41" s="1"/>
  <c r="G13" i="41" s="1"/>
  <c r="E11" i="41"/>
  <c r="E12" i="41" s="1"/>
  <c r="K11" i="41"/>
  <c r="K12" i="41" s="1"/>
  <c r="H17" i="42"/>
  <c r="P17" i="42"/>
  <c r="C74" i="42"/>
  <c r="G18" i="42"/>
  <c r="B31" i="42"/>
  <c r="K17" i="42"/>
  <c r="D16" i="42"/>
  <c r="F15" i="42"/>
  <c r="I15" i="42" s="1"/>
  <c r="B26" i="41"/>
  <c r="B3" i="41"/>
  <c r="C52" i="41" s="1"/>
  <c r="B9" i="41" s="1"/>
  <c r="D47" i="41"/>
  <c r="C69" i="41"/>
  <c r="K10" i="40"/>
  <c r="J15" i="42" l="1"/>
  <c r="K13" i="41"/>
  <c r="D11" i="41"/>
  <c r="F11" i="41" s="1"/>
  <c r="H18" i="42"/>
  <c r="E13" i="41"/>
  <c r="N60" i="41"/>
  <c r="P59" i="41" s="1"/>
  <c r="N64" i="41"/>
  <c r="N63" i="41"/>
  <c r="P18" i="42"/>
  <c r="E18" i="42"/>
  <c r="K18" i="42"/>
  <c r="G19" i="42"/>
  <c r="F66" i="42"/>
  <c r="D17" i="42"/>
  <c r="F16" i="42"/>
  <c r="I16" i="42" s="1"/>
  <c r="B32" i="42"/>
  <c r="C70" i="41"/>
  <c r="G14" i="41"/>
  <c r="B27" i="41"/>
  <c r="J16" i="42" l="1"/>
  <c r="D12" i="41"/>
  <c r="F12" i="41" s="1"/>
  <c r="P63" i="41"/>
  <c r="C59" i="41" s="1"/>
  <c r="H10" i="41" s="1"/>
  <c r="H11" i="41" s="1"/>
  <c r="H12" i="41" s="1"/>
  <c r="H13" i="41" s="1"/>
  <c r="H14" i="41" s="1"/>
  <c r="E19" i="42"/>
  <c r="K19" i="42"/>
  <c r="H19" i="42"/>
  <c r="F67" i="42"/>
  <c r="G20" i="42"/>
  <c r="P19" i="42"/>
  <c r="D18" i="42"/>
  <c r="F17" i="42"/>
  <c r="I17" i="42" s="1"/>
  <c r="B33" i="42"/>
  <c r="E14" i="41"/>
  <c r="G15" i="41"/>
  <c r="C71" i="41"/>
  <c r="B28" i="41"/>
  <c r="K14" i="41"/>
  <c r="J17" i="42" l="1"/>
  <c r="D13" i="41"/>
  <c r="D14" i="41" s="1"/>
  <c r="I12" i="41"/>
  <c r="J12" i="41" s="1"/>
  <c r="H20" i="42"/>
  <c r="I10" i="41"/>
  <c r="J10" i="41" s="1"/>
  <c r="I11" i="41"/>
  <c r="J11" i="41" s="1"/>
  <c r="H15" i="41"/>
  <c r="G21" i="42"/>
  <c r="F68" i="42"/>
  <c r="D19" i="42"/>
  <c r="F18" i="42"/>
  <c r="I18" i="42" s="1"/>
  <c r="E20" i="42"/>
  <c r="P20" i="42"/>
  <c r="K20" i="42"/>
  <c r="B34" i="42"/>
  <c r="B29" i="41"/>
  <c r="C72" i="41"/>
  <c r="G16" i="41"/>
  <c r="K15" i="41"/>
  <c r="E15" i="41"/>
  <c r="F13" i="41" l="1"/>
  <c r="I13" i="41" s="1"/>
  <c r="J13" i="41" s="1"/>
  <c r="J18" i="42"/>
  <c r="E21" i="42"/>
  <c r="E16" i="41"/>
  <c r="H16" i="41"/>
  <c r="K16" i="41"/>
  <c r="H21" i="42"/>
  <c r="P21" i="42"/>
  <c r="B35" i="42"/>
  <c r="K21" i="42"/>
  <c r="D20" i="42"/>
  <c r="F19" i="42"/>
  <c r="I19" i="42" s="1"/>
  <c r="F69" i="42"/>
  <c r="G22" i="42"/>
  <c r="G17" i="41"/>
  <c r="C73" i="41"/>
  <c r="F14" i="41"/>
  <c r="I14" i="41" s="1"/>
  <c r="J14" i="41" s="1"/>
  <c r="D15" i="41"/>
  <c r="B30" i="41"/>
  <c r="J19" i="42" l="1"/>
  <c r="H22" i="42"/>
  <c r="H17" i="41"/>
  <c r="B36" i="42"/>
  <c r="G23" i="42"/>
  <c r="F70" i="42"/>
  <c r="E22" i="42"/>
  <c r="D21" i="42"/>
  <c r="F20" i="42"/>
  <c r="I20" i="42" s="1"/>
  <c r="P22" i="42"/>
  <c r="K22" i="42"/>
  <c r="C74" i="41"/>
  <c r="G18" i="41"/>
  <c r="F15" i="41"/>
  <c r="I15" i="41" s="1"/>
  <c r="J15" i="41" s="1"/>
  <c r="D16" i="41"/>
  <c r="K17" i="41"/>
  <c r="E17" i="41"/>
  <c r="B31" i="41"/>
  <c r="J20" i="42" l="1"/>
  <c r="K23" i="42"/>
  <c r="E23" i="42"/>
  <c r="H18" i="41"/>
  <c r="H23" i="42"/>
  <c r="P23" i="42"/>
  <c r="D22" i="42"/>
  <c r="F21" i="42"/>
  <c r="I21" i="42" s="1"/>
  <c r="F71" i="42"/>
  <c r="G24" i="42"/>
  <c r="K18" i="41"/>
  <c r="G19" i="41"/>
  <c r="F66" i="41"/>
  <c r="B32" i="41"/>
  <c r="E18" i="41"/>
  <c r="F16" i="41"/>
  <c r="I16" i="41" s="1"/>
  <c r="J16" i="41" s="1"/>
  <c r="D17" i="41"/>
  <c r="J21" i="42" l="1"/>
  <c r="H24" i="42"/>
  <c r="H19" i="41"/>
  <c r="E19" i="41"/>
  <c r="K19" i="41"/>
  <c r="E24" i="42"/>
  <c r="K24" i="42"/>
  <c r="P24" i="42"/>
  <c r="G25" i="42"/>
  <c r="F72" i="42"/>
  <c r="D23" i="42"/>
  <c r="F22" i="42"/>
  <c r="I22" i="42" s="1"/>
  <c r="F17" i="41"/>
  <c r="I17" i="41" s="1"/>
  <c r="J17" i="41" s="1"/>
  <c r="D18" i="41"/>
  <c r="B33" i="41"/>
  <c r="F67" i="41"/>
  <c r="G20" i="41"/>
  <c r="J22" i="42" l="1"/>
  <c r="K20" i="41"/>
  <c r="E25" i="42"/>
  <c r="K25" i="42"/>
  <c r="H20" i="41"/>
  <c r="H25" i="42"/>
  <c r="D24" i="42"/>
  <c r="F23" i="42"/>
  <c r="I23" i="42" s="1"/>
  <c r="F73" i="42"/>
  <c r="G26" i="42"/>
  <c r="P25" i="42"/>
  <c r="B34" i="41"/>
  <c r="E20" i="41"/>
  <c r="G21" i="41"/>
  <c r="F68" i="41"/>
  <c r="F18" i="41"/>
  <c r="I18" i="41" s="1"/>
  <c r="J18" i="41" s="1"/>
  <c r="D19" i="41"/>
  <c r="J23" i="42" l="1"/>
  <c r="K26" i="42"/>
  <c r="H26" i="42"/>
  <c r="H21" i="41"/>
  <c r="P26" i="42"/>
  <c r="D25" i="42"/>
  <c r="F24" i="42"/>
  <c r="I24" i="42" s="1"/>
  <c r="E26" i="42"/>
  <c r="G27" i="42"/>
  <c r="F74" i="42"/>
  <c r="F69" i="41"/>
  <c r="G22" i="41"/>
  <c r="B35" i="41"/>
  <c r="F19" i="41"/>
  <c r="I19" i="41" s="1"/>
  <c r="J19" i="41" s="1"/>
  <c r="D20" i="41"/>
  <c r="K21" i="41"/>
  <c r="E21" i="41"/>
  <c r="J24" i="42" l="1"/>
  <c r="H22" i="41"/>
  <c r="H27" i="42"/>
  <c r="K27" i="42"/>
  <c r="E27" i="42"/>
  <c r="P27" i="42"/>
  <c r="I66" i="42"/>
  <c r="G28" i="42"/>
  <c r="D26" i="42"/>
  <c r="F25" i="42"/>
  <c r="I25" i="42" s="1"/>
  <c r="E22" i="41"/>
  <c r="G23" i="41"/>
  <c r="F70" i="41"/>
  <c r="K22" i="41"/>
  <c r="B36" i="41"/>
  <c r="F20" i="41"/>
  <c r="I20" i="41" s="1"/>
  <c r="J20" i="41" s="1"/>
  <c r="D21" i="41"/>
  <c r="J25" i="42" l="1"/>
  <c r="H28" i="42"/>
  <c r="H23" i="41"/>
  <c r="G29" i="42"/>
  <c r="I67" i="42"/>
  <c r="K28" i="42"/>
  <c r="F26" i="42"/>
  <c r="I26" i="42" s="1"/>
  <c r="D27" i="42"/>
  <c r="P28" i="42"/>
  <c r="E28" i="42"/>
  <c r="F71" i="41"/>
  <c r="G24" i="41"/>
  <c r="E23" i="41"/>
  <c r="F21" i="41"/>
  <c r="I21" i="41" s="1"/>
  <c r="J21" i="41" s="1"/>
  <c r="D22" i="41"/>
  <c r="K23" i="41"/>
  <c r="J26" i="42" l="1"/>
  <c r="E24" i="41"/>
  <c r="H24" i="41"/>
  <c r="H29" i="42"/>
  <c r="K29" i="42"/>
  <c r="P29" i="42"/>
  <c r="I68" i="42"/>
  <c r="G30" i="42"/>
  <c r="F27" i="42"/>
  <c r="I27" i="42" s="1"/>
  <c r="D28" i="42"/>
  <c r="E29" i="42"/>
  <c r="G25" i="41"/>
  <c r="F72" i="41"/>
  <c r="F22" i="41"/>
  <c r="I22" i="41" s="1"/>
  <c r="J22" i="41" s="1"/>
  <c r="D23" i="41"/>
  <c r="K24" i="41"/>
  <c r="J27" i="42" l="1"/>
  <c r="K25" i="41"/>
  <c r="E25" i="41"/>
  <c r="H30" i="42"/>
  <c r="E30" i="42"/>
  <c r="H25" i="41"/>
  <c r="P30" i="42"/>
  <c r="F28" i="42"/>
  <c r="I28" i="42" s="1"/>
  <c r="D29" i="42"/>
  <c r="K30" i="42"/>
  <c r="G31" i="42"/>
  <c r="I69" i="42"/>
  <c r="F73" i="41"/>
  <c r="G26" i="41"/>
  <c r="F23" i="41"/>
  <c r="I23" i="41" s="1"/>
  <c r="J23" i="41" s="1"/>
  <c r="D24" i="41"/>
  <c r="J28" i="42" l="1"/>
  <c r="H26" i="41"/>
  <c r="H31" i="42"/>
  <c r="E31" i="42"/>
  <c r="K31" i="42"/>
  <c r="P31" i="42"/>
  <c r="I70" i="42"/>
  <c r="G32" i="42"/>
  <c r="D30" i="42"/>
  <c r="F29" i="42"/>
  <c r="I29" i="42" s="1"/>
  <c r="E26" i="41"/>
  <c r="G27" i="41"/>
  <c r="F74" i="41"/>
  <c r="K26" i="41"/>
  <c r="F24" i="41"/>
  <c r="I24" i="41" s="1"/>
  <c r="J24" i="41" s="1"/>
  <c r="D25" i="41"/>
  <c r="J29" i="42" l="1"/>
  <c r="E27" i="41"/>
  <c r="H32" i="42"/>
  <c r="K27" i="41"/>
  <c r="H27" i="41"/>
  <c r="D31" i="42"/>
  <c r="F30" i="42"/>
  <c r="I30" i="42" s="1"/>
  <c r="P32" i="42"/>
  <c r="K32" i="42"/>
  <c r="G33" i="42"/>
  <c r="I71" i="42"/>
  <c r="E32" i="42"/>
  <c r="D26" i="41"/>
  <c r="F25" i="41"/>
  <c r="I25" i="41" s="1"/>
  <c r="J25" i="41" s="1"/>
  <c r="I66" i="41"/>
  <c r="G28" i="41"/>
  <c r="J30" i="42" l="1"/>
  <c r="H28" i="41"/>
  <c r="H33" i="42"/>
  <c r="I72" i="42"/>
  <c r="G34" i="42"/>
  <c r="P33" i="42"/>
  <c r="K33" i="42"/>
  <c r="F31" i="42"/>
  <c r="I31" i="42" s="1"/>
  <c r="D32" i="42"/>
  <c r="E33" i="42"/>
  <c r="K28" i="41"/>
  <c r="E28" i="41"/>
  <c r="G29" i="41"/>
  <c r="I67" i="41"/>
  <c r="D27" i="41"/>
  <c r="F26" i="41"/>
  <c r="I26" i="41" s="1"/>
  <c r="J26" i="41" s="1"/>
  <c r="J31" i="42" l="1"/>
  <c r="H34" i="42"/>
  <c r="H29" i="41"/>
  <c r="F32" i="42"/>
  <c r="I32" i="42" s="1"/>
  <c r="D33" i="42"/>
  <c r="P34" i="42"/>
  <c r="K34" i="42"/>
  <c r="G35" i="42"/>
  <c r="I73" i="42"/>
  <c r="E34" i="42"/>
  <c r="I68" i="41"/>
  <c r="G30" i="41"/>
  <c r="F27" i="41"/>
  <c r="I27" i="41" s="1"/>
  <c r="J27" i="41" s="1"/>
  <c r="D28" i="41"/>
  <c r="K29" i="41"/>
  <c r="E29" i="41"/>
  <c r="J32" i="42" l="1"/>
  <c r="H30" i="41"/>
  <c r="H35" i="42"/>
  <c r="D34" i="42"/>
  <c r="F33" i="42"/>
  <c r="I33" i="42" s="1"/>
  <c r="K35" i="42"/>
  <c r="I74" i="42"/>
  <c r="G36" i="42"/>
  <c r="P35" i="42"/>
  <c r="E35" i="42"/>
  <c r="K30" i="41"/>
  <c r="G31" i="41"/>
  <c r="I69" i="41"/>
  <c r="E30" i="41"/>
  <c r="F28" i="41"/>
  <c r="I28" i="41" s="1"/>
  <c r="J28" i="41" s="1"/>
  <c r="D29" i="41"/>
  <c r="J33" i="42" l="1"/>
  <c r="E31" i="41"/>
  <c r="E36" i="42"/>
  <c r="H36" i="42"/>
  <c r="H31" i="41"/>
  <c r="K36" i="42"/>
  <c r="P36" i="42"/>
  <c r="F34" i="42"/>
  <c r="I34" i="42" s="1"/>
  <c r="D35" i="42"/>
  <c r="I70" i="41"/>
  <c r="G32" i="41"/>
  <c r="K31" i="41"/>
  <c r="D30" i="41"/>
  <c r="F29" i="41"/>
  <c r="I29" i="41" s="1"/>
  <c r="J29" i="41" s="1"/>
  <c r="J34" i="42" l="1"/>
  <c r="H32" i="41"/>
  <c r="K32" i="41"/>
  <c r="F35" i="42"/>
  <c r="I35" i="42" s="1"/>
  <c r="D36" i="42"/>
  <c r="F36" i="42" s="1"/>
  <c r="I36" i="42" s="1"/>
  <c r="D31" i="41"/>
  <c r="F30" i="41"/>
  <c r="I30" i="41" s="1"/>
  <c r="J30" i="41" s="1"/>
  <c r="E32" i="41"/>
  <c r="G33" i="41"/>
  <c r="I71" i="41"/>
  <c r="J36" i="42" l="1"/>
  <c r="J35" i="42"/>
  <c r="H33" i="41"/>
  <c r="K33" i="41"/>
  <c r="E33" i="41"/>
  <c r="D32" i="41"/>
  <c r="F31" i="41"/>
  <c r="I31" i="41" s="1"/>
  <c r="J31" i="41" s="1"/>
  <c r="I72" i="41"/>
  <c r="G34" i="41"/>
  <c r="H34" i="41" l="1"/>
  <c r="E34" i="41"/>
  <c r="G35" i="41"/>
  <c r="I73" i="41"/>
  <c r="F32" i="41"/>
  <c r="I32" i="41" s="1"/>
  <c r="J32" i="41" s="1"/>
  <c r="D33" i="41"/>
  <c r="K34" i="41"/>
  <c r="H35" i="41" l="1"/>
  <c r="D34" i="41"/>
  <c r="F33" i="41"/>
  <c r="I33" i="41" s="1"/>
  <c r="J33" i="41" s="1"/>
  <c r="I74" i="41"/>
  <c r="G36" i="41"/>
  <c r="E35" i="41"/>
  <c r="K35" i="41"/>
  <c r="K36" i="41" l="1"/>
  <c r="H36" i="41"/>
  <c r="E36" i="41"/>
  <c r="D35" i="41"/>
  <c r="F34" i="41"/>
  <c r="I34" i="41" s="1"/>
  <c r="J34" i="41" s="1"/>
  <c r="F35" i="41" l="1"/>
  <c r="I35" i="41" s="1"/>
  <c r="J35" i="41" s="1"/>
  <c r="D36" i="41"/>
  <c r="F36" i="41" s="1"/>
  <c r="I36" i="41" s="1"/>
  <c r="J36" i="41" s="1"/>
  <c r="E10" i="40" l="1"/>
  <c r="C67" i="40"/>
  <c r="C68" i="40" s="1"/>
  <c r="C49" i="40"/>
  <c r="D48" i="40"/>
  <c r="C48" i="40"/>
  <c r="D47" i="40"/>
  <c r="C47" i="40"/>
  <c r="D46" i="40"/>
  <c r="C46" i="40"/>
  <c r="C45" i="40"/>
  <c r="B11" i="40"/>
  <c r="B12" i="40" s="1"/>
  <c r="B13" i="40" s="1"/>
  <c r="B14" i="40" s="1"/>
  <c r="B15" i="40" s="1"/>
  <c r="B16" i="40" s="1"/>
  <c r="B17" i="40" s="1"/>
  <c r="B18" i="40" s="1"/>
  <c r="B19" i="40" s="1"/>
  <c r="B20" i="40" s="1"/>
  <c r="B21" i="40" s="1"/>
  <c r="B22" i="40" s="1"/>
  <c r="B23" i="40" s="1"/>
  <c r="B24" i="40" s="1"/>
  <c r="B25" i="40" s="1"/>
  <c r="G10" i="40"/>
  <c r="B3" i="40"/>
  <c r="C52" i="40" s="1"/>
  <c r="B9" i="40" s="1"/>
  <c r="C10" i="40" l="1"/>
  <c r="D10" i="40" s="1"/>
  <c r="D11" i="40" s="1"/>
  <c r="N59" i="40"/>
  <c r="G11" i="40"/>
  <c r="K11" i="40"/>
  <c r="B26" i="40"/>
  <c r="E11" i="40"/>
  <c r="C69" i="40"/>
  <c r="G12" i="40" l="1"/>
  <c r="G13" i="40" s="1"/>
  <c r="N63" i="40"/>
  <c r="N60" i="40"/>
  <c r="P59" i="40" s="1"/>
  <c r="N64" i="40"/>
  <c r="B27" i="40"/>
  <c r="E12" i="40"/>
  <c r="E13" i="40" s="1"/>
  <c r="D12" i="40"/>
  <c r="D13" i="40" s="1"/>
  <c r="K12" i="40"/>
  <c r="K13" i="40" s="1"/>
  <c r="F11" i="40"/>
  <c r="F10" i="40"/>
  <c r="C70" i="40"/>
  <c r="G14" i="40" l="1"/>
  <c r="P63" i="40"/>
  <c r="C59" i="40" s="1"/>
  <c r="H10" i="40" s="1"/>
  <c r="H11" i="40" s="1"/>
  <c r="H12" i="40" s="1"/>
  <c r="H13" i="40" s="1"/>
  <c r="H14" i="40" s="1"/>
  <c r="F12" i="40"/>
  <c r="E14" i="40"/>
  <c r="K14" i="40"/>
  <c r="D14" i="40"/>
  <c r="B28" i="40"/>
  <c r="C71" i="40"/>
  <c r="G15" i="40" l="1"/>
  <c r="H15" i="40"/>
  <c r="I11" i="40"/>
  <c r="J11" i="40" s="1"/>
  <c r="I10" i="40"/>
  <c r="J10" i="40" s="1"/>
  <c r="I12" i="40"/>
  <c r="J12" i="40" s="1"/>
  <c r="D15" i="40"/>
  <c r="K15" i="40"/>
  <c r="E15" i="40"/>
  <c r="B29" i="40"/>
  <c r="F13" i="40"/>
  <c r="I13" i="40" s="1"/>
  <c r="J13" i="40" s="1"/>
  <c r="C72" i="40"/>
  <c r="F14" i="40"/>
  <c r="G16" i="40" l="1"/>
  <c r="H16" i="40"/>
  <c r="I14" i="40"/>
  <c r="J14" i="40" s="1"/>
  <c r="K16" i="40"/>
  <c r="D16" i="40"/>
  <c r="B30" i="40"/>
  <c r="E16" i="40"/>
  <c r="C73" i="40"/>
  <c r="F15" i="40"/>
  <c r="I15" i="40" s="1"/>
  <c r="J15" i="40" s="1"/>
  <c r="G17" i="40" l="1"/>
  <c r="H17" i="40"/>
  <c r="D17" i="40"/>
  <c r="E17" i="40"/>
  <c r="K17" i="40"/>
  <c r="B31" i="40"/>
  <c r="C74" i="40"/>
  <c r="F16" i="40"/>
  <c r="G18" i="40" l="1"/>
  <c r="H18" i="40"/>
  <c r="I16" i="40"/>
  <c r="J16" i="40" s="1"/>
  <c r="E18" i="40"/>
  <c r="B32" i="40"/>
  <c r="D18" i="40"/>
  <c r="K18" i="40"/>
  <c r="F66" i="40"/>
  <c r="F17" i="40"/>
  <c r="I17" i="40" s="1"/>
  <c r="J17" i="40" s="1"/>
  <c r="G19" i="40" l="1"/>
  <c r="H19" i="40"/>
  <c r="B33" i="40"/>
  <c r="K19" i="40"/>
  <c r="E19" i="40"/>
  <c r="D19" i="40"/>
  <c r="F67" i="40"/>
  <c r="F18" i="40"/>
  <c r="I18" i="40" s="1"/>
  <c r="J18" i="40" s="1"/>
  <c r="G20" i="40" l="1"/>
  <c r="H20" i="40"/>
  <c r="K20" i="40"/>
  <c r="D20" i="40"/>
  <c r="B34" i="40"/>
  <c r="E20" i="40"/>
  <c r="F68" i="40"/>
  <c r="F19" i="40"/>
  <c r="I19" i="40" s="1"/>
  <c r="J19" i="40" s="1"/>
  <c r="G21" i="40" l="1"/>
  <c r="G22" i="40" s="1"/>
  <c r="H21" i="40"/>
  <c r="D21" i="40"/>
  <c r="E21" i="40"/>
  <c r="K21" i="40"/>
  <c r="B35" i="40"/>
  <c r="F69" i="40"/>
  <c r="F20" i="40"/>
  <c r="I20" i="40" s="1"/>
  <c r="J20" i="40" s="1"/>
  <c r="H22" i="40" l="1"/>
  <c r="E22" i="40"/>
  <c r="B36" i="40"/>
  <c r="D22" i="40"/>
  <c r="K22" i="40"/>
  <c r="G23" i="40"/>
  <c r="F70" i="40"/>
  <c r="F21" i="40"/>
  <c r="I21" i="40" s="1"/>
  <c r="J21" i="40" s="1"/>
  <c r="H23" i="40" l="1"/>
  <c r="K23" i="40"/>
  <c r="E23" i="40"/>
  <c r="D23" i="40"/>
  <c r="F71" i="40"/>
  <c r="G24" i="40"/>
  <c r="H24" i="40" l="1"/>
  <c r="D24" i="40"/>
  <c r="E24" i="40"/>
  <c r="K24" i="40"/>
  <c r="G25" i="40"/>
  <c r="F72" i="40"/>
  <c r="H25" i="40" l="1"/>
  <c r="K25" i="40"/>
  <c r="E25" i="40"/>
  <c r="D25" i="40"/>
  <c r="F73" i="40"/>
  <c r="G26" i="40"/>
  <c r="H26" i="40" l="1"/>
  <c r="D26" i="40"/>
  <c r="E26" i="40"/>
  <c r="K26" i="40"/>
  <c r="F22" i="40"/>
  <c r="I22" i="40" s="1"/>
  <c r="J22" i="40" s="1"/>
  <c r="G27" i="40"/>
  <c r="F74" i="40"/>
  <c r="H27" i="40" l="1"/>
  <c r="K27" i="40"/>
  <c r="E27" i="40"/>
  <c r="D27" i="40"/>
  <c r="I66" i="40"/>
  <c r="G28" i="40"/>
  <c r="F23" i="40"/>
  <c r="I23" i="40" s="1"/>
  <c r="J23" i="40" s="1"/>
  <c r="H28" i="40" l="1"/>
  <c r="D28" i="40"/>
  <c r="E28" i="40"/>
  <c r="K28" i="40"/>
  <c r="F24" i="40"/>
  <c r="I24" i="40" s="1"/>
  <c r="J24" i="40" s="1"/>
  <c r="G29" i="40"/>
  <c r="I67" i="40"/>
  <c r="H29" i="40" l="1"/>
  <c r="K29" i="40"/>
  <c r="E29" i="40"/>
  <c r="D29" i="40"/>
  <c r="I68" i="40"/>
  <c r="G30" i="40"/>
  <c r="F25" i="40"/>
  <c r="I25" i="40" s="1"/>
  <c r="J25" i="40" s="1"/>
  <c r="H30" i="40" l="1"/>
  <c r="D30" i="40"/>
  <c r="E30" i="40"/>
  <c r="K30" i="40"/>
  <c r="F26" i="40"/>
  <c r="I26" i="40" s="1"/>
  <c r="J26" i="40" s="1"/>
  <c r="G31" i="40"/>
  <c r="I69" i="40"/>
  <c r="H31" i="40" l="1"/>
  <c r="K31" i="40"/>
  <c r="E31" i="40"/>
  <c r="D31" i="40"/>
  <c r="I70" i="40"/>
  <c r="G32" i="40"/>
  <c r="F27" i="40"/>
  <c r="I27" i="40" s="1"/>
  <c r="J27" i="40" s="1"/>
  <c r="H32" i="40" l="1"/>
  <c r="D32" i="40"/>
  <c r="E32" i="40"/>
  <c r="K32" i="40"/>
  <c r="G33" i="40"/>
  <c r="I71" i="40"/>
  <c r="F28" i="40"/>
  <c r="I28" i="40" s="1"/>
  <c r="J28" i="40" s="1"/>
  <c r="H33" i="40" l="1"/>
  <c r="K33" i="40"/>
  <c r="E33" i="40"/>
  <c r="D33" i="40"/>
  <c r="F29" i="40"/>
  <c r="I29" i="40" s="1"/>
  <c r="J29" i="40" s="1"/>
  <c r="I72" i="40"/>
  <c r="G34" i="40"/>
  <c r="H34" i="40" l="1"/>
  <c r="D34" i="40"/>
  <c r="E34" i="40"/>
  <c r="K34" i="40"/>
  <c r="G35" i="40"/>
  <c r="I73" i="40"/>
  <c r="F30" i="40"/>
  <c r="I30" i="40" s="1"/>
  <c r="J30" i="40" s="1"/>
  <c r="H35" i="40" l="1"/>
  <c r="K35" i="40"/>
  <c r="E35" i="40"/>
  <c r="F34" i="40"/>
  <c r="D35" i="40"/>
  <c r="F31" i="40"/>
  <c r="I31" i="40" s="1"/>
  <c r="J31" i="40" s="1"/>
  <c r="I74" i="40"/>
  <c r="G36" i="40"/>
  <c r="H36" i="40" l="1"/>
  <c r="I34" i="40"/>
  <c r="J34" i="40" s="1"/>
  <c r="E36" i="40"/>
  <c r="K36" i="40"/>
  <c r="F35" i="40"/>
  <c r="D36" i="40"/>
  <c r="F33" i="40"/>
  <c r="I33" i="40" s="1"/>
  <c r="J33" i="40" s="1"/>
  <c r="F32" i="40"/>
  <c r="I32" i="40" s="1"/>
  <c r="J32" i="40" s="1"/>
  <c r="F36" i="40" l="1"/>
  <c r="I36" i="40" s="1"/>
  <c r="J36" i="40" s="1"/>
  <c r="I35" i="40"/>
  <c r="J35" i="40" s="1"/>
  <c r="G63" i="39"/>
  <c r="D47" i="39"/>
  <c r="K63" i="39"/>
  <c r="J63" i="39"/>
  <c r="H58" i="39"/>
  <c r="C84" i="39"/>
  <c r="F63" i="39"/>
  <c r="K64" i="39"/>
  <c r="J64" i="39"/>
  <c r="G64" i="39"/>
  <c r="F64" i="39"/>
  <c r="C64" i="39"/>
  <c r="C63" i="39"/>
  <c r="I59" i="39"/>
  <c r="H59" i="39"/>
  <c r="F59" i="39"/>
  <c r="D52" i="39"/>
  <c r="C52" i="39"/>
  <c r="C51" i="39"/>
  <c r="D50" i="39"/>
  <c r="C50" i="39"/>
  <c r="D49" i="39"/>
  <c r="C49" i="39"/>
  <c r="C48" i="39"/>
  <c r="C47" i="39"/>
  <c r="D46" i="39"/>
  <c r="E68" i="39" s="1"/>
  <c r="B15" i="39"/>
  <c r="B16" i="39" s="1"/>
  <c r="B17" i="39" s="1"/>
  <c r="B18" i="39" s="1"/>
  <c r="B19" i="39" s="1"/>
  <c r="B20" i="39" s="1"/>
  <c r="B21" i="39" s="1"/>
  <c r="B22" i="39" s="1"/>
  <c r="B23" i="39" s="1"/>
  <c r="B24" i="39" s="1"/>
  <c r="B25" i="39" s="1"/>
  <c r="B26" i="39" s="1"/>
  <c r="B27" i="39" s="1"/>
  <c r="B28" i="39" s="1"/>
  <c r="B12" i="39"/>
  <c r="B5" i="39"/>
  <c r="D9" i="28"/>
  <c r="E9" i="28"/>
  <c r="F58" i="39" l="1"/>
  <c r="F60" i="39" s="1"/>
  <c r="H60" i="39" s="1"/>
  <c r="C14" i="39" s="1"/>
  <c r="D14" i="39" s="1"/>
  <c r="C73" i="39"/>
  <c r="I58" i="39" s="1"/>
  <c r="K343" i="28"/>
  <c r="F65" i="39"/>
  <c r="K341" i="28"/>
  <c r="D44" i="46"/>
  <c r="D49" i="46" s="1"/>
  <c r="D44" i="43"/>
  <c r="D49" i="43" s="1"/>
  <c r="D44" i="44"/>
  <c r="D49" i="44" s="1"/>
  <c r="D44" i="42"/>
  <c r="D49" i="42" s="1"/>
  <c r="D44" i="41"/>
  <c r="D49" i="41" s="1"/>
  <c r="D44" i="40"/>
  <c r="D49" i="40" s="1"/>
  <c r="B29" i="39"/>
  <c r="C85" i="39"/>
  <c r="H64" i="39"/>
  <c r="H63" i="39"/>
  <c r="K342" i="28"/>
  <c r="I60" i="39" l="1"/>
  <c r="E14" i="39" s="1"/>
  <c r="E15" i="39" s="1"/>
  <c r="E16" i="39" s="1"/>
  <c r="G58" i="39"/>
  <c r="G59" i="39" s="1"/>
  <c r="G60" i="39" s="1"/>
  <c r="H65" i="39"/>
  <c r="I63" i="39" s="1"/>
  <c r="D15" i="39"/>
  <c r="C86" i="39"/>
  <c r="B30" i="39"/>
  <c r="C65" i="46" l="1"/>
  <c r="C65" i="44"/>
  <c r="C65" i="43"/>
  <c r="C65" i="42"/>
  <c r="C65" i="41"/>
  <c r="C65" i="40"/>
  <c r="C82" i="39"/>
  <c r="E17" i="39"/>
  <c r="D16" i="39"/>
  <c r="I64" i="39"/>
  <c r="J65" i="39" s="1"/>
  <c r="F14" i="39" s="1"/>
  <c r="C87" i="39"/>
  <c r="B31" i="39"/>
  <c r="G65" i="39"/>
  <c r="D48" i="39" s="1"/>
  <c r="D78" i="39"/>
  <c r="K340" i="28"/>
  <c r="K339" i="28"/>
  <c r="K338" i="28"/>
  <c r="K337" i="28"/>
  <c r="K336" i="28"/>
  <c r="K335" i="28"/>
  <c r="K334" i="28"/>
  <c r="K333" i="28"/>
  <c r="K332" i="28"/>
  <c r="K331" i="28"/>
  <c r="K330" i="28"/>
  <c r="K329" i="28"/>
  <c r="E18" i="39" l="1"/>
  <c r="G14" i="39"/>
  <c r="H14" i="39" s="1"/>
  <c r="F15" i="39"/>
  <c r="C88" i="39"/>
  <c r="K65" i="39"/>
  <c r="B32" i="39"/>
  <c r="I65" i="39"/>
  <c r="D17" i="39"/>
  <c r="E19" i="39" l="1"/>
  <c r="D18" i="39"/>
  <c r="D51" i="39"/>
  <c r="C89" i="39"/>
  <c r="E20" i="39"/>
  <c r="B33" i="39"/>
  <c r="G15" i="39"/>
  <c r="H15" i="39" s="1"/>
  <c r="F16" i="39"/>
  <c r="D19" i="39" l="1"/>
  <c r="F17" i="39"/>
  <c r="G16" i="39"/>
  <c r="H16" i="39" s="1"/>
  <c r="B34" i="39"/>
  <c r="C90" i="39"/>
  <c r="E21" i="39"/>
  <c r="B35" i="39" l="1"/>
  <c r="D20" i="39"/>
  <c r="C91" i="39"/>
  <c r="E22" i="39"/>
  <c r="G17" i="39"/>
  <c r="H17" i="39" s="1"/>
  <c r="F18" i="39"/>
  <c r="E23" i="39" l="1"/>
  <c r="F83" i="39"/>
  <c r="B36" i="39"/>
  <c r="F19" i="39"/>
  <c r="G18" i="39"/>
  <c r="H18" i="39" s="1"/>
  <c r="D21" i="39"/>
  <c r="F84" i="39" l="1"/>
  <c r="E24" i="39"/>
  <c r="G19" i="39"/>
  <c r="H19" i="39" s="1"/>
  <c r="F20" i="39"/>
  <c r="D22" i="39"/>
  <c r="B37" i="39"/>
  <c r="D23" i="39" l="1"/>
  <c r="B38" i="39"/>
  <c r="F21" i="39"/>
  <c r="G20" i="39"/>
  <c r="H20" i="39" s="1"/>
  <c r="E25" i="39"/>
  <c r="F85" i="39"/>
  <c r="B39" i="39" l="1"/>
  <c r="G21" i="39"/>
  <c r="H21" i="39" s="1"/>
  <c r="F22" i="39"/>
  <c r="D24" i="39"/>
  <c r="F86" i="39"/>
  <c r="E26" i="39"/>
  <c r="F23" i="39" l="1"/>
  <c r="G22" i="39"/>
  <c r="H22" i="39" s="1"/>
  <c r="E27" i="39"/>
  <c r="F87" i="39"/>
  <c r="D25" i="39"/>
  <c r="B40" i="39"/>
  <c r="D26" i="39" l="1"/>
  <c r="G23" i="39"/>
  <c r="H23" i="39" s="1"/>
  <c r="F24" i="39"/>
  <c r="F88" i="39"/>
  <c r="E28" i="39"/>
  <c r="F25" i="39" l="1"/>
  <c r="G24" i="39"/>
  <c r="H24" i="39" s="1"/>
  <c r="F89" i="39"/>
  <c r="E29" i="39"/>
  <c r="D27" i="39"/>
  <c r="G25" i="39" l="1"/>
  <c r="H25" i="39" s="1"/>
  <c r="F26" i="39"/>
  <c r="D28" i="39"/>
  <c r="F90" i="39"/>
  <c r="E30" i="39"/>
  <c r="F91" i="39" l="1"/>
  <c r="E31" i="39"/>
  <c r="D29" i="39"/>
  <c r="F27" i="39"/>
  <c r="G26" i="39"/>
  <c r="H26" i="39" s="1"/>
  <c r="G27" i="39" l="1"/>
  <c r="H27" i="39" s="1"/>
  <c r="F28" i="39"/>
  <c r="I83" i="39"/>
  <c r="E32" i="39"/>
  <c r="D30" i="39"/>
  <c r="E33" i="39" l="1"/>
  <c r="I84" i="39"/>
  <c r="D31" i="39"/>
  <c r="G28" i="39"/>
  <c r="H28" i="39" s="1"/>
  <c r="F29" i="39"/>
  <c r="D32" i="39" l="1"/>
  <c r="G29" i="39"/>
  <c r="H29" i="39" s="1"/>
  <c r="F30" i="39"/>
  <c r="I85" i="39"/>
  <c r="E34" i="39"/>
  <c r="E35" i="39" l="1"/>
  <c r="I86" i="39"/>
  <c r="D33" i="39"/>
  <c r="F31" i="39"/>
  <c r="G30" i="39"/>
  <c r="H30" i="39" s="1"/>
  <c r="I87" i="39" l="1"/>
  <c r="E36" i="39"/>
  <c r="G31" i="39"/>
  <c r="H31" i="39" s="1"/>
  <c r="F32" i="39"/>
  <c r="D34" i="39"/>
  <c r="D35" i="39" l="1"/>
  <c r="E37" i="39"/>
  <c r="I88" i="39"/>
  <c r="G32" i="39"/>
  <c r="H32" i="39" s="1"/>
  <c r="F33" i="39"/>
  <c r="I89" i="39" l="1"/>
  <c r="E38" i="39"/>
  <c r="D36" i="39"/>
  <c r="F34" i="39"/>
  <c r="G33" i="39"/>
  <c r="H33" i="39" s="1"/>
  <c r="D37" i="39" l="1"/>
  <c r="F35" i="39"/>
  <c r="G34" i="39"/>
  <c r="H34" i="39" s="1"/>
  <c r="I90" i="39"/>
  <c r="E39" i="39"/>
  <c r="G35" i="39" l="1"/>
  <c r="H35" i="39" s="1"/>
  <c r="F36" i="39"/>
  <c r="I91" i="39"/>
  <c r="E40" i="39"/>
  <c r="D38" i="39"/>
  <c r="D39" i="39" l="1"/>
  <c r="F37" i="39"/>
  <c r="G36" i="39"/>
  <c r="H36" i="39" s="1"/>
  <c r="F38" i="39" l="1"/>
  <c r="G37" i="39"/>
  <c r="H37" i="39" s="1"/>
  <c r="D40" i="39"/>
  <c r="F39" i="39" l="1"/>
  <c r="G38" i="39"/>
  <c r="H38" i="39" s="1"/>
  <c r="F40" i="39" l="1"/>
  <c r="G39" i="39"/>
  <c r="H39" i="39" s="1"/>
  <c r="G40" i="39" l="1"/>
  <c r="H40" i="39" s="1"/>
  <c r="D46" i="29" l="1"/>
  <c r="B54" i="25" l="1"/>
  <c r="B41" i="25"/>
  <c r="B44" i="28" l="1"/>
  <c r="K302" i="28" l="1"/>
  <c r="K301" i="28"/>
  <c r="K300" i="28"/>
  <c r="K298" i="28"/>
  <c r="K297" i="28"/>
  <c r="K296" i="28"/>
  <c r="K294" i="28"/>
  <c r="K293" i="28"/>
  <c r="K292" i="28"/>
  <c r="K290" i="28"/>
  <c r="K289" i="28"/>
  <c r="K288" i="28"/>
  <c r="K286" i="28"/>
  <c r="K285" i="28"/>
  <c r="K284" i="28"/>
  <c r="K282" i="28"/>
  <c r="K281" i="28"/>
  <c r="K304" i="28"/>
  <c r="C84" i="37"/>
  <c r="J63" i="37"/>
  <c r="D73" i="37"/>
  <c r="I59" i="37" s="1"/>
  <c r="C73" i="37"/>
  <c r="I58" i="37" s="1"/>
  <c r="H59" i="37"/>
  <c r="H58" i="37"/>
  <c r="F64" i="37"/>
  <c r="F58" i="37"/>
  <c r="E68" i="37"/>
  <c r="K64" i="37"/>
  <c r="J64" i="37"/>
  <c r="G64" i="37"/>
  <c r="C64" i="37"/>
  <c r="K63" i="37"/>
  <c r="G63" i="37"/>
  <c r="C63" i="37"/>
  <c r="D52" i="37"/>
  <c r="C52" i="37"/>
  <c r="C51" i="37"/>
  <c r="D50" i="37"/>
  <c r="C50" i="37"/>
  <c r="D49" i="37"/>
  <c r="C49" i="37"/>
  <c r="C48" i="37"/>
  <c r="D47" i="37"/>
  <c r="C47" i="37"/>
  <c r="B15" i="37"/>
  <c r="B16" i="37" s="1"/>
  <c r="B17" i="37" s="1"/>
  <c r="B18" i="37" s="1"/>
  <c r="B19" i="37" s="1"/>
  <c r="B20" i="37" s="1"/>
  <c r="B21" i="37" s="1"/>
  <c r="B22" i="37" s="1"/>
  <c r="B23" i="37" s="1"/>
  <c r="B24" i="37" s="1"/>
  <c r="B25" i="37" s="1"/>
  <c r="B26" i="37" s="1"/>
  <c r="B27" i="37" s="1"/>
  <c r="B28" i="37" s="1"/>
  <c r="B29" i="37" s="1"/>
  <c r="B12" i="37"/>
  <c r="B5" i="37"/>
  <c r="F63" i="37" l="1"/>
  <c r="H63" i="37" s="1"/>
  <c r="F59" i="37"/>
  <c r="F60" i="37" s="1"/>
  <c r="H60" i="37" s="1"/>
  <c r="C14" i="37" s="1"/>
  <c r="D14" i="37" s="1"/>
  <c r="D15" i="37" s="1"/>
  <c r="K283" i="28"/>
  <c r="K287" i="28"/>
  <c r="K291" i="28"/>
  <c r="K295" i="28"/>
  <c r="K299" i="28"/>
  <c r="K303" i="28"/>
  <c r="B30" i="37"/>
  <c r="H64" i="37"/>
  <c r="C85" i="37"/>
  <c r="F65" i="37" l="1"/>
  <c r="H65" i="37"/>
  <c r="G58" i="37"/>
  <c r="G59" i="37" s="1"/>
  <c r="G60" i="37" s="1"/>
  <c r="I60" i="37"/>
  <c r="E14" i="37" s="1"/>
  <c r="E15" i="37" s="1"/>
  <c r="E16" i="37" s="1"/>
  <c r="E17" i="37" s="1"/>
  <c r="D16" i="37"/>
  <c r="C86" i="37"/>
  <c r="B31" i="37"/>
  <c r="D78" i="37" l="1"/>
  <c r="I63" i="37"/>
  <c r="G65" i="37"/>
  <c r="D48" i="37" s="1"/>
  <c r="D17" i="37"/>
  <c r="C87" i="37"/>
  <c r="E18" i="37"/>
  <c r="B32" i="37"/>
  <c r="I64" i="37" l="1"/>
  <c r="I65" i="37" s="1"/>
  <c r="D18" i="37"/>
  <c r="B33" i="37"/>
  <c r="E19" i="37"/>
  <c r="C88" i="37"/>
  <c r="J65" i="37" l="1"/>
  <c r="F14" i="37" s="1"/>
  <c r="F15" i="37" s="1"/>
  <c r="F16" i="37" s="1"/>
  <c r="F17" i="37" s="1"/>
  <c r="F18" i="37" s="1"/>
  <c r="F19" i="37" s="1"/>
  <c r="K65" i="37"/>
  <c r="D51" i="37" s="1"/>
  <c r="D19" i="37"/>
  <c r="C89" i="37"/>
  <c r="E20" i="37"/>
  <c r="B34" i="37"/>
  <c r="G14" i="37" l="1"/>
  <c r="H14" i="37" s="1"/>
  <c r="G18" i="37"/>
  <c r="H18" i="37" s="1"/>
  <c r="D20" i="37"/>
  <c r="F20" i="37"/>
  <c r="G19" i="37"/>
  <c r="H19" i="37" s="1"/>
  <c r="E21" i="37"/>
  <c r="C90" i="37"/>
  <c r="B35" i="37"/>
  <c r="G15" i="37"/>
  <c r="H15" i="37" s="1"/>
  <c r="D21" i="37" l="1"/>
  <c r="F21" i="37"/>
  <c r="G20" i="37"/>
  <c r="H20" i="37" s="1"/>
  <c r="G16" i="37"/>
  <c r="H16" i="37" s="1"/>
  <c r="B36" i="37"/>
  <c r="C91" i="37"/>
  <c r="E22" i="37"/>
  <c r="F22" i="37" l="1"/>
  <c r="G21" i="37"/>
  <c r="H21" i="37" s="1"/>
  <c r="D22" i="37"/>
  <c r="E23" i="37"/>
  <c r="F83" i="37"/>
  <c r="B37" i="37"/>
  <c r="G17" i="37"/>
  <c r="H17" i="37" s="1"/>
  <c r="D23" i="37" l="1"/>
  <c r="F23" i="37"/>
  <c r="G22" i="37"/>
  <c r="H22" i="37" s="1"/>
  <c r="F84" i="37"/>
  <c r="E24" i="37"/>
  <c r="B38" i="37"/>
  <c r="G23" i="37" l="1"/>
  <c r="H23" i="37" s="1"/>
  <c r="F24" i="37"/>
  <c r="D24" i="37"/>
  <c r="B39" i="37"/>
  <c r="E25" i="37"/>
  <c r="F85" i="37"/>
  <c r="D25" i="37" l="1"/>
  <c r="D26" i="37" s="1"/>
  <c r="F25" i="37"/>
  <c r="B40" i="37"/>
  <c r="F86" i="37"/>
  <c r="E26" i="37" l="1"/>
  <c r="F26" i="37"/>
  <c r="G25" i="37"/>
  <c r="H25" i="37" s="1"/>
  <c r="D27" i="37"/>
  <c r="F87" i="37"/>
  <c r="E27" i="37" l="1"/>
  <c r="F27" i="37"/>
  <c r="G26" i="37"/>
  <c r="H26" i="37" s="1"/>
  <c r="F88" i="37"/>
  <c r="D28" i="37"/>
  <c r="E28" i="37" l="1"/>
  <c r="F28" i="37"/>
  <c r="G27" i="37"/>
  <c r="H27" i="37" s="1"/>
  <c r="D29" i="37"/>
  <c r="F89" i="37"/>
  <c r="E29" i="37" l="1"/>
  <c r="F29" i="37"/>
  <c r="G28" i="37"/>
  <c r="H28" i="37" s="1"/>
  <c r="G24" i="37"/>
  <c r="H24" i="37" s="1"/>
  <c r="F90" i="37"/>
  <c r="D30" i="37"/>
  <c r="G29" i="37" l="1"/>
  <c r="H29" i="37" s="1"/>
  <c r="F30" i="37"/>
  <c r="E30" i="37"/>
  <c r="D31" i="37"/>
  <c r="F91" i="37"/>
  <c r="E31" i="37" l="1"/>
  <c r="F31" i="37"/>
  <c r="G30" i="37"/>
  <c r="H30" i="37" s="1"/>
  <c r="I83" i="37"/>
  <c r="D32" i="37"/>
  <c r="F32" i="37" l="1"/>
  <c r="G31" i="37"/>
  <c r="H31" i="37" s="1"/>
  <c r="E32" i="37"/>
  <c r="D33" i="37"/>
  <c r="I84" i="37"/>
  <c r="E33" i="37" l="1"/>
  <c r="F33" i="37"/>
  <c r="G32" i="37"/>
  <c r="H32" i="37" s="1"/>
  <c r="I85" i="37"/>
  <c r="D34" i="37"/>
  <c r="F34" i="37" l="1"/>
  <c r="G33" i="37"/>
  <c r="H33" i="37" s="1"/>
  <c r="E34" i="37"/>
  <c r="D35" i="37"/>
  <c r="I86" i="37"/>
  <c r="E35" i="37" l="1"/>
  <c r="F35" i="37"/>
  <c r="G34" i="37"/>
  <c r="H34" i="37" s="1"/>
  <c r="I87" i="37"/>
  <c r="D36" i="37"/>
  <c r="F36" i="37" l="1"/>
  <c r="G35" i="37"/>
  <c r="H35" i="37" s="1"/>
  <c r="E36" i="37"/>
  <c r="D37" i="37"/>
  <c r="I88" i="37"/>
  <c r="E37" i="37" l="1"/>
  <c r="F37" i="37"/>
  <c r="G36" i="37"/>
  <c r="H36" i="37" s="1"/>
  <c r="I89" i="37"/>
  <c r="D38" i="37"/>
  <c r="F38" i="37" l="1"/>
  <c r="G37" i="37"/>
  <c r="H37" i="37" s="1"/>
  <c r="E38" i="37"/>
  <c r="D39" i="37"/>
  <c r="I90" i="37"/>
  <c r="E39" i="37" l="1"/>
  <c r="F39" i="37"/>
  <c r="G38" i="37"/>
  <c r="H38" i="37" s="1"/>
  <c r="I91" i="37"/>
  <c r="D40" i="37"/>
  <c r="F40" i="37" l="1"/>
  <c r="G39" i="37"/>
  <c r="H39" i="37" s="1"/>
  <c r="E40" i="37"/>
  <c r="G40" i="37" l="1"/>
  <c r="H40" i="37" s="1"/>
  <c r="C82" i="37" l="1"/>
  <c r="H59" i="36" l="1"/>
  <c r="H58" i="36"/>
  <c r="F59" i="36"/>
  <c r="F58" i="36"/>
  <c r="K328" i="28" l="1"/>
  <c r="K327" i="28"/>
  <c r="K326" i="28"/>
  <c r="K324" i="28"/>
  <c r="K323" i="28"/>
  <c r="K322" i="28"/>
  <c r="K320" i="28"/>
  <c r="K319" i="28"/>
  <c r="K318" i="28"/>
  <c r="K316" i="28"/>
  <c r="K315" i="28"/>
  <c r="K314" i="28"/>
  <c r="K312" i="28"/>
  <c r="K311" i="28"/>
  <c r="K310" i="28"/>
  <c r="K308" i="28"/>
  <c r="K307" i="28"/>
  <c r="K306" i="28"/>
  <c r="K280" i="28"/>
  <c r="K279" i="28"/>
  <c r="K278" i="28"/>
  <c r="K276" i="28"/>
  <c r="K275" i="28"/>
  <c r="K274" i="28"/>
  <c r="K272" i="28"/>
  <c r="K271" i="28"/>
  <c r="K270" i="28"/>
  <c r="K268" i="28"/>
  <c r="K267" i="28"/>
  <c r="K266" i="28"/>
  <c r="K264" i="28"/>
  <c r="K263" i="28"/>
  <c r="K262" i="28"/>
  <c r="K260" i="28"/>
  <c r="K259" i="28"/>
  <c r="K258" i="28"/>
  <c r="K256" i="28"/>
  <c r="K255" i="28"/>
  <c r="K254" i="28"/>
  <c r="K251" i="28"/>
  <c r="K250" i="28"/>
  <c r="K249" i="28"/>
  <c r="K247" i="28"/>
  <c r="K246" i="28"/>
  <c r="K245" i="28"/>
  <c r="K243" i="28"/>
  <c r="K242" i="28"/>
  <c r="K241" i="28"/>
  <c r="K239" i="28"/>
  <c r="K238" i="28"/>
  <c r="K237" i="28"/>
  <c r="K235" i="28"/>
  <c r="K234" i="28"/>
  <c r="K233" i="28"/>
  <c r="K231" i="28"/>
  <c r="K230" i="28"/>
  <c r="K229" i="28"/>
  <c r="K227" i="28"/>
  <c r="K226" i="28"/>
  <c r="K225" i="28"/>
  <c r="K223" i="28"/>
  <c r="K222" i="28"/>
  <c r="K221" i="28"/>
  <c r="K219" i="28"/>
  <c r="K218" i="28"/>
  <c r="K217" i="28"/>
  <c r="K215" i="28"/>
  <c r="K214" i="28"/>
  <c r="K213" i="28"/>
  <c r="K211" i="28"/>
  <c r="K210" i="28"/>
  <c r="K209" i="28"/>
  <c r="K207" i="28"/>
  <c r="K206" i="28"/>
  <c r="K205" i="28"/>
  <c r="K203" i="28"/>
  <c r="K202" i="28"/>
  <c r="K201" i="28"/>
  <c r="K199" i="28"/>
  <c r="K197" i="28"/>
  <c r="K195" i="28"/>
  <c r="K193" i="28"/>
  <c r="K191" i="28"/>
  <c r="K190" i="28"/>
  <c r="K189" i="28"/>
  <c r="K187" i="28"/>
  <c r="K185" i="28"/>
  <c r="K183" i="28"/>
  <c r="K181" i="28"/>
  <c r="K179" i="28"/>
  <c r="K178" i="28"/>
  <c r="K177" i="28"/>
  <c r="K175" i="28"/>
  <c r="K174" i="28"/>
  <c r="K173" i="28"/>
  <c r="K171" i="28"/>
  <c r="K169" i="28"/>
  <c r="K167" i="28"/>
  <c r="K166" i="28"/>
  <c r="K165" i="28"/>
  <c r="K163" i="28"/>
  <c r="K161" i="28"/>
  <c r="K186" i="28" l="1"/>
  <c r="K162" i="28"/>
  <c r="K194" i="28"/>
  <c r="K170" i="28"/>
  <c r="K224" i="28"/>
  <c r="K253" i="28"/>
  <c r="K265" i="28"/>
  <c r="K273" i="28"/>
  <c r="K305" i="28"/>
  <c r="K325" i="28"/>
  <c r="K172" i="28"/>
  <c r="K196" i="28"/>
  <c r="K244" i="28"/>
  <c r="K182" i="28"/>
  <c r="K198" i="28"/>
  <c r="K200" i="28"/>
  <c r="K248" i="28"/>
  <c r="K208" i="28"/>
  <c r="K240" i="28"/>
  <c r="K257" i="28"/>
  <c r="K261" i="28"/>
  <c r="K269" i="28"/>
  <c r="K277" i="28"/>
  <c r="K309" i="28"/>
  <c r="K313" i="28"/>
  <c r="K317" i="28"/>
  <c r="K321" i="28"/>
  <c r="K164" i="28"/>
  <c r="K180" i="28"/>
  <c r="K188" i="28"/>
  <c r="K212" i="28"/>
  <c r="K228" i="28"/>
  <c r="K216" i="28"/>
  <c r="K232" i="28"/>
  <c r="K168" i="28"/>
  <c r="K176" i="28"/>
  <c r="K184" i="28"/>
  <c r="K192" i="28"/>
  <c r="K204" i="28"/>
  <c r="K220" i="28"/>
  <c r="K236" i="28"/>
  <c r="K252" i="28"/>
  <c r="B15" i="28" l="1"/>
  <c r="B16" i="28" l="1"/>
  <c r="B17" i="28" l="1"/>
  <c r="C84" i="36"/>
  <c r="D73" i="36"/>
  <c r="I59" i="36" s="1"/>
  <c r="C73" i="36"/>
  <c r="I58" i="36" s="1"/>
  <c r="E68" i="36"/>
  <c r="K64" i="36"/>
  <c r="J64" i="36"/>
  <c r="G64" i="36"/>
  <c r="F64" i="36"/>
  <c r="C64" i="36"/>
  <c r="K63" i="36"/>
  <c r="J63" i="36"/>
  <c r="G63" i="36"/>
  <c r="F63" i="36"/>
  <c r="C63" i="36"/>
  <c r="F60" i="36"/>
  <c r="H60" i="36" s="1"/>
  <c r="C14" i="36" s="1"/>
  <c r="D14" i="36" s="1"/>
  <c r="D15" i="36" s="1"/>
  <c r="D52" i="36"/>
  <c r="C52" i="36"/>
  <c r="C51" i="36"/>
  <c r="D50" i="36"/>
  <c r="C50" i="36"/>
  <c r="D49" i="36"/>
  <c r="C49" i="36"/>
  <c r="C48" i="36"/>
  <c r="D47" i="36"/>
  <c r="C47" i="36"/>
  <c r="B15" i="36"/>
  <c r="B16" i="36" s="1"/>
  <c r="B17" i="36" s="1"/>
  <c r="B18" i="36" s="1"/>
  <c r="B19" i="36" s="1"/>
  <c r="B20" i="36" s="1"/>
  <c r="B21" i="36" s="1"/>
  <c r="B22" i="36" s="1"/>
  <c r="B23" i="36" s="1"/>
  <c r="B24" i="36" s="1"/>
  <c r="B25" i="36" s="1"/>
  <c r="B26" i="36" s="1"/>
  <c r="B27" i="36" s="1"/>
  <c r="B28" i="36" s="1"/>
  <c r="B29" i="36" s="1"/>
  <c r="B30" i="36" s="1"/>
  <c r="B12" i="36"/>
  <c r="B5" i="36"/>
  <c r="B18" i="28" l="1"/>
  <c r="D16" i="36"/>
  <c r="C85" i="36"/>
  <c r="H64" i="36"/>
  <c r="F65" i="36"/>
  <c r="H63" i="36"/>
  <c r="G58" i="36"/>
  <c r="G59" i="36" s="1"/>
  <c r="I60" i="36"/>
  <c r="E14" i="36" s="1"/>
  <c r="E15" i="36" s="1"/>
  <c r="E16" i="36" s="1"/>
  <c r="B31" i="36"/>
  <c r="B19" i="28" l="1"/>
  <c r="E17" i="36"/>
  <c r="D17" i="36"/>
  <c r="C86" i="36"/>
  <c r="H65" i="36"/>
  <c r="I63" i="36" s="1"/>
  <c r="G60" i="36"/>
  <c r="C82" i="36"/>
  <c r="B32" i="36"/>
  <c r="B20" i="28" l="1"/>
  <c r="I64" i="36"/>
  <c r="K65" i="36" s="1"/>
  <c r="D51" i="36" s="1"/>
  <c r="C87" i="36"/>
  <c r="E18" i="36"/>
  <c r="D78" i="36"/>
  <c r="D18" i="36"/>
  <c r="G65" i="36"/>
  <c r="D48" i="36" s="1"/>
  <c r="C88" i="36"/>
  <c r="B33" i="36"/>
  <c r="I65" i="36" l="1"/>
  <c r="J65" i="36"/>
  <c r="F14" i="36" s="1"/>
  <c r="F15" i="36" s="1"/>
  <c r="F16" i="36" s="1"/>
  <c r="F17" i="36" s="1"/>
  <c r="F18" i="36" s="1"/>
  <c r="G18" i="36" s="1"/>
  <c r="H18" i="36" s="1"/>
  <c r="B21" i="28"/>
  <c r="E19" i="36"/>
  <c r="E20" i="36" s="1"/>
  <c r="D19" i="36"/>
  <c r="B34" i="36"/>
  <c r="C89" i="36"/>
  <c r="B3" i="31"/>
  <c r="G14" i="36" l="1"/>
  <c r="H14" i="36" s="1"/>
  <c r="F19" i="36"/>
  <c r="G19" i="36" s="1"/>
  <c r="H19" i="36" s="1"/>
  <c r="B22" i="28"/>
  <c r="G15" i="36"/>
  <c r="H15" i="36" s="1"/>
  <c r="E21" i="36"/>
  <c r="D20" i="36"/>
  <c r="G16" i="36"/>
  <c r="H16" i="36" s="1"/>
  <c r="B35" i="36"/>
  <c r="C90" i="36"/>
  <c r="F20" i="36" l="1"/>
  <c r="F21" i="36" s="1"/>
  <c r="B23" i="28"/>
  <c r="E22" i="36"/>
  <c r="D21" i="36"/>
  <c r="C91" i="36"/>
  <c r="B36" i="36"/>
  <c r="G17" i="36"/>
  <c r="H17" i="36" s="1"/>
  <c r="G20" i="36" l="1"/>
  <c r="H20" i="36" s="1"/>
  <c r="B24" i="28"/>
  <c r="E23" i="36"/>
  <c r="F22" i="36"/>
  <c r="G21" i="36"/>
  <c r="H21" i="36" s="1"/>
  <c r="D22" i="36"/>
  <c r="B37" i="36"/>
  <c r="F83" i="36"/>
  <c r="B25" i="28" l="1"/>
  <c r="E24" i="36"/>
  <c r="F23" i="36"/>
  <c r="G22" i="36"/>
  <c r="H22" i="36" s="1"/>
  <c r="D23" i="36"/>
  <c r="F84" i="36"/>
  <c r="B38" i="36"/>
  <c r="B26" i="28" l="1"/>
  <c r="E25" i="36"/>
  <c r="G23" i="36"/>
  <c r="H23" i="36" s="1"/>
  <c r="F24" i="36"/>
  <c r="F25" i="36" s="1"/>
  <c r="D24" i="36"/>
  <c r="B39" i="36"/>
  <c r="F85" i="36"/>
  <c r="B27" i="28" l="1"/>
  <c r="E26" i="36"/>
  <c r="F26" i="36"/>
  <c r="G25" i="36"/>
  <c r="D25" i="36"/>
  <c r="F86" i="36"/>
  <c r="B40" i="36"/>
  <c r="B28" i="28" l="1"/>
  <c r="E27" i="36"/>
  <c r="F27" i="36"/>
  <c r="G26" i="36"/>
  <c r="D26" i="36"/>
  <c r="H25" i="36"/>
  <c r="F87" i="36"/>
  <c r="B29" i="28" l="1"/>
  <c r="E28" i="36"/>
  <c r="F28" i="36"/>
  <c r="G27" i="36"/>
  <c r="D27" i="36"/>
  <c r="D28" i="36" s="1"/>
  <c r="H26" i="36"/>
  <c r="F88" i="36"/>
  <c r="B30" i="28" l="1"/>
  <c r="E29" i="36"/>
  <c r="G28" i="36"/>
  <c r="H28" i="36" s="1"/>
  <c r="F29" i="36"/>
  <c r="D29" i="36"/>
  <c r="H27" i="36"/>
  <c r="F89" i="36"/>
  <c r="G24" i="36"/>
  <c r="H24" i="36" s="1"/>
  <c r="B31" i="28" l="1"/>
  <c r="E30" i="36"/>
  <c r="G29" i="36"/>
  <c r="H29" i="36" s="1"/>
  <c r="F30" i="36"/>
  <c r="F90" i="36"/>
  <c r="B32" i="28" l="1"/>
  <c r="E31" i="36"/>
  <c r="F31" i="36"/>
  <c r="G30" i="36"/>
  <c r="D30" i="36"/>
  <c r="D31" i="36" s="1"/>
  <c r="F91" i="36"/>
  <c r="B33" i="28" l="1"/>
  <c r="G31" i="36"/>
  <c r="H31" i="36" s="1"/>
  <c r="E32" i="36"/>
  <c r="F32" i="36"/>
  <c r="D32" i="36"/>
  <c r="H30" i="36"/>
  <c r="I83" i="36"/>
  <c r="B34" i="28" l="1"/>
  <c r="G32" i="36"/>
  <c r="H32" i="36" s="1"/>
  <c r="E33" i="36"/>
  <c r="F33" i="36"/>
  <c r="I84" i="36"/>
  <c r="B35" i="28" l="1"/>
  <c r="E34" i="36"/>
  <c r="G33" i="36"/>
  <c r="F34" i="36"/>
  <c r="D33" i="36"/>
  <c r="I85" i="36"/>
  <c r="B36" i="28" l="1"/>
  <c r="E35" i="36"/>
  <c r="F35" i="36"/>
  <c r="G34" i="36"/>
  <c r="D34" i="36"/>
  <c r="H33" i="36"/>
  <c r="I86" i="36"/>
  <c r="B37" i="28" l="1"/>
  <c r="E36" i="36"/>
  <c r="F36" i="36"/>
  <c r="G35" i="36"/>
  <c r="D35" i="36"/>
  <c r="H34" i="36"/>
  <c r="I87" i="36"/>
  <c r="B38" i="28" l="1"/>
  <c r="E37" i="36"/>
  <c r="G36" i="36"/>
  <c r="D36" i="36"/>
  <c r="H35" i="36"/>
  <c r="I88" i="36"/>
  <c r="B39" i="28" l="1"/>
  <c r="F37" i="36"/>
  <c r="G37" i="36" s="1"/>
  <c r="E38" i="36"/>
  <c r="D37" i="36"/>
  <c r="H36" i="36"/>
  <c r="I89" i="36"/>
  <c r="B40" i="28" l="1"/>
  <c r="F38" i="36"/>
  <c r="G38" i="36" s="1"/>
  <c r="E39" i="36"/>
  <c r="D38" i="36"/>
  <c r="H37" i="36"/>
  <c r="I90" i="36"/>
  <c r="E40" i="36" l="1"/>
  <c r="F39" i="36"/>
  <c r="D39" i="36"/>
  <c r="D40" i="36" s="1"/>
  <c r="H38" i="36"/>
  <c r="I91" i="36"/>
  <c r="G39" i="36" l="1"/>
  <c r="H39" i="36" s="1"/>
  <c r="F40" i="36"/>
  <c r="G40" i="36" s="1"/>
  <c r="H40" i="36" s="1"/>
  <c r="K148" i="28" l="1"/>
  <c r="K147" i="28"/>
  <c r="K146" i="28"/>
  <c r="K145" i="28"/>
  <c r="K144" i="28"/>
  <c r="K143" i="28"/>
  <c r="K141" i="28"/>
  <c r="K140" i="28"/>
  <c r="K139" i="28"/>
  <c r="K138" i="28"/>
  <c r="K137" i="28"/>
  <c r="K142" i="28"/>
  <c r="C64" i="29" l="1"/>
  <c r="C63" i="29"/>
  <c r="C73" i="29"/>
  <c r="E68" i="29"/>
  <c r="K160" i="28" l="1"/>
  <c r="K159" i="28"/>
  <c r="K158" i="28"/>
  <c r="K157" i="28"/>
  <c r="K156" i="28"/>
  <c r="K155" i="28"/>
  <c r="K154" i="28"/>
  <c r="K153" i="28"/>
  <c r="K152" i="28"/>
  <c r="K151" i="28"/>
  <c r="K150" i="28"/>
  <c r="K149" i="28"/>
  <c r="K136" i="28"/>
  <c r="K135" i="28"/>
  <c r="K134" i="28"/>
  <c r="K132" i="28"/>
  <c r="K131" i="28"/>
  <c r="K130" i="28"/>
  <c r="K129" i="28"/>
  <c r="K128" i="28"/>
  <c r="K127" i="28"/>
  <c r="K126" i="28"/>
  <c r="K125" i="28"/>
  <c r="K124" i="28"/>
  <c r="K122" i="28"/>
  <c r="K121" i="28"/>
  <c r="K120" i="28"/>
  <c r="K118" i="28"/>
  <c r="K117" i="28"/>
  <c r="K116" i="28"/>
  <c r="K115" i="28"/>
  <c r="K114" i="28"/>
  <c r="K113" i="28" l="1"/>
  <c r="K119" i="28"/>
  <c r="K123" i="28"/>
  <c r="K133" i="28"/>
  <c r="I59" i="29" l="1"/>
  <c r="I58" i="29"/>
  <c r="F63" i="29"/>
  <c r="K64" i="29"/>
  <c r="J64" i="29"/>
  <c r="G64" i="29"/>
  <c r="F64" i="29"/>
  <c r="K63" i="29"/>
  <c r="J63" i="29"/>
  <c r="G63" i="29"/>
  <c r="H59" i="29"/>
  <c r="F59" i="29"/>
  <c r="H58" i="29"/>
  <c r="D52" i="29"/>
  <c r="C52" i="29"/>
  <c r="C51" i="29"/>
  <c r="C50" i="29"/>
  <c r="D49" i="29"/>
  <c r="C49" i="29"/>
  <c r="C48" i="29"/>
  <c r="D47" i="29"/>
  <c r="C47" i="29"/>
  <c r="B15" i="29"/>
  <c r="B16" i="29" s="1"/>
  <c r="B17" i="29" s="1"/>
  <c r="B18" i="29" s="1"/>
  <c r="B19" i="29" s="1"/>
  <c r="B20" i="29" s="1"/>
  <c r="B21" i="29" s="1"/>
  <c r="B22" i="29" s="1"/>
  <c r="B23" i="29" s="1"/>
  <c r="B24" i="29" s="1"/>
  <c r="B25" i="29" s="1"/>
  <c r="B26" i="29" s="1"/>
  <c r="B27" i="29" s="1"/>
  <c r="B12" i="29"/>
  <c r="B5" i="29"/>
  <c r="B28" i="29" l="1"/>
  <c r="H64" i="29"/>
  <c r="F65" i="29"/>
  <c r="F58" i="29"/>
  <c r="F60" i="29" s="1"/>
  <c r="G58" i="29" s="1"/>
  <c r="H63" i="29"/>
  <c r="B29" i="29" l="1"/>
  <c r="B30" i="29" s="1"/>
  <c r="B31" i="29" s="1"/>
  <c r="H65" i="29"/>
  <c r="D78" i="29" s="1"/>
  <c r="G59" i="29"/>
  <c r="G60" i="29" s="1"/>
  <c r="I60" i="29"/>
  <c r="E14" i="29" s="1"/>
  <c r="E15" i="29" s="1"/>
  <c r="H60" i="29"/>
  <c r="C14" i="29" s="1"/>
  <c r="D14" i="29" s="1"/>
  <c r="D15" i="29" s="1"/>
  <c r="G65" i="29" l="1"/>
  <c r="D48" i="29" s="1"/>
  <c r="I63" i="29"/>
  <c r="B32" i="29"/>
  <c r="I64" i="29" l="1"/>
  <c r="K65" i="29" s="1"/>
  <c r="B33" i="29"/>
  <c r="J65" i="29" l="1"/>
  <c r="F14" i="29" s="1"/>
  <c r="F15" i="29" s="1"/>
  <c r="I65" i="29"/>
  <c r="D51" i="29"/>
  <c r="B34" i="29"/>
  <c r="G14" i="29" l="1"/>
  <c r="H14" i="29" s="1"/>
  <c r="B35" i="29"/>
  <c r="B36" i="29" l="1"/>
  <c r="B37" i="29" l="1"/>
  <c r="B38" i="29" l="1"/>
  <c r="B39" i="29" l="1"/>
  <c r="B40" i="29" l="1"/>
  <c r="C82" i="29" l="1"/>
  <c r="C84" i="29"/>
  <c r="F16" i="29" l="1"/>
  <c r="E16" i="29"/>
  <c r="D16" i="29"/>
  <c r="C85" i="29"/>
  <c r="D17" i="29" l="1"/>
  <c r="E17" i="29"/>
  <c r="F17" i="29"/>
  <c r="C86" i="29"/>
  <c r="G15" i="29"/>
  <c r="H15" i="29" s="1"/>
  <c r="D18" i="29" l="1"/>
  <c r="F18" i="29"/>
  <c r="E18" i="29"/>
  <c r="C87" i="29"/>
  <c r="G16" i="29"/>
  <c r="H16" i="29" s="1"/>
  <c r="D19" i="29" l="1"/>
  <c r="E19" i="29"/>
  <c r="F19" i="29"/>
  <c r="G18" i="29"/>
  <c r="H18" i="29" s="1"/>
  <c r="C88" i="29"/>
  <c r="G17" i="29"/>
  <c r="H17" i="29" s="1"/>
  <c r="K112" i="28"/>
  <c r="K111" i="28"/>
  <c r="K110" i="28"/>
  <c r="K109" i="28"/>
  <c r="K108" i="28"/>
  <c r="K107" i="28"/>
  <c r="K106" i="28"/>
  <c r="K105" i="28"/>
  <c r="K104" i="28"/>
  <c r="K103" i="28"/>
  <c r="K102" i="28"/>
  <c r="K101" i="28"/>
  <c r="K100" i="28"/>
  <c r="K99" i="28"/>
  <c r="K98" i="28"/>
  <c r="K97" i="28"/>
  <c r="K96" i="28"/>
  <c r="K95" i="28"/>
  <c r="K94" i="28"/>
  <c r="K93" i="28"/>
  <c r="K92" i="28"/>
  <c r="K91" i="28"/>
  <c r="K90" i="28"/>
  <c r="K89" i="28"/>
  <c r="K88" i="28"/>
  <c r="K87" i="28"/>
  <c r="K86" i="28"/>
  <c r="K85" i="28"/>
  <c r="K84" i="28"/>
  <c r="K83" i="28"/>
  <c r="K82" i="28"/>
  <c r="K81" i="28"/>
  <c r="K80" i="28"/>
  <c r="K79" i="28"/>
  <c r="K78" i="28"/>
  <c r="K77" i="28"/>
  <c r="K76" i="28"/>
  <c r="K75" i="28"/>
  <c r="K74" i="28"/>
  <c r="K73" i="28"/>
  <c r="K72" i="28"/>
  <c r="K71" i="28"/>
  <c r="K70" i="28"/>
  <c r="K69" i="28"/>
  <c r="K68" i="28"/>
  <c r="K67" i="28"/>
  <c r="K66" i="28"/>
  <c r="K65" i="28"/>
  <c r="K64" i="28"/>
  <c r="K63" i="28"/>
  <c r="K62" i="28"/>
  <c r="K61" i="28"/>
  <c r="K60" i="28"/>
  <c r="K59" i="28"/>
  <c r="K58" i="28"/>
  <c r="K57" i="28"/>
  <c r="K56" i="28"/>
  <c r="K55" i="28"/>
  <c r="K54" i="28"/>
  <c r="K53" i="28"/>
  <c r="K52" i="28"/>
  <c r="K51" i="28"/>
  <c r="K50" i="28"/>
  <c r="K49" i="28"/>
  <c r="K48" i="28"/>
  <c r="K47" i="28"/>
  <c r="K46" i="28"/>
  <c r="K45" i="28"/>
  <c r="K43" i="28"/>
  <c r="K41" i="28"/>
  <c r="K39" i="28"/>
  <c r="K37" i="28"/>
  <c r="K35" i="28"/>
  <c r="K33" i="28"/>
  <c r="K31" i="28"/>
  <c r="K29" i="28"/>
  <c r="K27" i="28"/>
  <c r="K25" i="28"/>
  <c r="K23" i="28"/>
  <c r="K21" i="28"/>
  <c r="K19" i="28"/>
  <c r="K17" i="28"/>
  <c r="D20" i="29" l="1"/>
  <c r="E20" i="29"/>
  <c r="G19" i="29"/>
  <c r="H19" i="29" s="1"/>
  <c r="F20" i="29"/>
  <c r="C89" i="29"/>
  <c r="K18" i="28"/>
  <c r="K20" i="28"/>
  <c r="K22" i="28"/>
  <c r="K24" i="28"/>
  <c r="K26" i="28"/>
  <c r="K28" i="28"/>
  <c r="K30" i="28"/>
  <c r="K32" i="28"/>
  <c r="K34" i="28"/>
  <c r="K36" i="28"/>
  <c r="K38" i="28"/>
  <c r="K40" i="28"/>
  <c r="K42" i="28"/>
  <c r="K44" i="28"/>
  <c r="E14" i="28" l="1"/>
  <c r="E39" i="28"/>
  <c r="D37" i="28"/>
  <c r="E35" i="28"/>
  <c r="E33" i="28"/>
  <c r="E31" i="28"/>
  <c r="D29" i="28"/>
  <c r="E27" i="28"/>
  <c r="E25" i="28"/>
  <c r="E23" i="28"/>
  <c r="D21" i="28"/>
  <c r="E19" i="28"/>
  <c r="E17" i="28"/>
  <c r="E15" i="28"/>
  <c r="D39" i="28"/>
  <c r="E37" i="28"/>
  <c r="D35" i="28"/>
  <c r="D33" i="28"/>
  <c r="D31" i="28"/>
  <c r="E29" i="28"/>
  <c r="D27" i="28"/>
  <c r="D25" i="28"/>
  <c r="D23" i="28"/>
  <c r="E21" i="28"/>
  <c r="D19" i="28"/>
  <c r="D17" i="28"/>
  <c r="D15" i="28"/>
  <c r="E40" i="28"/>
  <c r="E38" i="28"/>
  <c r="E36" i="28"/>
  <c r="E34" i="28"/>
  <c r="E32" i="28"/>
  <c r="E30" i="28"/>
  <c r="E28" i="28"/>
  <c r="E26" i="28"/>
  <c r="E24" i="28"/>
  <c r="E22" i="28"/>
  <c r="D20" i="28"/>
  <c r="E18" i="28"/>
  <c r="E16" i="28"/>
  <c r="D14" i="28"/>
  <c r="D40" i="28"/>
  <c r="D38" i="28"/>
  <c r="D36" i="28"/>
  <c r="D34" i="28"/>
  <c r="D32" i="28"/>
  <c r="D30" i="28"/>
  <c r="D28" i="28"/>
  <c r="I28" i="29" s="1"/>
  <c r="D26" i="28"/>
  <c r="D24" i="28"/>
  <c r="D22" i="28"/>
  <c r="E20" i="28"/>
  <c r="D18" i="28"/>
  <c r="D16" i="28"/>
  <c r="C90" i="29"/>
  <c r="D21" i="29"/>
  <c r="E21" i="29"/>
  <c r="F21" i="29"/>
  <c r="G20" i="29"/>
  <c r="H20" i="29" s="1"/>
  <c r="I40" i="37" l="1"/>
  <c r="I36" i="37"/>
  <c r="I32" i="37"/>
  <c r="I38" i="39"/>
  <c r="I32" i="39"/>
  <c r="I34" i="39"/>
  <c r="I39" i="37"/>
  <c r="I35" i="37"/>
  <c r="I31" i="37"/>
  <c r="I37" i="39"/>
  <c r="I33" i="39"/>
  <c r="I37" i="37"/>
  <c r="I33" i="37"/>
  <c r="I39" i="39"/>
  <c r="I35" i="39"/>
  <c r="I31" i="39"/>
  <c r="I38" i="37"/>
  <c r="I36" i="39"/>
  <c r="I40" i="39"/>
  <c r="I34" i="37"/>
  <c r="I30" i="36"/>
  <c r="I32" i="36"/>
  <c r="I31" i="36"/>
  <c r="I33" i="36"/>
  <c r="I34" i="36"/>
  <c r="I36" i="36"/>
  <c r="I35" i="36"/>
  <c r="I37" i="36"/>
  <c r="I38" i="36"/>
  <c r="I39" i="36"/>
  <c r="I40" i="36"/>
  <c r="C91" i="29"/>
  <c r="E22" i="29"/>
  <c r="D22" i="29"/>
  <c r="G21" i="29"/>
  <c r="H21" i="29" s="1"/>
  <c r="F22" i="29"/>
  <c r="D23" i="29" l="1"/>
  <c r="F83" i="29"/>
  <c r="E23" i="29"/>
  <c r="F23" i="29"/>
  <c r="G22" i="29"/>
  <c r="H22" i="29" s="1"/>
  <c r="F84" i="29"/>
  <c r="E24" i="29" l="1"/>
  <c r="E25" i="29" s="1"/>
  <c r="D24" i="29"/>
  <c r="D25" i="29" s="1"/>
  <c r="G23" i="29"/>
  <c r="H23" i="29" s="1"/>
  <c r="F24" i="29"/>
  <c r="F25" i="29" s="1"/>
  <c r="F85" i="29"/>
  <c r="D26" i="29" l="1"/>
  <c r="F26" i="29"/>
  <c r="G25" i="29"/>
  <c r="H25" i="29" s="1"/>
  <c r="E26" i="29"/>
  <c r="F86" i="29"/>
  <c r="D27" i="29" l="1"/>
  <c r="F27" i="29"/>
  <c r="G26" i="29"/>
  <c r="H26" i="29" s="1"/>
  <c r="E27" i="29"/>
  <c r="G24" i="29"/>
  <c r="H24" i="29" s="1"/>
  <c r="F87" i="29"/>
  <c r="D28" i="29" l="1"/>
  <c r="E28" i="29"/>
  <c r="F28" i="29"/>
  <c r="G27" i="29"/>
  <c r="H27" i="29" s="1"/>
  <c r="F88" i="29"/>
  <c r="D29" i="29" l="1"/>
  <c r="E29" i="29"/>
  <c r="G28" i="29"/>
  <c r="H28" i="29" s="1"/>
  <c r="F29" i="29"/>
  <c r="F89" i="29"/>
  <c r="D30" i="29" l="1"/>
  <c r="E30" i="29"/>
  <c r="G29" i="29"/>
  <c r="H29" i="29" s="1"/>
  <c r="F30" i="29"/>
  <c r="F90" i="29"/>
  <c r="J9" i="31"/>
  <c r="B8" i="31" s="1"/>
  <c r="D31" i="29" l="1"/>
  <c r="G30" i="29"/>
  <c r="H30" i="29" s="1"/>
  <c r="F91" i="29"/>
  <c r="E31" i="29" l="1"/>
  <c r="F31" i="29"/>
  <c r="D32" i="29"/>
  <c r="I83" i="29"/>
  <c r="J8" i="31"/>
  <c r="G31" i="29" l="1"/>
  <c r="H31" i="29" s="1"/>
  <c r="F32" i="29"/>
  <c r="E32" i="29"/>
  <c r="D33" i="29"/>
  <c r="I84" i="29"/>
  <c r="I140" i="31"/>
  <c r="I260" i="31" s="1"/>
  <c r="I32" i="31"/>
  <c r="I21" i="31"/>
  <c r="K9" i="31"/>
  <c r="G32" i="29" l="1"/>
  <c r="H32" i="29" s="1"/>
  <c r="D34" i="29"/>
  <c r="E33" i="29"/>
  <c r="F33" i="29"/>
  <c r="I85" i="29"/>
  <c r="I141" i="31"/>
  <c r="I261" i="31" s="1"/>
  <c r="I152" i="31"/>
  <c r="I33" i="31"/>
  <c r="I22" i="31"/>
  <c r="I44" i="31"/>
  <c r="F34" i="29" l="1"/>
  <c r="E34" i="29"/>
  <c r="G33" i="29"/>
  <c r="H33" i="29" s="1"/>
  <c r="D35" i="29"/>
  <c r="I86" i="29"/>
  <c r="I164" i="31"/>
  <c r="I56" i="31"/>
  <c r="I153" i="31"/>
  <c r="I45" i="31"/>
  <c r="I142" i="31"/>
  <c r="I262" i="31" s="1"/>
  <c r="I34" i="31"/>
  <c r="I23" i="31"/>
  <c r="G34" i="29" l="1"/>
  <c r="H34" i="29" s="1"/>
  <c r="F35" i="29"/>
  <c r="E35" i="29"/>
  <c r="D36" i="29"/>
  <c r="I87" i="29"/>
  <c r="I154" i="31"/>
  <c r="I46" i="31"/>
  <c r="I176" i="31"/>
  <c r="I68" i="31"/>
  <c r="I143" i="31"/>
  <c r="I263" i="31" s="1"/>
  <c r="I24" i="31"/>
  <c r="I35" i="31"/>
  <c r="I165" i="31"/>
  <c r="I57" i="31"/>
  <c r="G35" i="29" l="1"/>
  <c r="H35" i="29" s="1"/>
  <c r="E36" i="29"/>
  <c r="F36" i="29"/>
  <c r="D37" i="29"/>
  <c r="I88" i="29"/>
  <c r="I177" i="31"/>
  <c r="I69" i="31"/>
  <c r="I155" i="31"/>
  <c r="I47" i="31"/>
  <c r="I166" i="31"/>
  <c r="I58" i="31"/>
  <c r="I144" i="31"/>
  <c r="I264" i="31" s="1"/>
  <c r="I36" i="31"/>
  <c r="I25" i="31"/>
  <c r="I188" i="31"/>
  <c r="I80" i="31"/>
  <c r="G36" i="29" l="1"/>
  <c r="H36" i="29" s="1"/>
  <c r="F37" i="29"/>
  <c r="E37" i="29"/>
  <c r="D38" i="29"/>
  <c r="I89" i="29"/>
  <c r="I145" i="31"/>
  <c r="I265" i="31" s="1"/>
  <c r="I26" i="31"/>
  <c r="I37" i="31"/>
  <c r="I189" i="31"/>
  <c r="I81" i="31"/>
  <c r="I200" i="31"/>
  <c r="I92" i="31"/>
  <c r="I156" i="31"/>
  <c r="I48" i="31"/>
  <c r="I178" i="31"/>
  <c r="I70" i="31"/>
  <c r="I167" i="31"/>
  <c r="I59" i="31"/>
  <c r="G37" i="29" l="1"/>
  <c r="H37" i="29" s="1"/>
  <c r="F38" i="29"/>
  <c r="E38" i="29"/>
  <c r="D39" i="29"/>
  <c r="I90" i="29"/>
  <c r="I179" i="31"/>
  <c r="I71" i="31"/>
  <c r="I168" i="31"/>
  <c r="I60" i="31"/>
  <c r="I212" i="31"/>
  <c r="I104" i="31"/>
  <c r="I157" i="31"/>
  <c r="I49" i="31"/>
  <c r="I190" i="31"/>
  <c r="I82" i="31"/>
  <c r="I201" i="31"/>
  <c r="I93" i="31"/>
  <c r="I146" i="31"/>
  <c r="I266" i="31" s="1"/>
  <c r="I38" i="31"/>
  <c r="I27" i="31"/>
  <c r="G38" i="29" l="1"/>
  <c r="H38" i="29" s="1"/>
  <c r="E39" i="29"/>
  <c r="F39" i="29"/>
  <c r="D40" i="29"/>
  <c r="I91" i="29"/>
  <c r="I158" i="31"/>
  <c r="I50" i="31"/>
  <c r="I202" i="31"/>
  <c r="I94" i="31"/>
  <c r="I169" i="31"/>
  <c r="I61" i="31"/>
  <c r="I224" i="31"/>
  <c r="I116" i="31"/>
  <c r="I191" i="31"/>
  <c r="I83" i="31"/>
  <c r="I147" i="31"/>
  <c r="I267" i="31" s="1"/>
  <c r="I28" i="31"/>
  <c r="I39" i="31"/>
  <c r="I213" i="31"/>
  <c r="I105" i="31"/>
  <c r="I180" i="31"/>
  <c r="I72" i="31"/>
  <c r="G39" i="29" l="1"/>
  <c r="H39" i="29" s="1"/>
  <c r="F40" i="29"/>
  <c r="E40" i="29"/>
  <c r="I159" i="31"/>
  <c r="I51" i="31"/>
  <c r="I181" i="31"/>
  <c r="I73" i="31"/>
  <c r="I192" i="31"/>
  <c r="I84" i="31"/>
  <c r="I225" i="31"/>
  <c r="I117" i="31"/>
  <c r="I148" i="31"/>
  <c r="I268" i="31" s="1"/>
  <c r="I40" i="31"/>
  <c r="I29" i="31"/>
  <c r="I203" i="31"/>
  <c r="I95" i="31"/>
  <c r="I236" i="31"/>
  <c r="I128" i="31"/>
  <c r="I214" i="31"/>
  <c r="I106" i="31"/>
  <c r="I170" i="31"/>
  <c r="I62" i="31"/>
  <c r="G40" i="29" l="1"/>
  <c r="H40" i="29" s="1"/>
  <c r="I182" i="31"/>
  <c r="I74" i="31"/>
  <c r="I215" i="31"/>
  <c r="I107" i="31"/>
  <c r="I160" i="31"/>
  <c r="I52" i="31"/>
  <c r="I237" i="31"/>
  <c r="I129" i="31"/>
  <c r="I171" i="31"/>
  <c r="I63" i="31"/>
  <c r="I226" i="31"/>
  <c r="I118" i="31"/>
  <c r="I248" i="31"/>
  <c r="I149" i="31"/>
  <c r="I269" i="31" s="1"/>
  <c r="I30" i="31"/>
  <c r="I41" i="31"/>
  <c r="I204" i="31"/>
  <c r="I96" i="31"/>
  <c r="I193" i="31"/>
  <c r="I85" i="31"/>
  <c r="I205" i="31" l="1"/>
  <c r="I97" i="31"/>
  <c r="I150" i="31"/>
  <c r="I270" i="31" s="1"/>
  <c r="I42" i="31"/>
  <c r="I31" i="31"/>
  <c r="I238" i="31"/>
  <c r="I130" i="31"/>
  <c r="I249" i="31"/>
  <c r="I194" i="31"/>
  <c r="I86" i="31"/>
  <c r="I216" i="31"/>
  <c r="I108" i="31"/>
  <c r="I161" i="31"/>
  <c r="I53" i="31"/>
  <c r="I183" i="31"/>
  <c r="I75" i="31"/>
  <c r="I172" i="31"/>
  <c r="I64" i="31"/>
  <c r="I227" i="31"/>
  <c r="I119" i="31"/>
  <c r="I184" i="31" l="1"/>
  <c r="I76" i="31"/>
  <c r="I195" i="31"/>
  <c r="I87" i="31"/>
  <c r="I228" i="31"/>
  <c r="I120" i="31"/>
  <c r="I206" i="31"/>
  <c r="I98" i="31"/>
  <c r="I250" i="31"/>
  <c r="I162" i="31"/>
  <c r="I54" i="31"/>
  <c r="I239" i="31"/>
  <c r="I131" i="31"/>
  <c r="I173" i="31"/>
  <c r="I65" i="31"/>
  <c r="I151" i="31"/>
  <c r="I271" i="31" s="1"/>
  <c r="I43" i="31"/>
  <c r="I217" i="31"/>
  <c r="I109" i="31"/>
  <c r="I229" i="31" l="1"/>
  <c r="I121" i="31"/>
  <c r="I218" i="31"/>
  <c r="I110" i="31"/>
  <c r="I196" i="31"/>
  <c r="I88" i="31"/>
  <c r="I163" i="31"/>
  <c r="I55" i="31"/>
  <c r="I185" i="31"/>
  <c r="I77" i="31"/>
  <c r="I251" i="31"/>
  <c r="I174" i="31"/>
  <c r="I66" i="31"/>
  <c r="I240" i="31"/>
  <c r="I132" i="31"/>
  <c r="I207" i="31"/>
  <c r="I99" i="31"/>
  <c r="I219" i="31" l="1"/>
  <c r="I111" i="31"/>
  <c r="I197" i="31"/>
  <c r="I89" i="31"/>
  <c r="I208" i="31"/>
  <c r="I100" i="31"/>
  <c r="I252" i="31"/>
  <c r="I186" i="31"/>
  <c r="I78" i="31"/>
  <c r="I175" i="31"/>
  <c r="I67" i="31"/>
  <c r="I230" i="31"/>
  <c r="I122" i="31"/>
  <c r="I241" i="31"/>
  <c r="I133" i="31"/>
  <c r="I242" i="31" l="1"/>
  <c r="I134" i="31"/>
  <c r="I253" i="31"/>
  <c r="I198" i="31"/>
  <c r="I90" i="31"/>
  <c r="I220" i="31"/>
  <c r="I112" i="31"/>
  <c r="I209" i="31"/>
  <c r="I101" i="31"/>
  <c r="I187" i="31"/>
  <c r="I79" i="31"/>
  <c r="I231" i="31"/>
  <c r="I123" i="31"/>
  <c r="I232" i="31" l="1"/>
  <c r="I124" i="31"/>
  <c r="I210" i="31"/>
  <c r="I102" i="31"/>
  <c r="I243" i="31"/>
  <c r="I135" i="31"/>
  <c r="I199" i="31"/>
  <c r="I91" i="31"/>
  <c r="I221" i="31"/>
  <c r="I113" i="31"/>
  <c r="I254" i="31"/>
  <c r="I233" i="31" l="1"/>
  <c r="I125" i="31"/>
  <c r="I255" i="31"/>
  <c r="I222" i="31"/>
  <c r="I114" i="31"/>
  <c r="I211" i="31"/>
  <c r="I103" i="31"/>
  <c r="I244" i="31"/>
  <c r="I136" i="31"/>
  <c r="I256" i="31" l="1"/>
  <c r="I234" i="31"/>
  <c r="I126" i="31"/>
  <c r="I223" i="31"/>
  <c r="I115" i="31"/>
  <c r="I245" i="31"/>
  <c r="I137" i="31"/>
  <c r="I257" i="31" l="1"/>
  <c r="I246" i="31"/>
  <c r="I138" i="31"/>
  <c r="I235" i="31"/>
  <c r="I127" i="31"/>
  <c r="I258" i="31" l="1"/>
  <c r="I247" i="31"/>
  <c r="I139" i="31"/>
  <c r="I259" i="31" l="1"/>
  <c r="D50" i="29" l="1"/>
  <c r="J39" i="39" l="1"/>
  <c r="K39" i="39" s="1"/>
  <c r="J40" i="39"/>
  <c r="K40" i="39" s="1"/>
  <c r="J34" i="39"/>
  <c r="K34" i="39" s="1"/>
  <c r="J31" i="39"/>
  <c r="K31" i="39" s="1"/>
  <c r="J37" i="39"/>
  <c r="K37" i="39" s="1"/>
  <c r="J33" i="39"/>
  <c r="K33" i="39" s="1"/>
  <c r="J38" i="39"/>
  <c r="K38" i="39" s="1"/>
  <c r="J32" i="39"/>
  <c r="K32" i="39" s="1"/>
  <c r="J35" i="39"/>
  <c r="K35" i="39" s="1"/>
  <c r="J36" i="39"/>
  <c r="K36" i="39" s="1"/>
  <c r="J32" i="37"/>
  <c r="K32" i="37" s="1"/>
  <c r="J40" i="36" l="1"/>
  <c r="K40" i="36" s="1"/>
  <c r="J32" i="36"/>
  <c r="K32" i="36" s="1"/>
  <c r="J34" i="37"/>
  <c r="K34" i="37" s="1"/>
  <c r="J34" i="36"/>
  <c r="J39" i="37"/>
  <c r="K39" i="37" s="1"/>
  <c r="J39" i="36"/>
  <c r="K39" i="36" s="1"/>
  <c r="J28" i="29"/>
  <c r="K28" i="29" s="1"/>
  <c r="J37" i="37"/>
  <c r="K37" i="37" s="1"/>
  <c r="J37" i="36"/>
  <c r="J40" i="37"/>
  <c r="K40" i="37" s="1"/>
  <c r="J38" i="37"/>
  <c r="K38" i="37" s="1"/>
  <c r="J38" i="36"/>
  <c r="K38" i="36" s="1"/>
  <c r="J30" i="36"/>
  <c r="J33" i="36"/>
  <c r="J33" i="37"/>
  <c r="K33" i="37" s="1"/>
  <c r="J35" i="36"/>
  <c r="J35" i="37"/>
  <c r="K35" i="37" s="1"/>
  <c r="J31" i="37"/>
  <c r="K31" i="37" s="1"/>
  <c r="J31" i="36"/>
  <c r="J36" i="37"/>
  <c r="K36" i="37" s="1"/>
  <c r="J36" i="36"/>
  <c r="K37" i="36" l="1"/>
  <c r="K36" i="36"/>
  <c r="K33" i="36"/>
  <c r="K30" i="36"/>
  <c r="K31" i="36"/>
  <c r="K34" i="36"/>
  <c r="K35" i="36"/>
  <c r="B57" i="25" l="1"/>
  <c r="B58" i="25" l="1"/>
  <c r="K270" i="31" l="1"/>
  <c r="K268" i="31"/>
  <c r="K266" i="31"/>
  <c r="K271" i="31"/>
  <c r="K267" i="31"/>
  <c r="K269" i="31"/>
  <c r="AG13" i="25" l="1"/>
  <c r="AC13" i="25"/>
  <c r="AB13" i="25"/>
  <c r="AF13" i="25"/>
  <c r="AH13" i="25"/>
  <c r="AE13" i="25"/>
  <c r="AK13" i="25"/>
  <c r="AJ13" i="25"/>
  <c r="AD13" i="25"/>
  <c r="AI13" i="25"/>
  <c r="AE14" i="25" l="1"/>
  <c r="AH14" i="25"/>
  <c r="AD14" i="25"/>
  <c r="AG14" i="25"/>
  <c r="AI14" i="25"/>
  <c r="AJ14" i="25"/>
  <c r="AK14" i="25"/>
  <c r="AC14" i="25"/>
  <c r="AF14" i="25"/>
  <c r="AB14" i="25"/>
  <c r="AG15" i="25" l="1"/>
  <c r="AD15" i="25"/>
  <c r="AB15" i="25"/>
  <c r="AH15" i="25"/>
  <c r="AK15" i="25"/>
  <c r="AC15" i="25"/>
  <c r="AJ15" i="25"/>
  <c r="AF15" i="25"/>
  <c r="AI15" i="25"/>
  <c r="AE15" i="25"/>
  <c r="AE16" i="25" l="1"/>
  <c r="AD16" i="25"/>
  <c r="AJ16" i="25"/>
  <c r="AB16" i="25"/>
  <c r="AI16" i="25"/>
  <c r="AH16" i="25"/>
  <c r="AF16" i="25"/>
  <c r="AK16" i="25"/>
  <c r="AG16" i="25"/>
  <c r="AC16" i="25"/>
  <c r="AG17" i="25" l="1"/>
  <c r="AC17" i="25"/>
  <c r="AI17" i="25"/>
  <c r="AE17" i="25"/>
  <c r="AH17" i="25"/>
  <c r="AK17" i="25"/>
  <c r="AD17" i="25"/>
  <c r="AJ17" i="25"/>
  <c r="AF17" i="25"/>
  <c r="AB17" i="25"/>
  <c r="AE18" i="25" l="1"/>
  <c r="AH18" i="25"/>
  <c r="AF18" i="25"/>
  <c r="AJ18" i="25"/>
  <c r="AI18" i="25"/>
  <c r="AD18" i="25"/>
  <c r="AB18" i="25"/>
  <c r="AK18" i="25"/>
  <c r="AG18" i="25"/>
  <c r="AC18" i="25"/>
  <c r="AG19" i="25" l="1"/>
  <c r="AJ19" i="25"/>
  <c r="AF19" i="25"/>
  <c r="AB19" i="25"/>
  <c r="AE19" i="25"/>
  <c r="AD19" i="25"/>
  <c r="AK19" i="25"/>
  <c r="AC19" i="25"/>
  <c r="AH19" i="25"/>
  <c r="AI19" i="25"/>
  <c r="AE20" i="25" l="1"/>
  <c r="AH20" i="25"/>
  <c r="AD20" i="25"/>
  <c r="AG20" i="25"/>
  <c r="AC20" i="25"/>
  <c r="AB20" i="25"/>
  <c r="AJ20" i="25"/>
  <c r="AI20" i="25"/>
  <c r="AK20" i="25"/>
  <c r="AF20" i="25"/>
  <c r="AC21" i="25" l="1"/>
  <c r="AJ21" i="25"/>
  <c r="AI21" i="25"/>
  <c r="AE21" i="25"/>
  <c r="AD21" i="25"/>
  <c r="M16" i="28"/>
  <c r="AK21" i="25"/>
  <c r="AG21" i="25"/>
  <c r="AF21" i="25"/>
  <c r="AB21" i="25"/>
  <c r="AH21" i="25"/>
  <c r="C9" i="28"/>
  <c r="AE22" i="25" l="1"/>
  <c r="AH22" i="25"/>
  <c r="AD22" i="25"/>
  <c r="AG22" i="25"/>
  <c r="AC22" i="25"/>
  <c r="AB22" i="25"/>
  <c r="AF22" i="25"/>
  <c r="AI22" i="25"/>
  <c r="AK22" i="25"/>
  <c r="AJ22" i="25"/>
  <c r="AG23" i="25" l="1"/>
  <c r="AJ23" i="25"/>
  <c r="AF23" i="25"/>
  <c r="AB23" i="25"/>
  <c r="AE23" i="25"/>
  <c r="AD23" i="25"/>
  <c r="AH23" i="25"/>
  <c r="AK23" i="25"/>
  <c r="AC23" i="25"/>
  <c r="AI23" i="25"/>
  <c r="C37" i="28"/>
  <c r="I37" i="29" s="1"/>
  <c r="J37" i="29" s="1"/>
  <c r="K37" i="29" s="1"/>
  <c r="C34" i="28"/>
  <c r="I34" i="29" s="1"/>
  <c r="J34" i="29" s="1"/>
  <c r="K34" i="29" s="1"/>
  <c r="C27" i="28"/>
  <c r="I27" i="29" s="1"/>
  <c r="J27" i="29" s="1"/>
  <c r="K27" i="29" s="1"/>
  <c r="C16" i="28"/>
  <c r="C36" i="28"/>
  <c r="I36" i="29" s="1"/>
  <c r="J36" i="29" s="1"/>
  <c r="K36" i="29" s="1"/>
  <c r="C40" i="28"/>
  <c r="I40" i="29" s="1"/>
  <c r="J40" i="29" s="1"/>
  <c r="K40" i="29" s="1"/>
  <c r="C25" i="28"/>
  <c r="C19" i="28"/>
  <c r="C21" i="28"/>
  <c r="C39" i="28"/>
  <c r="I39" i="29" s="1"/>
  <c r="J39" i="29" s="1"/>
  <c r="K39" i="29" s="1"/>
  <c r="C22" i="28"/>
  <c r="C15" i="28"/>
  <c r="C26" i="28"/>
  <c r="C38" i="28"/>
  <c r="I38" i="29" s="1"/>
  <c r="J38" i="29" s="1"/>
  <c r="K38" i="29" s="1"/>
  <c r="C17" i="28"/>
  <c r="C14" i="28"/>
  <c r="C20" i="28"/>
  <c r="C24" i="28"/>
  <c r="C23" i="28"/>
  <c r="C31" i="28"/>
  <c r="I31" i="29" s="1"/>
  <c r="J31" i="29" s="1"/>
  <c r="K31" i="29" s="1"/>
  <c r="C18" i="28"/>
  <c r="C33" i="28"/>
  <c r="I33" i="29" s="1"/>
  <c r="J33" i="29" s="1"/>
  <c r="K33" i="29" s="1"/>
  <c r="C29" i="28"/>
  <c r="I29" i="29" s="1"/>
  <c r="J29" i="29" s="1"/>
  <c r="K29" i="29" s="1"/>
  <c r="C28" i="28"/>
  <c r="C30" i="28"/>
  <c r="I30" i="29" s="1"/>
  <c r="J30" i="29" s="1"/>
  <c r="K30" i="29" s="1"/>
  <c r="C32" i="28"/>
  <c r="I32" i="29" s="1"/>
  <c r="J32" i="29" s="1"/>
  <c r="K32" i="29" s="1"/>
  <c r="C35" i="28"/>
  <c r="I35" i="29" s="1"/>
  <c r="J35" i="29" s="1"/>
  <c r="K35" i="29" s="1"/>
  <c r="AE24" i="25" l="1"/>
  <c r="AD24" i="25"/>
  <c r="AK24" i="25"/>
  <c r="AG24" i="25"/>
  <c r="AJ24" i="25"/>
  <c r="AB24" i="25"/>
  <c r="AI24" i="25"/>
  <c r="AH24" i="25"/>
  <c r="AC24" i="25"/>
  <c r="AF24" i="25"/>
  <c r="AG25" i="25" l="1"/>
  <c r="AJ25" i="25"/>
  <c r="AB25" i="25"/>
  <c r="AE25" i="25"/>
  <c r="AH25" i="25"/>
  <c r="AD25" i="25"/>
  <c r="AK25" i="25"/>
  <c r="AC25" i="25"/>
  <c r="AF25" i="25"/>
  <c r="AI25" i="25"/>
  <c r="AE26" i="25" l="1"/>
  <c r="AF26" i="25"/>
  <c r="AJ26" i="25"/>
  <c r="AI26" i="25"/>
  <c r="AB26" i="25"/>
  <c r="AH26" i="25"/>
  <c r="AD26" i="25"/>
  <c r="AK26" i="25"/>
  <c r="AG26" i="25"/>
  <c r="AC26" i="25"/>
  <c r="AG27" i="25" l="1"/>
  <c r="AJ27" i="25"/>
  <c r="AF27" i="25"/>
  <c r="AB27" i="25"/>
  <c r="AE27" i="25"/>
  <c r="AD27" i="25"/>
  <c r="AK27" i="25"/>
  <c r="AC27" i="25"/>
  <c r="AI27" i="25"/>
  <c r="AH27" i="25"/>
  <c r="AE28" i="25" l="1"/>
  <c r="AB28" i="25"/>
  <c r="AJ28" i="25"/>
  <c r="AI28" i="25"/>
  <c r="AF28" i="25"/>
  <c r="AH28" i="25"/>
  <c r="AD28" i="25"/>
  <c r="AK28" i="25"/>
  <c r="AG28" i="25"/>
  <c r="AC28" i="25"/>
  <c r="AG29" i="25" l="1"/>
  <c r="AJ29" i="25"/>
  <c r="AF29" i="25"/>
  <c r="AB29" i="25"/>
  <c r="AE29" i="25"/>
  <c r="AD29" i="25"/>
  <c r="AK29" i="25"/>
  <c r="AC29" i="25"/>
  <c r="AH29" i="25"/>
  <c r="AI29" i="25"/>
  <c r="AE30" i="25" l="1"/>
  <c r="AD30" i="25"/>
  <c r="AG30" i="25"/>
  <c r="AJ30" i="25"/>
  <c r="AB30" i="25"/>
  <c r="AI30" i="25"/>
  <c r="AF30" i="25"/>
  <c r="AH30" i="25"/>
  <c r="AK30" i="25"/>
  <c r="AC30" i="25"/>
  <c r="AG31" i="25" l="1"/>
  <c r="AJ31" i="25"/>
  <c r="AE31" i="25"/>
  <c r="AD31" i="25"/>
  <c r="AH31" i="25"/>
  <c r="AK31" i="25"/>
  <c r="AC31" i="25"/>
  <c r="AF31" i="25"/>
  <c r="AB31" i="25"/>
  <c r="AI31" i="25"/>
  <c r="AI32" i="25" l="1"/>
  <c r="AE32" i="25"/>
  <c r="AD32" i="25"/>
  <c r="AK32" i="25"/>
  <c r="AG32" i="25"/>
  <c r="AJ32" i="25"/>
  <c r="AB32" i="25"/>
  <c r="AF32" i="25"/>
  <c r="AH32" i="25"/>
  <c r="AK33" i="25"/>
  <c r="AG33" i="25"/>
  <c r="AC33" i="25"/>
  <c r="AH33" i="25"/>
  <c r="AJ33" i="25"/>
  <c r="AF33" i="25"/>
  <c r="AB33" i="25"/>
  <c r="AI33" i="25"/>
  <c r="AE33" i="25"/>
  <c r="AD33" i="25"/>
  <c r="AC32" i="25"/>
  <c r="BI35" i="25" l="1"/>
  <c r="BI34" i="25"/>
  <c r="BF34" i="25"/>
  <c r="BF35" i="25"/>
  <c r="BH34" i="25"/>
  <c r="BH35" i="25"/>
  <c r="BB35" i="25"/>
  <c r="BB34" i="25"/>
  <c r="BA35" i="25"/>
  <c r="BA34" i="25"/>
  <c r="BD34" i="25"/>
  <c r="BD35" i="25"/>
  <c r="BG35" i="25"/>
  <c r="BG34" i="25"/>
  <c r="BE34" i="25"/>
  <c r="BE35" i="25"/>
  <c r="BC35" i="25"/>
  <c r="BC34" i="25"/>
  <c r="AZ35" i="25"/>
  <c r="BJ35" i="25" s="1"/>
  <c r="AZ34" i="25"/>
  <c r="BJ34" i="25" s="1"/>
  <c r="I64" i="25" l="1"/>
  <c r="J28" i="47" l="1"/>
  <c r="N26" i="47"/>
  <c r="J25" i="47" l="1"/>
  <c r="O26" i="47"/>
  <c r="L31" i="47"/>
  <c r="N27" i="47" l="1"/>
  <c r="M29" i="47"/>
  <c r="J24" i="47"/>
  <c r="F29" i="47"/>
  <c r="D30" i="47"/>
  <c r="H32" i="47"/>
  <c r="G25" i="47"/>
  <c r="D32" i="47"/>
  <c r="E26" i="47"/>
  <c r="D26" i="47"/>
  <c r="D28" i="47"/>
  <c r="E24" i="47"/>
  <c r="M25" i="47"/>
  <c r="J29" i="47" l="1"/>
  <c r="I25" i="47"/>
  <c r="K29" i="47"/>
  <c r="H24" i="47"/>
  <c r="G23" i="47"/>
  <c r="N30" i="47"/>
  <c r="M31" i="47"/>
  <c r="L28" i="47"/>
  <c r="I29" i="47"/>
  <c r="O31" i="47"/>
  <c r="F31" i="47"/>
  <c r="F25" i="47"/>
  <c r="G28" i="47"/>
  <c r="L27" i="47"/>
  <c r="M26" i="47"/>
  <c r="K32" i="47"/>
  <c r="M28" i="47"/>
  <c r="F26" i="47"/>
  <c r="F27" i="47"/>
  <c r="K27" i="47"/>
  <c r="K28" i="47"/>
  <c r="I28" i="47"/>
  <c r="E25" i="47"/>
  <c r="K31" i="47"/>
  <c r="E23" i="47"/>
  <c r="H23" i="47"/>
  <c r="E29" i="47"/>
  <c r="G24" i="47"/>
  <c r="F30" i="47"/>
  <c r="O28" i="47"/>
  <c r="F23" i="47"/>
  <c r="G31" i="47"/>
  <c r="O30" i="47"/>
  <c r="O23" i="47"/>
  <c r="G30" i="47"/>
  <c r="K24" i="47"/>
  <c r="L26" i="47"/>
  <c r="J27" i="47"/>
  <c r="L29" i="47"/>
  <c r="E27" i="47"/>
  <c r="O27" i="47"/>
  <c r="J30" i="47"/>
  <c r="N31" i="47"/>
  <c r="L25" i="47"/>
  <c r="L23" i="47"/>
  <c r="K30" i="47"/>
  <c r="J26" i="47"/>
  <c r="H27" i="47"/>
  <c r="E31" i="47"/>
  <c r="I24" i="47"/>
  <c r="F24" i="47"/>
  <c r="O25" i="47"/>
  <c r="I23" i="47"/>
  <c r="H30" i="47"/>
  <c r="O24" i="47"/>
  <c r="N25" i="47"/>
  <c r="I27" i="47"/>
  <c r="J32" i="47"/>
  <c r="M32" i="47"/>
  <c r="L24" i="47"/>
  <c r="I31" i="47"/>
  <c r="M23" i="47"/>
  <c r="K25" i="47"/>
  <c r="G29" i="47"/>
  <c r="H29" i="47"/>
  <c r="J31" i="47"/>
  <c r="H26" i="47"/>
  <c r="I30" i="47"/>
  <c r="N29" i="47"/>
  <c r="G32" i="47"/>
  <c r="O32" i="47"/>
  <c r="F28" i="47"/>
  <c r="N24" i="47"/>
  <c r="G27" i="47"/>
  <c r="N23" i="47"/>
  <c r="L30" i="47"/>
  <c r="K26" i="47"/>
  <c r="N28" i="47"/>
  <c r="M30" i="47"/>
  <c r="I26" i="47"/>
  <c r="H28" i="47"/>
  <c r="K23" i="47"/>
  <c r="M24" i="47"/>
  <c r="O29" i="47"/>
  <c r="H25" i="47"/>
  <c r="J23" i="47"/>
  <c r="H31" i="47"/>
  <c r="F32" i="47"/>
  <c r="L32" i="47"/>
  <c r="I32" i="47"/>
  <c r="N32" i="47"/>
  <c r="C28" i="47"/>
  <c r="C27" i="47"/>
  <c r="C32" i="47"/>
  <c r="C24" i="47"/>
  <c r="C31" i="47"/>
  <c r="C29" i="47"/>
  <c r="C30" i="47"/>
  <c r="C26" i="47"/>
  <c r="C25" i="47"/>
  <c r="C23" i="47"/>
  <c r="D27" i="47" l="1"/>
  <c r="D24" i="47"/>
  <c r="G26" i="47"/>
  <c r="D23" i="47"/>
  <c r="E30" i="47"/>
  <c r="D29" i="47"/>
  <c r="D25" i="47"/>
  <c r="E28" i="47"/>
  <c r="M27" i="47"/>
  <c r="D31" i="47"/>
  <c r="E32" i="47"/>
  <c r="B20" i="31" l="1"/>
  <c r="L23" i="31" l="1"/>
  <c r="L24" i="31" s="1"/>
  <c r="L25" i="31" s="1"/>
  <c r="L26" i="31" s="1"/>
  <c r="L27" i="31" s="1"/>
  <c r="L28" i="31" s="1"/>
  <c r="L29" i="31" s="1"/>
  <c r="L30" i="31" s="1"/>
  <c r="L31" i="31" s="1"/>
  <c r="L32" i="31" s="1"/>
  <c r="L33" i="31" s="1"/>
  <c r="J20" i="31"/>
  <c r="B13" i="25" s="1"/>
  <c r="B13" i="47"/>
  <c r="B14" i="47" s="1"/>
  <c r="B15" i="47" s="1"/>
  <c r="B16" i="47" s="1"/>
  <c r="B17" i="47" s="1"/>
  <c r="B18" i="47" s="1"/>
  <c r="B19" i="47" s="1"/>
  <c r="B20" i="47" s="1"/>
  <c r="B21" i="47" s="1"/>
  <c r="B22" i="47" s="1"/>
  <c r="B23" i="47" s="1"/>
  <c r="B24" i="47" s="1"/>
  <c r="B25" i="47" s="1"/>
  <c r="B26" i="47" s="1"/>
  <c r="B27" i="47" s="1"/>
  <c r="B28" i="47" s="1"/>
  <c r="B29" i="47" s="1"/>
  <c r="B30" i="47" s="1"/>
  <c r="B31" i="47" s="1"/>
  <c r="B32" i="47" s="1"/>
  <c r="B21" i="31"/>
  <c r="L21" i="31" l="1"/>
  <c r="B22" i="31"/>
  <c r="J21" i="31"/>
  <c r="B14" i="25"/>
  <c r="D13" i="25"/>
  <c r="O13" i="25"/>
  <c r="L34" i="31"/>
  <c r="F186" i="31" l="1"/>
  <c r="F147" i="31"/>
  <c r="F197" i="31"/>
  <c r="F149" i="31"/>
  <c r="F226" i="31"/>
  <c r="F178" i="31"/>
  <c r="F233" i="31"/>
  <c r="F184" i="31"/>
  <c r="F247" i="31"/>
  <c r="F194" i="31"/>
  <c r="F253" i="31"/>
  <c r="F229" i="31"/>
  <c r="F206" i="31"/>
  <c r="F232" i="31"/>
  <c r="F200" i="31"/>
  <c r="F185" i="31"/>
  <c r="F154" i="31"/>
  <c r="F210" i="31"/>
  <c r="F163" i="31"/>
  <c r="F244" i="31"/>
  <c r="F249" i="31"/>
  <c r="F207" i="31"/>
  <c r="F141" i="31"/>
  <c r="F193" i="31"/>
  <c r="F140" i="31"/>
  <c r="F218" i="31"/>
  <c r="F169" i="31"/>
  <c r="F223" i="31"/>
  <c r="F168" i="31"/>
  <c r="F248" i="31"/>
  <c r="F245" i="31"/>
  <c r="F182" i="31"/>
  <c r="F257" i="31"/>
  <c r="F196" i="31"/>
  <c r="F145" i="31"/>
  <c r="F161" i="31"/>
  <c r="F213" i="31"/>
  <c r="F225" i="31"/>
  <c r="F258" i="31"/>
  <c r="F191" i="31"/>
  <c r="F171" i="31"/>
  <c r="F235" i="31"/>
  <c r="F231" i="31"/>
  <c r="F259" i="31"/>
  <c r="F199" i="31"/>
  <c r="F220" i="31"/>
  <c r="F174" i="31"/>
  <c r="F142" i="31"/>
  <c r="F205" i="31"/>
  <c r="F256" i="31"/>
  <c r="F175" i="31"/>
  <c r="F236" i="31"/>
  <c r="F181" i="31"/>
  <c r="F250" i="31"/>
  <c r="F188" i="31"/>
  <c r="F143" i="31"/>
  <c r="F201" i="31"/>
  <c r="F146" i="31"/>
  <c r="F209" i="31"/>
  <c r="F243" i="31"/>
  <c r="F148" i="31"/>
  <c r="F252" i="31"/>
  <c r="F155" i="31"/>
  <c r="F215" i="31"/>
  <c r="F198" i="31"/>
  <c r="F166" i="31"/>
  <c r="F221" i="31"/>
  <c r="F183" i="31"/>
  <c r="F241" i="31"/>
  <c r="F151" i="31"/>
  <c r="F217" i="31"/>
  <c r="F144" i="31"/>
  <c r="F204" i="31"/>
  <c r="F156" i="31"/>
  <c r="F230" i="31"/>
  <c r="F180" i="31"/>
  <c r="F237" i="31"/>
  <c r="F190" i="31"/>
  <c r="F228" i="31"/>
  <c r="F203" i="31"/>
  <c r="F158" i="31"/>
  <c r="F179" i="31"/>
  <c r="F214" i="31"/>
  <c r="F202" i="31"/>
  <c r="F160" i="31"/>
  <c r="F195" i="31"/>
  <c r="F240" i="31"/>
  <c r="F162" i="31"/>
  <c r="F246" i="31"/>
  <c r="F208" i="31"/>
  <c r="F159" i="31"/>
  <c r="F222" i="31"/>
  <c r="F173" i="31"/>
  <c r="F224" i="31"/>
  <c r="F172" i="31"/>
  <c r="F251" i="31"/>
  <c r="F167" i="31"/>
  <c r="F164" i="31"/>
  <c r="F211" i="31"/>
  <c r="F189" i="31"/>
  <c r="F170" i="31"/>
  <c r="F227" i="31"/>
  <c r="F192" i="31"/>
  <c r="F152" i="31"/>
  <c r="F216" i="31"/>
  <c r="F234" i="31"/>
  <c r="F165" i="31"/>
  <c r="F238" i="31"/>
  <c r="F177" i="31"/>
  <c r="F242" i="31"/>
  <c r="F187" i="31"/>
  <c r="F157" i="31"/>
  <c r="F212" i="31"/>
  <c r="F153" i="31"/>
  <c r="F219" i="31"/>
  <c r="F254" i="31"/>
  <c r="F176" i="31"/>
  <c r="F150" i="31"/>
  <c r="F255" i="31"/>
  <c r="F239" i="31"/>
  <c r="D14" i="25"/>
  <c r="B15" i="25"/>
  <c r="O14" i="25"/>
  <c r="L35" i="31"/>
  <c r="AT13" i="25"/>
  <c r="BF13" i="25" s="1"/>
  <c r="AN13" i="25"/>
  <c r="AZ13" i="25" s="1"/>
  <c r="AR13" i="25"/>
  <c r="BD13" i="25" s="1"/>
  <c r="AO13" i="25"/>
  <c r="BA13" i="25" s="1"/>
  <c r="AU13" i="25"/>
  <c r="BG13" i="25" s="1"/>
  <c r="AV13" i="25"/>
  <c r="BH13" i="25" s="1"/>
  <c r="AS13" i="25"/>
  <c r="BE13" i="25" s="1"/>
  <c r="AW13" i="25"/>
  <c r="BI13" i="25" s="1"/>
  <c r="AP13" i="25"/>
  <c r="BB13" i="25" s="1"/>
  <c r="AQ13" i="25"/>
  <c r="BC13" i="25" s="1"/>
  <c r="J22" i="31"/>
  <c r="B23" i="31"/>
  <c r="BJ13" i="25" l="1"/>
  <c r="C13" i="25" s="1"/>
  <c r="L36" i="31"/>
  <c r="AQ14" i="25"/>
  <c r="BC14" i="25" s="1"/>
  <c r="AR14" i="25"/>
  <c r="BD14" i="25" s="1"/>
  <c r="AV14" i="25"/>
  <c r="BH14" i="25" s="1"/>
  <c r="AO14" i="25"/>
  <c r="BA14" i="25" s="1"/>
  <c r="AT14" i="25"/>
  <c r="BF14" i="25" s="1"/>
  <c r="AU14" i="25"/>
  <c r="BG14" i="25" s="1"/>
  <c r="AW14" i="25"/>
  <c r="BI14" i="25" s="1"/>
  <c r="AS14" i="25"/>
  <c r="BE14" i="25" s="1"/>
  <c r="AP14" i="25"/>
  <c r="BB14" i="25" s="1"/>
  <c r="AN14" i="25"/>
  <c r="AZ14" i="25" s="1"/>
  <c r="O15" i="25"/>
  <c r="D15" i="25"/>
  <c r="B16" i="25"/>
  <c r="B24" i="31"/>
  <c r="J23" i="31"/>
  <c r="BJ14" i="25" l="1"/>
  <c r="C14" i="25" s="1"/>
  <c r="B25" i="31"/>
  <c r="J24" i="31"/>
  <c r="AP15" i="25"/>
  <c r="BB15" i="25" s="1"/>
  <c r="AN15" i="25"/>
  <c r="AZ15" i="25" s="1"/>
  <c r="AW15" i="25"/>
  <c r="BI15" i="25" s="1"/>
  <c r="AO15" i="25"/>
  <c r="BA15" i="25" s="1"/>
  <c r="AU15" i="25"/>
  <c r="BG15" i="25" s="1"/>
  <c r="AS15" i="25"/>
  <c r="BE15" i="25" s="1"/>
  <c r="AV15" i="25"/>
  <c r="BH15" i="25" s="1"/>
  <c r="AR15" i="25"/>
  <c r="BD15" i="25" s="1"/>
  <c r="AQ15" i="25"/>
  <c r="BC15" i="25" s="1"/>
  <c r="AT15" i="25"/>
  <c r="BF15" i="25" s="1"/>
  <c r="O16" i="25"/>
  <c r="B17" i="25"/>
  <c r="D16" i="25"/>
  <c r="L37" i="31"/>
  <c r="BJ15" i="25" l="1"/>
  <c r="C15" i="25" s="1"/>
  <c r="B18" i="25"/>
  <c r="O17" i="25"/>
  <c r="D17" i="25"/>
  <c r="L38" i="31"/>
  <c r="AT16" i="25"/>
  <c r="BF16" i="25" s="1"/>
  <c r="AO16" i="25"/>
  <c r="BA16" i="25" s="1"/>
  <c r="AU16" i="25"/>
  <c r="BG16" i="25" s="1"/>
  <c r="AP16" i="25"/>
  <c r="BB16" i="25" s="1"/>
  <c r="AQ16" i="25"/>
  <c r="BC16" i="25" s="1"/>
  <c r="AS16" i="25"/>
  <c r="BE16" i="25" s="1"/>
  <c r="AV16" i="25"/>
  <c r="BH16" i="25" s="1"/>
  <c r="AN16" i="25"/>
  <c r="AZ16" i="25" s="1"/>
  <c r="AR16" i="25"/>
  <c r="BD16" i="25" s="1"/>
  <c r="AW16" i="25"/>
  <c r="BI16" i="25" s="1"/>
  <c r="B26" i="31"/>
  <c r="J25" i="31"/>
  <c r="BJ16" i="25" l="1"/>
  <c r="C16" i="25" s="1"/>
  <c r="L39" i="31"/>
  <c r="B19" i="25"/>
  <c r="D18" i="25"/>
  <c r="O18" i="25"/>
  <c r="J26" i="31"/>
  <c r="B27" i="31"/>
  <c r="AO17" i="25"/>
  <c r="BA17" i="25" s="1"/>
  <c r="AT17" i="25"/>
  <c r="BF17" i="25" s="1"/>
  <c r="AV17" i="25"/>
  <c r="BH17" i="25" s="1"/>
  <c r="AW17" i="25"/>
  <c r="BI17" i="25" s="1"/>
  <c r="AR17" i="25"/>
  <c r="BD17" i="25" s="1"/>
  <c r="AN17" i="25"/>
  <c r="AZ17" i="25" s="1"/>
  <c r="AQ17" i="25"/>
  <c r="BC17" i="25" s="1"/>
  <c r="AU17" i="25"/>
  <c r="BG17" i="25" s="1"/>
  <c r="AP17" i="25"/>
  <c r="BB17" i="25" s="1"/>
  <c r="AS17" i="25"/>
  <c r="BE17" i="25" s="1"/>
  <c r="BJ17" i="25" l="1"/>
  <c r="C17" i="25" s="1"/>
  <c r="AO18" i="25"/>
  <c r="BA18" i="25" s="1"/>
  <c r="AP18" i="25"/>
  <c r="BB18" i="25" s="1"/>
  <c r="AR18" i="25"/>
  <c r="BD18" i="25" s="1"/>
  <c r="AQ18" i="25"/>
  <c r="BC18" i="25" s="1"/>
  <c r="AT18" i="25"/>
  <c r="BF18" i="25" s="1"/>
  <c r="AV18" i="25"/>
  <c r="BH18" i="25" s="1"/>
  <c r="AW18" i="25"/>
  <c r="BI18" i="25" s="1"/>
  <c r="AS18" i="25"/>
  <c r="BE18" i="25" s="1"/>
  <c r="AU18" i="25"/>
  <c r="BG18" i="25" s="1"/>
  <c r="AN18" i="25"/>
  <c r="AZ18" i="25" s="1"/>
  <c r="B28" i="31"/>
  <c r="J27" i="31"/>
  <c r="D19" i="25"/>
  <c r="O19" i="25"/>
  <c r="B20" i="25"/>
  <c r="L40" i="31"/>
  <c r="BJ18" i="25" l="1"/>
  <c r="C18" i="25" s="1"/>
  <c r="D20" i="25"/>
  <c r="B21" i="25"/>
  <c r="O20" i="25"/>
  <c r="B29" i="31"/>
  <c r="J28" i="31"/>
  <c r="AQ19" i="25"/>
  <c r="BC19" i="25" s="1"/>
  <c r="AO19" i="25"/>
  <c r="BA19" i="25" s="1"/>
  <c r="AP19" i="25"/>
  <c r="BB19" i="25" s="1"/>
  <c r="AW19" i="25"/>
  <c r="BI19" i="25" s="1"/>
  <c r="AV19" i="25"/>
  <c r="BH19" i="25" s="1"/>
  <c r="AN19" i="25"/>
  <c r="AZ19" i="25" s="1"/>
  <c r="AS19" i="25"/>
  <c r="BE19" i="25" s="1"/>
  <c r="AT19" i="25"/>
  <c r="BF19" i="25" s="1"/>
  <c r="AR19" i="25"/>
  <c r="BD19" i="25" s="1"/>
  <c r="AU19" i="25"/>
  <c r="BG19" i="25" s="1"/>
  <c r="L41" i="31"/>
  <c r="BJ19" i="25" l="1"/>
  <c r="C19" i="25" s="1"/>
  <c r="D21" i="25"/>
  <c r="O21" i="25"/>
  <c r="B22" i="25"/>
  <c r="L42" i="31"/>
  <c r="B30" i="31"/>
  <c r="J29" i="31"/>
  <c r="AU20" i="25"/>
  <c r="BG20" i="25" s="1"/>
  <c r="AR20" i="25"/>
  <c r="BD20" i="25" s="1"/>
  <c r="AP20" i="25"/>
  <c r="BB20" i="25" s="1"/>
  <c r="AW20" i="25"/>
  <c r="BI20" i="25" s="1"/>
  <c r="AV20" i="25"/>
  <c r="BH20" i="25" s="1"/>
  <c r="AT20" i="25"/>
  <c r="BF20" i="25" s="1"/>
  <c r="AS20" i="25"/>
  <c r="BE20" i="25" s="1"/>
  <c r="AO20" i="25"/>
  <c r="BA20" i="25" s="1"/>
  <c r="AN20" i="25"/>
  <c r="AZ20" i="25" s="1"/>
  <c r="AQ20" i="25"/>
  <c r="BC20" i="25" s="1"/>
  <c r="BJ20" i="25" l="1"/>
  <c r="C20" i="25" s="1"/>
  <c r="O22" i="25"/>
  <c r="D22" i="25"/>
  <c r="B23" i="25"/>
  <c r="AP21" i="25"/>
  <c r="BB21" i="25" s="1"/>
  <c r="AQ21" i="25"/>
  <c r="BC21" i="25" s="1"/>
  <c r="AU21" i="25"/>
  <c r="BG21" i="25" s="1"/>
  <c r="AO21" i="25"/>
  <c r="BA21" i="25" s="1"/>
  <c r="AN21" i="25"/>
  <c r="AZ21" i="25" s="1"/>
  <c r="AV21" i="25"/>
  <c r="BH21" i="25" s="1"/>
  <c r="AT21" i="25"/>
  <c r="BF21" i="25" s="1"/>
  <c r="AW21" i="25"/>
  <c r="BI21" i="25" s="1"/>
  <c r="AS21" i="25"/>
  <c r="BE21" i="25" s="1"/>
  <c r="AR21" i="25"/>
  <c r="BD21" i="25" s="1"/>
  <c r="J30" i="31"/>
  <c r="B31" i="31"/>
  <c r="L43" i="31"/>
  <c r="BJ21" i="25" l="1"/>
  <c r="C21" i="25" s="1"/>
  <c r="B32" i="31"/>
  <c r="J31" i="31"/>
  <c r="D23" i="25"/>
  <c r="O23" i="25"/>
  <c r="B24" i="25"/>
  <c r="AV22" i="25"/>
  <c r="BH22" i="25" s="1"/>
  <c r="AQ22" i="25"/>
  <c r="BC22" i="25" s="1"/>
  <c r="AO22" i="25"/>
  <c r="BA22" i="25" s="1"/>
  <c r="AN22" i="25"/>
  <c r="AZ22" i="25" s="1"/>
  <c r="AW22" i="25"/>
  <c r="BI22" i="25" s="1"/>
  <c r="AU22" i="25"/>
  <c r="BG22" i="25" s="1"/>
  <c r="AS22" i="25"/>
  <c r="BE22" i="25" s="1"/>
  <c r="AP22" i="25"/>
  <c r="BB22" i="25" s="1"/>
  <c r="AT22" i="25"/>
  <c r="BF22" i="25" s="1"/>
  <c r="AR22" i="25"/>
  <c r="BD22" i="25" s="1"/>
  <c r="BJ22" i="25" l="1"/>
  <c r="C22" i="25" s="1"/>
  <c r="D24" i="25"/>
  <c r="B25" i="25"/>
  <c r="O24" i="25"/>
  <c r="J32" i="31"/>
  <c r="B33" i="31"/>
  <c r="AR23" i="25"/>
  <c r="BD23" i="25" s="1"/>
  <c r="AO23" i="25"/>
  <c r="BA23" i="25" s="1"/>
  <c r="AW23" i="25"/>
  <c r="BI23" i="25" s="1"/>
  <c r="AV23" i="25"/>
  <c r="BH23" i="25" s="1"/>
  <c r="AN23" i="25"/>
  <c r="AZ23" i="25" s="1"/>
  <c r="AT23" i="25"/>
  <c r="BF23" i="25" s="1"/>
  <c r="AU23" i="25"/>
  <c r="BG23" i="25" s="1"/>
  <c r="AS23" i="25"/>
  <c r="BE23" i="25" s="1"/>
  <c r="AQ23" i="25"/>
  <c r="BC23" i="25" s="1"/>
  <c r="AP23" i="25"/>
  <c r="BB23" i="25" s="1"/>
  <c r="BJ23" i="25" l="1"/>
  <c r="C23" i="25" s="1"/>
  <c r="B34" i="31"/>
  <c r="J33" i="31"/>
  <c r="AQ24" i="25"/>
  <c r="BC24" i="25" s="1"/>
  <c r="AS24" i="25"/>
  <c r="BE24" i="25" s="1"/>
  <c r="AO24" i="25"/>
  <c r="BA24" i="25" s="1"/>
  <c r="AW24" i="25"/>
  <c r="BI24" i="25" s="1"/>
  <c r="AP24" i="25"/>
  <c r="BB24" i="25" s="1"/>
  <c r="AN24" i="25"/>
  <c r="AZ24" i="25" s="1"/>
  <c r="AU24" i="25"/>
  <c r="BG24" i="25" s="1"/>
  <c r="AT24" i="25"/>
  <c r="BF24" i="25" s="1"/>
  <c r="AV24" i="25"/>
  <c r="BH24" i="25" s="1"/>
  <c r="AR24" i="25"/>
  <c r="BD24" i="25" s="1"/>
  <c r="D25" i="25"/>
  <c r="B26" i="25"/>
  <c r="O25" i="25"/>
  <c r="BJ24" i="25" l="1"/>
  <c r="C24" i="25" s="1"/>
  <c r="AQ25" i="25"/>
  <c r="BC25" i="25" s="1"/>
  <c r="AV25" i="25"/>
  <c r="BH25" i="25" s="1"/>
  <c r="AT25" i="25"/>
  <c r="BF25" i="25" s="1"/>
  <c r="AU25" i="25"/>
  <c r="BG25" i="25" s="1"/>
  <c r="AO25" i="25"/>
  <c r="BA25" i="25" s="1"/>
  <c r="AW25" i="25"/>
  <c r="BI25" i="25" s="1"/>
  <c r="AS25" i="25"/>
  <c r="BE25" i="25" s="1"/>
  <c r="AP25" i="25"/>
  <c r="BB25" i="25" s="1"/>
  <c r="AN25" i="25"/>
  <c r="AZ25" i="25" s="1"/>
  <c r="AR25" i="25"/>
  <c r="BD25" i="25" s="1"/>
  <c r="J34" i="31"/>
  <c r="B35" i="31"/>
  <c r="D26" i="25"/>
  <c r="B27" i="25"/>
  <c r="O26" i="25"/>
  <c r="BJ25" i="25" l="1"/>
  <c r="C25" i="25" s="1"/>
  <c r="D27" i="25"/>
  <c r="B28" i="25"/>
  <c r="O27" i="25"/>
  <c r="B36" i="31"/>
  <c r="J35" i="31"/>
  <c r="AP26" i="25"/>
  <c r="BB26" i="25" s="1"/>
  <c r="AN26" i="25"/>
  <c r="AZ26" i="25" s="1"/>
  <c r="AQ26" i="25"/>
  <c r="BC26" i="25" s="1"/>
  <c r="AU26" i="25"/>
  <c r="BG26" i="25" s="1"/>
  <c r="AS26" i="25"/>
  <c r="BE26" i="25" s="1"/>
  <c r="AR26" i="25"/>
  <c r="BD26" i="25" s="1"/>
  <c r="AT26" i="25"/>
  <c r="BF26" i="25" s="1"/>
  <c r="AV26" i="25"/>
  <c r="BH26" i="25" s="1"/>
  <c r="AW26" i="25"/>
  <c r="BI26" i="25" s="1"/>
  <c r="AO26" i="25"/>
  <c r="BA26" i="25" s="1"/>
  <c r="BJ26" i="25" l="1"/>
  <c r="C26" i="25" s="1"/>
  <c r="B37" i="31"/>
  <c r="J36" i="31"/>
  <c r="AR27" i="25"/>
  <c r="BD27" i="25" s="1"/>
  <c r="AW27" i="25"/>
  <c r="BI27" i="25" s="1"/>
  <c r="AV27" i="25"/>
  <c r="BH27" i="25" s="1"/>
  <c r="AQ27" i="25"/>
  <c r="BC27" i="25" s="1"/>
  <c r="AO27" i="25"/>
  <c r="BA27" i="25" s="1"/>
  <c r="AP27" i="25"/>
  <c r="BB27" i="25" s="1"/>
  <c r="AN27" i="25"/>
  <c r="AZ27" i="25" s="1"/>
  <c r="AU27" i="25"/>
  <c r="BG27" i="25" s="1"/>
  <c r="AS27" i="25"/>
  <c r="BE27" i="25" s="1"/>
  <c r="AT27" i="25"/>
  <c r="BF27" i="25" s="1"/>
  <c r="D28" i="25"/>
  <c r="B29" i="25"/>
  <c r="O28" i="25"/>
  <c r="BJ27" i="25" l="1"/>
  <c r="C27" i="25" s="1"/>
  <c r="AQ28" i="25"/>
  <c r="BC28" i="25" s="1"/>
  <c r="AU28" i="25"/>
  <c r="BG28" i="25" s="1"/>
  <c r="AP28" i="25"/>
  <c r="BB28" i="25" s="1"/>
  <c r="AW28" i="25"/>
  <c r="BI28" i="25" s="1"/>
  <c r="AS28" i="25"/>
  <c r="BE28" i="25" s="1"/>
  <c r="AV28" i="25"/>
  <c r="BH28" i="25" s="1"/>
  <c r="AR28" i="25"/>
  <c r="BD28" i="25" s="1"/>
  <c r="AN28" i="25"/>
  <c r="AZ28" i="25" s="1"/>
  <c r="AO28" i="25"/>
  <c r="BA28" i="25" s="1"/>
  <c r="AT28" i="25"/>
  <c r="BF28" i="25" s="1"/>
  <c r="B30" i="25"/>
  <c r="D29" i="25"/>
  <c r="O29" i="25"/>
  <c r="J37" i="31"/>
  <c r="B38" i="31"/>
  <c r="BJ28" i="25" l="1"/>
  <c r="C28" i="25" s="1"/>
  <c r="B39" i="31"/>
  <c r="J38" i="31"/>
  <c r="AT29" i="25"/>
  <c r="BF29" i="25" s="1"/>
  <c r="AP29" i="25"/>
  <c r="BB29" i="25" s="1"/>
  <c r="AO29" i="25"/>
  <c r="BA29" i="25" s="1"/>
  <c r="AN29" i="25"/>
  <c r="AZ29" i="25" s="1"/>
  <c r="AR29" i="25"/>
  <c r="BD29" i="25" s="1"/>
  <c r="AS29" i="25"/>
  <c r="BE29" i="25" s="1"/>
  <c r="AV29" i="25"/>
  <c r="BH29" i="25" s="1"/>
  <c r="AW29" i="25"/>
  <c r="BI29" i="25" s="1"/>
  <c r="AU29" i="25"/>
  <c r="BG29" i="25" s="1"/>
  <c r="AQ29" i="25"/>
  <c r="BC29" i="25" s="1"/>
  <c r="D30" i="25"/>
  <c r="B31" i="25"/>
  <c r="O30" i="25"/>
  <c r="BJ29" i="25" l="1"/>
  <c r="C29" i="25" s="1"/>
  <c r="AV30" i="25"/>
  <c r="BH30" i="25" s="1"/>
  <c r="AO30" i="25"/>
  <c r="BA30" i="25" s="1"/>
  <c r="AT30" i="25"/>
  <c r="BF30" i="25" s="1"/>
  <c r="AP30" i="25"/>
  <c r="BB30" i="25" s="1"/>
  <c r="AQ30" i="25"/>
  <c r="BC30" i="25" s="1"/>
  <c r="AS30" i="25"/>
  <c r="BE30" i="25" s="1"/>
  <c r="AU30" i="25"/>
  <c r="BG30" i="25" s="1"/>
  <c r="AW30" i="25"/>
  <c r="BI30" i="25" s="1"/>
  <c r="AN30" i="25"/>
  <c r="AZ30" i="25" s="1"/>
  <c r="AR30" i="25"/>
  <c r="BD30" i="25" s="1"/>
  <c r="B40" i="31"/>
  <c r="J39" i="31"/>
  <c r="B32" i="25"/>
  <c r="O31" i="25"/>
  <c r="D31" i="25"/>
  <c r="BJ30" i="25" l="1"/>
  <c r="C30" i="25" s="1"/>
  <c r="AQ31" i="25"/>
  <c r="BC31" i="25" s="1"/>
  <c r="AR31" i="25"/>
  <c r="BD31" i="25" s="1"/>
  <c r="AW31" i="25"/>
  <c r="BI31" i="25" s="1"/>
  <c r="AU31" i="25"/>
  <c r="BG31" i="25" s="1"/>
  <c r="AN31" i="25"/>
  <c r="AZ31" i="25" s="1"/>
  <c r="AO31" i="25"/>
  <c r="BA31" i="25" s="1"/>
  <c r="AT31" i="25"/>
  <c r="BF31" i="25" s="1"/>
  <c r="AS31" i="25"/>
  <c r="BE31" i="25" s="1"/>
  <c r="AV31" i="25"/>
  <c r="BH31" i="25" s="1"/>
  <c r="AP31" i="25"/>
  <c r="BB31" i="25" s="1"/>
  <c r="D32" i="25"/>
  <c r="O32" i="25"/>
  <c r="B33" i="25"/>
  <c r="J40" i="31"/>
  <c r="B41" i="31"/>
  <c r="BJ31" i="25" l="1"/>
  <c r="C31" i="25" s="1"/>
  <c r="D33" i="25"/>
  <c r="B56" i="25"/>
  <c r="O33" i="25"/>
  <c r="B42" i="31"/>
  <c r="J41" i="31"/>
  <c r="AW32" i="25"/>
  <c r="BI32" i="25" s="1"/>
  <c r="AV32" i="25"/>
  <c r="BH32" i="25" s="1"/>
  <c r="AO32" i="25"/>
  <c r="BA32" i="25" s="1"/>
  <c r="AQ32" i="25"/>
  <c r="BC32" i="25" s="1"/>
  <c r="AR32" i="25"/>
  <c r="BD32" i="25" s="1"/>
  <c r="AN32" i="25"/>
  <c r="AZ32" i="25" s="1"/>
  <c r="AU32" i="25"/>
  <c r="BG32" i="25" s="1"/>
  <c r="AT32" i="25"/>
  <c r="BF32" i="25" s="1"/>
  <c r="AP32" i="25"/>
  <c r="BB32" i="25" s="1"/>
  <c r="AS32" i="25"/>
  <c r="BE32" i="25" s="1"/>
  <c r="BJ32" i="25" l="1"/>
  <c r="C32" i="25" s="1"/>
  <c r="J42" i="31"/>
  <c r="B43" i="31"/>
  <c r="AU33" i="25"/>
  <c r="BG33" i="25" s="1"/>
  <c r="AV33" i="25"/>
  <c r="BH33" i="25" s="1"/>
  <c r="AN33" i="25"/>
  <c r="AZ33" i="25" s="1"/>
  <c r="AO33" i="25"/>
  <c r="BA33" i="25" s="1"/>
  <c r="AR33" i="25"/>
  <c r="BD33" i="25" s="1"/>
  <c r="AQ33" i="25"/>
  <c r="BC33" i="25" s="1"/>
  <c r="AS33" i="25"/>
  <c r="BE33" i="25" s="1"/>
  <c r="AT33" i="25"/>
  <c r="BF33" i="25" s="1"/>
  <c r="AW33" i="25"/>
  <c r="BI33" i="25" s="1"/>
  <c r="AP33" i="25"/>
  <c r="BB33" i="25" s="1"/>
  <c r="BJ33" i="25" l="1"/>
  <c r="C33" i="25" s="1"/>
  <c r="B44" i="31"/>
  <c r="J43" i="31"/>
  <c r="B45" i="31" l="1"/>
  <c r="J44" i="31"/>
  <c r="J45" i="31" l="1"/>
  <c r="B46" i="31"/>
  <c r="J46" i="31" l="1"/>
  <c r="B47" i="31"/>
  <c r="J47" i="31" l="1"/>
  <c r="B48" i="31"/>
  <c r="J48" i="31" l="1"/>
  <c r="B49" i="31"/>
  <c r="J49" i="31" l="1"/>
  <c r="B50" i="31"/>
  <c r="J50" i="31" l="1"/>
  <c r="B51" i="31"/>
  <c r="J51" i="31" l="1"/>
  <c r="B52" i="31"/>
  <c r="J52" i="31" l="1"/>
  <c r="B53" i="31"/>
  <c r="J53" i="31" l="1"/>
  <c r="B54" i="31"/>
  <c r="J54" i="31" l="1"/>
  <c r="B55" i="31"/>
  <c r="J55" i="31" l="1"/>
  <c r="B56" i="31"/>
  <c r="B57" i="31" l="1"/>
  <c r="J56" i="31"/>
  <c r="J57" i="31" l="1"/>
  <c r="B58" i="31"/>
  <c r="J58" i="31" l="1"/>
  <c r="B59" i="31"/>
  <c r="J59" i="31" l="1"/>
  <c r="B60" i="31"/>
  <c r="J60" i="31" l="1"/>
  <c r="B61" i="31"/>
  <c r="J61" i="31" l="1"/>
  <c r="B62" i="31"/>
  <c r="J62" i="31" l="1"/>
  <c r="B63" i="31"/>
  <c r="J63" i="31" l="1"/>
  <c r="B64" i="31"/>
  <c r="J64" i="31" l="1"/>
  <c r="B65" i="31"/>
  <c r="J65" i="31" l="1"/>
  <c r="B66" i="31"/>
  <c r="J66" i="31" l="1"/>
  <c r="B67" i="31"/>
  <c r="J67" i="31" l="1"/>
  <c r="B68" i="31"/>
  <c r="J68" i="31" l="1"/>
  <c r="B69" i="31"/>
  <c r="J69" i="31" l="1"/>
  <c r="B70" i="31"/>
  <c r="J70" i="31" l="1"/>
  <c r="B71" i="31"/>
  <c r="J71" i="31" l="1"/>
  <c r="B72" i="31"/>
  <c r="J72" i="31" l="1"/>
  <c r="B73" i="31"/>
  <c r="B74" i="31" l="1"/>
  <c r="J73" i="31"/>
  <c r="J74" i="31" l="1"/>
  <c r="B75" i="31"/>
  <c r="J75" i="31" l="1"/>
  <c r="B76" i="31"/>
  <c r="B77" i="31" l="1"/>
  <c r="J76" i="31"/>
  <c r="J77" i="31" l="1"/>
  <c r="B78" i="31"/>
  <c r="J78" i="31" l="1"/>
  <c r="B79" i="31"/>
  <c r="J79" i="31" l="1"/>
  <c r="B80" i="31"/>
  <c r="J80" i="31" l="1"/>
  <c r="B81" i="31"/>
  <c r="J81" i="31" l="1"/>
  <c r="B82" i="31"/>
  <c r="J82" i="31" l="1"/>
  <c r="B83" i="31"/>
  <c r="J83" i="31" l="1"/>
  <c r="B84" i="31"/>
  <c r="J84" i="31" l="1"/>
  <c r="B85" i="31"/>
  <c r="B86" i="31" l="1"/>
  <c r="J85" i="31"/>
  <c r="J86" i="31" l="1"/>
  <c r="B87" i="31"/>
  <c r="J87" i="31" l="1"/>
  <c r="B88" i="31"/>
  <c r="J88" i="31" l="1"/>
  <c r="B89" i="31"/>
  <c r="B90" i="31" l="1"/>
  <c r="J89" i="31"/>
  <c r="J90" i="31" l="1"/>
  <c r="B91" i="31"/>
  <c r="J91" i="31" l="1"/>
  <c r="B92" i="31"/>
  <c r="B93" i="31" l="1"/>
  <c r="J92" i="31"/>
  <c r="J93" i="31" l="1"/>
  <c r="B94" i="31"/>
  <c r="J94" i="31" l="1"/>
  <c r="B95" i="31"/>
  <c r="J95" i="31" l="1"/>
  <c r="B96" i="31"/>
  <c r="J96" i="31" l="1"/>
  <c r="B97" i="31"/>
  <c r="J97" i="31" l="1"/>
  <c r="B98" i="31"/>
  <c r="J98" i="31" l="1"/>
  <c r="B99" i="31"/>
  <c r="J99" i="31" l="1"/>
  <c r="B100" i="31"/>
  <c r="J100" i="31" l="1"/>
  <c r="B101" i="31"/>
  <c r="J101" i="31" l="1"/>
  <c r="B102" i="31"/>
  <c r="J102" i="31" l="1"/>
  <c r="B103" i="31"/>
  <c r="B104" i="31" l="1"/>
  <c r="J103" i="31"/>
  <c r="J104" i="31" l="1"/>
  <c r="B105" i="31"/>
  <c r="J105" i="31" l="1"/>
  <c r="B106" i="31"/>
  <c r="J106" i="31" l="1"/>
  <c r="B107" i="31"/>
  <c r="J107" i="31" l="1"/>
  <c r="B108" i="31"/>
  <c r="J108" i="31" l="1"/>
  <c r="B109" i="31"/>
  <c r="J109" i="31" l="1"/>
  <c r="B110" i="31"/>
  <c r="B111" i="31" l="1"/>
  <c r="J110" i="31"/>
  <c r="J111" i="31" l="1"/>
  <c r="B112" i="31"/>
  <c r="B113" i="31" l="1"/>
  <c r="J112" i="31"/>
  <c r="J113" i="31" l="1"/>
  <c r="B114" i="31"/>
  <c r="B115" i="31" l="1"/>
  <c r="J114" i="31"/>
  <c r="J115" i="31" l="1"/>
  <c r="B116" i="31"/>
  <c r="J116" i="31" l="1"/>
  <c r="B117" i="31"/>
  <c r="J117" i="31" l="1"/>
  <c r="B118" i="31"/>
  <c r="J118" i="31" l="1"/>
  <c r="B119" i="31"/>
  <c r="B120" i="31" l="1"/>
  <c r="J119" i="31"/>
  <c r="J120" i="31" l="1"/>
  <c r="B121" i="31"/>
  <c r="J121" i="31" l="1"/>
  <c r="B122" i="31"/>
  <c r="J122" i="31" l="1"/>
  <c r="B123" i="31"/>
  <c r="J123" i="31" l="1"/>
  <c r="B124" i="31"/>
  <c r="J124" i="31" l="1"/>
  <c r="B125" i="31"/>
  <c r="J125" i="31" l="1"/>
  <c r="B126" i="31"/>
  <c r="J126" i="31" l="1"/>
  <c r="B127" i="31"/>
  <c r="J127" i="31" l="1"/>
  <c r="B128" i="31"/>
  <c r="J128" i="31" l="1"/>
  <c r="B129" i="31"/>
  <c r="J129" i="31" l="1"/>
  <c r="B130" i="31"/>
  <c r="J130" i="31" l="1"/>
  <c r="B131" i="31"/>
  <c r="J131" i="31" l="1"/>
  <c r="B132" i="31"/>
  <c r="J132" i="31" l="1"/>
  <c r="B133" i="31"/>
  <c r="J133" i="31" l="1"/>
  <c r="B134" i="31"/>
  <c r="J134" i="31" l="1"/>
  <c r="B135" i="31"/>
  <c r="B136" i="31" l="1"/>
  <c r="J135" i="31"/>
  <c r="J136" i="31" l="1"/>
  <c r="B137" i="31"/>
  <c r="B138" i="31" l="1"/>
  <c r="J137" i="31"/>
  <c r="J138" i="31" l="1"/>
  <c r="B139" i="31"/>
  <c r="J139" i="31" l="1"/>
  <c r="B140" i="31"/>
  <c r="L20" i="31"/>
  <c r="C186" i="31" l="1"/>
  <c r="C206" i="31"/>
  <c r="C244" i="31"/>
  <c r="C187" i="31"/>
  <c r="C170" i="31"/>
  <c r="C177" i="31"/>
  <c r="C153" i="31"/>
  <c r="C214" i="31"/>
  <c r="C176" i="31"/>
  <c r="C221" i="31"/>
  <c r="C224" i="31"/>
  <c r="C198" i="31"/>
  <c r="C167" i="31"/>
  <c r="C200" i="31"/>
  <c r="C158" i="31"/>
  <c r="C173" i="31"/>
  <c r="C151" i="31"/>
  <c r="C233" i="31"/>
  <c r="C142" i="31"/>
  <c r="C144" i="31"/>
  <c r="C243" i="31"/>
  <c r="C229" i="31"/>
  <c r="C168" i="31"/>
  <c r="C223" i="31"/>
  <c r="C161" i="31"/>
  <c r="C242" i="31"/>
  <c r="C217" i="31"/>
  <c r="C180" i="31"/>
  <c r="C171" i="31"/>
  <c r="C162" i="31"/>
  <c r="C160" i="31"/>
  <c r="C148" i="31"/>
  <c r="C146" i="31"/>
  <c r="C174" i="31"/>
  <c r="C246" i="31"/>
  <c r="C239" i="31"/>
  <c r="C215" i="31"/>
  <c r="C226" i="31"/>
  <c r="C141" i="31"/>
  <c r="C203" i="31"/>
  <c r="C147" i="31"/>
  <c r="C211" i="31"/>
  <c r="C241" i="31"/>
  <c r="C208" i="31"/>
  <c r="C204" i="31"/>
  <c r="C156" i="31"/>
  <c r="C159" i="31"/>
  <c r="C143" i="31"/>
  <c r="C150" i="31"/>
  <c r="C191" i="31"/>
  <c r="C185" i="31"/>
  <c r="C157" i="31"/>
  <c r="C192" i="31"/>
  <c r="C231" i="31"/>
  <c r="C227" i="31"/>
  <c r="C175" i="31"/>
  <c r="C189" i="31"/>
  <c r="C205" i="31"/>
  <c r="C195" i="31"/>
  <c r="C178" i="31"/>
  <c r="C213" i="31"/>
  <c r="C145" i="31"/>
  <c r="C240" i="31"/>
  <c r="C235" i="31"/>
  <c r="C228" i="31"/>
  <c r="C247" i="31"/>
  <c r="C194" i="31"/>
  <c r="C172" i="31"/>
  <c r="C166" i="31"/>
  <c r="C238" i="31"/>
  <c r="C222" i="31"/>
  <c r="C155" i="31"/>
  <c r="C202" i="31"/>
  <c r="C196" i="31"/>
  <c r="C184" i="31"/>
  <c r="C216" i="31"/>
  <c r="C165" i="31"/>
  <c r="C149" i="31"/>
  <c r="C193" i="31"/>
  <c r="C154" i="31"/>
  <c r="C237" i="31"/>
  <c r="C182" i="31"/>
  <c r="C220" i="31"/>
  <c r="C183" i="31"/>
  <c r="C232" i="31"/>
  <c r="C181" i="31"/>
  <c r="C207" i="31"/>
  <c r="C190" i="31"/>
  <c r="C209" i="31"/>
  <c r="C218" i="31"/>
  <c r="C219" i="31"/>
  <c r="C163" i="31"/>
  <c r="C234" i="31"/>
  <c r="C230" i="31"/>
  <c r="C245" i="31"/>
  <c r="C169" i="31"/>
  <c r="C199" i="31"/>
  <c r="C210" i="31"/>
  <c r="C236" i="31"/>
  <c r="C212" i="31"/>
  <c r="C201" i="31"/>
  <c r="C152" i="31"/>
  <c r="C140" i="31"/>
  <c r="C164" i="31"/>
  <c r="C197" i="31"/>
  <c r="C179" i="31"/>
  <c r="C225" i="31"/>
  <c r="C188" i="31"/>
  <c r="J140" i="31"/>
  <c r="D140" i="31" s="1"/>
  <c r="B141" i="31"/>
  <c r="K140" i="31"/>
  <c r="C251" i="31" l="1"/>
  <c r="E140" i="31"/>
  <c r="G140" i="31" s="1"/>
  <c r="C248" i="31"/>
  <c r="C257" i="31"/>
  <c r="C252" i="31"/>
  <c r="C253" i="31"/>
  <c r="C258" i="31"/>
  <c r="C256" i="31"/>
  <c r="J141" i="31"/>
  <c r="D141" i="31" s="1"/>
  <c r="E141" i="31" s="1"/>
  <c r="G141" i="31" s="1"/>
  <c r="B142" i="31"/>
  <c r="K141" i="31"/>
  <c r="C250" i="31"/>
  <c r="C259" i="31"/>
  <c r="C254" i="31"/>
  <c r="C249" i="31"/>
  <c r="C255" i="31"/>
  <c r="J142" i="31" l="1"/>
  <c r="B143" i="31"/>
  <c r="K142" i="31"/>
  <c r="J143" i="31" l="1"/>
  <c r="D143" i="31" s="1"/>
  <c r="E143" i="31" s="1"/>
  <c r="G143" i="31" s="1"/>
  <c r="B144" i="31"/>
  <c r="K143" i="31"/>
  <c r="D142" i="31"/>
  <c r="E142" i="31" s="1"/>
  <c r="G142" i="31" s="1"/>
  <c r="J144" i="31" l="1"/>
  <c r="B145" i="31"/>
  <c r="K144" i="31"/>
  <c r="B146" i="31" l="1"/>
  <c r="J145" i="31"/>
  <c r="D145" i="31" s="1"/>
  <c r="E145" i="31" s="1"/>
  <c r="G145" i="31" s="1"/>
  <c r="K145" i="31"/>
  <c r="D144" i="31"/>
  <c r="E144" i="31" s="1"/>
  <c r="G144" i="31" s="1"/>
  <c r="J146" i="31" l="1"/>
  <c r="B147" i="31"/>
  <c r="K146" i="31"/>
  <c r="J147" i="31" l="1"/>
  <c r="D147" i="31" s="1"/>
  <c r="E147" i="31" s="1"/>
  <c r="G147" i="31" s="1"/>
  <c r="B148" i="31"/>
  <c r="K147" i="31"/>
  <c r="D146" i="31"/>
  <c r="E146" i="31" s="1"/>
  <c r="G146" i="31" s="1"/>
  <c r="J148" i="31" l="1"/>
  <c r="B149" i="31"/>
  <c r="K148" i="31"/>
  <c r="J149" i="31" l="1"/>
  <c r="D149" i="31" s="1"/>
  <c r="E149" i="31" s="1"/>
  <c r="G149" i="31" s="1"/>
  <c r="B150" i="31"/>
  <c r="K149" i="31"/>
  <c r="D148" i="31"/>
  <c r="E148" i="31" s="1"/>
  <c r="G148" i="31" s="1"/>
  <c r="J150" i="31" l="1"/>
  <c r="B151" i="31"/>
  <c r="K150" i="31"/>
  <c r="J151" i="31" l="1"/>
  <c r="D151" i="31" s="1"/>
  <c r="E151" i="31" s="1"/>
  <c r="G151" i="31" s="1"/>
  <c r="B152" i="31"/>
  <c r="K151" i="31"/>
  <c r="D150" i="31"/>
  <c r="E150" i="31" s="1"/>
  <c r="G150" i="31" s="1"/>
  <c r="J152" i="31" l="1"/>
  <c r="D152" i="31" s="1"/>
  <c r="E152" i="31" s="1"/>
  <c r="G152" i="31" s="1"/>
  <c r="B153" i="31"/>
  <c r="K152" i="31"/>
  <c r="J153" i="31" l="1"/>
  <c r="D153" i="31" s="1"/>
  <c r="E153" i="31" s="1"/>
  <c r="G153" i="31" s="1"/>
  <c r="B154" i="31"/>
  <c r="K153" i="31"/>
  <c r="J154" i="31" l="1"/>
  <c r="D154" i="31" s="1"/>
  <c r="E154" i="31" s="1"/>
  <c r="G154" i="31" s="1"/>
  <c r="B155" i="31"/>
  <c r="K154" i="31"/>
  <c r="J155" i="31" l="1"/>
  <c r="D155" i="31" s="1"/>
  <c r="E155" i="31" s="1"/>
  <c r="G155" i="31" s="1"/>
  <c r="B156" i="31"/>
  <c r="K155" i="31"/>
  <c r="J156" i="31" l="1"/>
  <c r="D156" i="31" s="1"/>
  <c r="E156" i="31" s="1"/>
  <c r="G156" i="31" s="1"/>
  <c r="B157" i="31"/>
  <c r="K156" i="31"/>
  <c r="B158" i="31" l="1"/>
  <c r="J157" i="31"/>
  <c r="D157" i="31" s="1"/>
  <c r="E157" i="31" s="1"/>
  <c r="G157" i="31" s="1"/>
  <c r="K157" i="31"/>
  <c r="J158" i="31" l="1"/>
  <c r="D158" i="31" s="1"/>
  <c r="E158" i="31" s="1"/>
  <c r="G158" i="31" s="1"/>
  <c r="B159" i="31"/>
  <c r="K158" i="31"/>
  <c r="B160" i="31" l="1"/>
  <c r="J159" i="31"/>
  <c r="D159" i="31" s="1"/>
  <c r="E159" i="31" s="1"/>
  <c r="G159" i="31" s="1"/>
  <c r="K159" i="31"/>
  <c r="J160" i="31" l="1"/>
  <c r="D160" i="31" s="1"/>
  <c r="E160" i="31" s="1"/>
  <c r="G160" i="31" s="1"/>
  <c r="B161" i="31"/>
  <c r="K160" i="31"/>
  <c r="B162" i="31" l="1"/>
  <c r="J161" i="31"/>
  <c r="D161" i="31" s="1"/>
  <c r="E161" i="31" s="1"/>
  <c r="G161" i="31" s="1"/>
  <c r="K161" i="31"/>
  <c r="J162" i="31" l="1"/>
  <c r="D162" i="31" s="1"/>
  <c r="E162" i="31" s="1"/>
  <c r="G162" i="31" s="1"/>
  <c r="B163" i="31"/>
  <c r="K162" i="31"/>
  <c r="B164" i="31" l="1"/>
  <c r="J163" i="31"/>
  <c r="D163" i="31" s="1"/>
  <c r="E163" i="31" s="1"/>
  <c r="G163" i="31" s="1"/>
  <c r="K163" i="31"/>
  <c r="J164" i="31" l="1"/>
  <c r="D164" i="31" s="1"/>
  <c r="E164" i="31" s="1"/>
  <c r="G164" i="31" s="1"/>
  <c r="B165" i="31"/>
  <c r="K164" i="31"/>
  <c r="J165" i="31" l="1"/>
  <c r="D165" i="31" s="1"/>
  <c r="E165" i="31" s="1"/>
  <c r="G165" i="31" s="1"/>
  <c r="B166" i="31"/>
  <c r="K165" i="31"/>
  <c r="J166" i="31" l="1"/>
  <c r="D166" i="31" s="1"/>
  <c r="E166" i="31" s="1"/>
  <c r="G166" i="31" s="1"/>
  <c r="B167" i="31"/>
  <c r="K166" i="31"/>
  <c r="J167" i="31" l="1"/>
  <c r="D167" i="31" s="1"/>
  <c r="E167" i="31" s="1"/>
  <c r="G167" i="31" s="1"/>
  <c r="B168" i="31"/>
  <c r="K167" i="31"/>
  <c r="B169" i="31" l="1"/>
  <c r="J168" i="31"/>
  <c r="D168" i="31" s="1"/>
  <c r="E168" i="31" s="1"/>
  <c r="G168" i="31" s="1"/>
  <c r="K168" i="31"/>
  <c r="J169" i="31" l="1"/>
  <c r="D169" i="31" s="1"/>
  <c r="E169" i="31" s="1"/>
  <c r="G169" i="31" s="1"/>
  <c r="B170" i="31"/>
  <c r="K169" i="31"/>
  <c r="J170" i="31" l="1"/>
  <c r="D170" i="31" s="1"/>
  <c r="E170" i="31" s="1"/>
  <c r="G170" i="31" s="1"/>
  <c r="B171" i="31"/>
  <c r="K170" i="31"/>
  <c r="B172" i="31" l="1"/>
  <c r="J171" i="31"/>
  <c r="D171" i="31" s="1"/>
  <c r="E171" i="31" s="1"/>
  <c r="G171" i="31" s="1"/>
  <c r="K171" i="31"/>
  <c r="J172" i="31" l="1"/>
  <c r="D172" i="31" s="1"/>
  <c r="E172" i="31" s="1"/>
  <c r="G172" i="31" s="1"/>
  <c r="B173" i="31"/>
  <c r="K172" i="31"/>
  <c r="J173" i="31" l="1"/>
  <c r="D173" i="31" s="1"/>
  <c r="E173" i="31" s="1"/>
  <c r="G173" i="31" s="1"/>
  <c r="B174" i="31"/>
  <c r="K173" i="31"/>
  <c r="J174" i="31" l="1"/>
  <c r="D174" i="31" s="1"/>
  <c r="E174" i="31" s="1"/>
  <c r="G174" i="31" s="1"/>
  <c r="B175" i="31"/>
  <c r="K174" i="31"/>
  <c r="J175" i="31" l="1"/>
  <c r="D175" i="31" s="1"/>
  <c r="E175" i="31" s="1"/>
  <c r="G175" i="31" s="1"/>
  <c r="B176" i="31"/>
  <c r="K175" i="31"/>
  <c r="J176" i="31" l="1"/>
  <c r="D176" i="31" s="1"/>
  <c r="E176" i="31" s="1"/>
  <c r="G176" i="31" s="1"/>
  <c r="B177" i="31"/>
  <c r="K176" i="31"/>
  <c r="J177" i="31" l="1"/>
  <c r="D177" i="31" s="1"/>
  <c r="E177" i="31" s="1"/>
  <c r="G177" i="31" s="1"/>
  <c r="B178" i="31"/>
  <c r="K177" i="31"/>
  <c r="J178" i="31" l="1"/>
  <c r="D178" i="31" s="1"/>
  <c r="E178" i="31" s="1"/>
  <c r="G178" i="31" s="1"/>
  <c r="B179" i="31"/>
  <c r="K178" i="31"/>
  <c r="B180" i="31" l="1"/>
  <c r="J179" i="31"/>
  <c r="D179" i="31" s="1"/>
  <c r="E179" i="31" s="1"/>
  <c r="G179" i="31" s="1"/>
  <c r="K179" i="31"/>
  <c r="J180" i="31" l="1"/>
  <c r="D180" i="31" s="1"/>
  <c r="E180" i="31" s="1"/>
  <c r="G180" i="31" s="1"/>
  <c r="B181" i="31"/>
  <c r="K180" i="31"/>
  <c r="J181" i="31" l="1"/>
  <c r="D181" i="31" s="1"/>
  <c r="E181" i="31" s="1"/>
  <c r="G181" i="31" s="1"/>
  <c r="B182" i="31"/>
  <c r="K181" i="31"/>
  <c r="B183" i="31" l="1"/>
  <c r="J182" i="31"/>
  <c r="D182" i="31" s="1"/>
  <c r="E182" i="31" s="1"/>
  <c r="G182" i="31" s="1"/>
  <c r="K182" i="31"/>
  <c r="J183" i="31" l="1"/>
  <c r="D183" i="31" s="1"/>
  <c r="E183" i="31" s="1"/>
  <c r="G183" i="31" s="1"/>
  <c r="B184" i="31"/>
  <c r="K183" i="31"/>
  <c r="J184" i="31" l="1"/>
  <c r="D184" i="31" s="1"/>
  <c r="E184" i="31" s="1"/>
  <c r="G184" i="31" s="1"/>
  <c r="B185" i="31"/>
  <c r="K184" i="31"/>
  <c r="J185" i="31" l="1"/>
  <c r="D185" i="31" s="1"/>
  <c r="E185" i="31" s="1"/>
  <c r="G185" i="31" s="1"/>
  <c r="B186" i="31"/>
  <c r="K185" i="31"/>
  <c r="J186" i="31" l="1"/>
  <c r="D186" i="31" s="1"/>
  <c r="E186" i="31" s="1"/>
  <c r="G186" i="31" s="1"/>
  <c r="B187" i="31"/>
  <c r="K186" i="31"/>
  <c r="J187" i="31" l="1"/>
  <c r="D187" i="31" s="1"/>
  <c r="E187" i="31" s="1"/>
  <c r="G187" i="31" s="1"/>
  <c r="B188" i="31"/>
  <c r="K187" i="31"/>
  <c r="J188" i="31" l="1"/>
  <c r="D188" i="31" s="1"/>
  <c r="E188" i="31" s="1"/>
  <c r="G188" i="31" s="1"/>
  <c r="B189" i="31"/>
  <c r="K188" i="31"/>
  <c r="J189" i="31" l="1"/>
  <c r="D189" i="31" s="1"/>
  <c r="E189" i="31" s="1"/>
  <c r="G189" i="31" s="1"/>
  <c r="B190" i="31"/>
  <c r="K189" i="31"/>
  <c r="J190" i="31" l="1"/>
  <c r="D190" i="31" s="1"/>
  <c r="E190" i="31" s="1"/>
  <c r="G190" i="31" s="1"/>
  <c r="B191" i="31"/>
  <c r="K190" i="31"/>
  <c r="J191" i="31" l="1"/>
  <c r="D191" i="31" s="1"/>
  <c r="E191" i="31" s="1"/>
  <c r="G191" i="31" s="1"/>
  <c r="B192" i="31"/>
  <c r="K191" i="31"/>
  <c r="B193" i="31" l="1"/>
  <c r="J192" i="31"/>
  <c r="D192" i="31" s="1"/>
  <c r="E192" i="31" s="1"/>
  <c r="G192" i="31" s="1"/>
  <c r="K192" i="31"/>
  <c r="J193" i="31" l="1"/>
  <c r="D193" i="31" s="1"/>
  <c r="E193" i="31" s="1"/>
  <c r="G193" i="31" s="1"/>
  <c r="B194" i="31"/>
  <c r="K193" i="31"/>
  <c r="J194" i="31" l="1"/>
  <c r="D194" i="31" s="1"/>
  <c r="E194" i="31" s="1"/>
  <c r="G194" i="31" s="1"/>
  <c r="B195" i="31"/>
  <c r="K194" i="31"/>
  <c r="J195" i="31" l="1"/>
  <c r="D195" i="31" s="1"/>
  <c r="E195" i="31" s="1"/>
  <c r="G195" i="31" s="1"/>
  <c r="B196" i="31"/>
  <c r="K195" i="31"/>
  <c r="J196" i="31" l="1"/>
  <c r="D196" i="31" s="1"/>
  <c r="E196" i="31" s="1"/>
  <c r="G196" i="31" s="1"/>
  <c r="B197" i="31"/>
  <c r="K196" i="31"/>
  <c r="J197" i="31" l="1"/>
  <c r="D197" i="31" s="1"/>
  <c r="E197" i="31" s="1"/>
  <c r="G197" i="31" s="1"/>
  <c r="B198" i="31"/>
  <c r="K197" i="31"/>
  <c r="J198" i="31" l="1"/>
  <c r="D198" i="31" s="1"/>
  <c r="E198" i="31" s="1"/>
  <c r="G198" i="31" s="1"/>
  <c r="B199" i="31"/>
  <c r="K198" i="31"/>
  <c r="J199" i="31" l="1"/>
  <c r="D199" i="31" s="1"/>
  <c r="E199" i="31" s="1"/>
  <c r="G199" i="31" s="1"/>
  <c r="B200" i="31"/>
  <c r="K199" i="31"/>
  <c r="B201" i="31" l="1"/>
  <c r="J200" i="31"/>
  <c r="D200" i="31" s="1"/>
  <c r="E200" i="31" s="1"/>
  <c r="G200" i="31" s="1"/>
  <c r="K200" i="31"/>
  <c r="J201" i="31" l="1"/>
  <c r="D201" i="31" s="1"/>
  <c r="E201" i="31" s="1"/>
  <c r="G201" i="31" s="1"/>
  <c r="B202" i="31"/>
  <c r="K201" i="31"/>
  <c r="J202" i="31" l="1"/>
  <c r="D202" i="31" s="1"/>
  <c r="E202" i="31" s="1"/>
  <c r="G202" i="31" s="1"/>
  <c r="B203" i="31"/>
  <c r="K202" i="31"/>
  <c r="J203" i="31" l="1"/>
  <c r="D203" i="31" s="1"/>
  <c r="E203" i="31" s="1"/>
  <c r="G203" i="31" s="1"/>
  <c r="B204" i="31"/>
  <c r="K203" i="31"/>
  <c r="J204" i="31" l="1"/>
  <c r="D204" i="31" s="1"/>
  <c r="E204" i="31" s="1"/>
  <c r="G204" i="31" s="1"/>
  <c r="B205" i="31"/>
  <c r="K204" i="31"/>
  <c r="B206" i="31" l="1"/>
  <c r="J205" i="31"/>
  <c r="D205" i="31" s="1"/>
  <c r="E205" i="31" s="1"/>
  <c r="G205" i="31" s="1"/>
  <c r="K205" i="31"/>
  <c r="B207" i="31" l="1"/>
  <c r="J206" i="31"/>
  <c r="D206" i="31" s="1"/>
  <c r="E206" i="31" s="1"/>
  <c r="G206" i="31" s="1"/>
  <c r="K206" i="31"/>
  <c r="J207" i="31" l="1"/>
  <c r="D207" i="31" s="1"/>
  <c r="E207" i="31" s="1"/>
  <c r="G207" i="31" s="1"/>
  <c r="B208" i="31"/>
  <c r="K207" i="31"/>
  <c r="B209" i="31" l="1"/>
  <c r="J208" i="31"/>
  <c r="D208" i="31" s="1"/>
  <c r="E208" i="31" s="1"/>
  <c r="G208" i="31" s="1"/>
  <c r="K208" i="31"/>
  <c r="J209" i="31" l="1"/>
  <c r="D209" i="31" s="1"/>
  <c r="E209" i="31" s="1"/>
  <c r="G209" i="31" s="1"/>
  <c r="B210" i="31"/>
  <c r="K209" i="31"/>
  <c r="J210" i="31" l="1"/>
  <c r="D210" i="31" s="1"/>
  <c r="E210" i="31" s="1"/>
  <c r="G210" i="31" s="1"/>
  <c r="B211" i="31"/>
  <c r="K210" i="31"/>
  <c r="J211" i="31" l="1"/>
  <c r="D211" i="31" s="1"/>
  <c r="E211" i="31" s="1"/>
  <c r="G211" i="31" s="1"/>
  <c r="B212" i="31"/>
  <c r="K211" i="31"/>
  <c r="J212" i="31" l="1"/>
  <c r="D212" i="31" s="1"/>
  <c r="E212" i="31" s="1"/>
  <c r="G212" i="31" s="1"/>
  <c r="B213" i="31"/>
  <c r="K212" i="31"/>
  <c r="J213" i="31" l="1"/>
  <c r="D213" i="31" s="1"/>
  <c r="E213" i="31" s="1"/>
  <c r="G213" i="31" s="1"/>
  <c r="B214" i="31"/>
  <c r="K213" i="31"/>
  <c r="J214" i="31" l="1"/>
  <c r="D214" i="31" s="1"/>
  <c r="E214" i="31" s="1"/>
  <c r="G214" i="31" s="1"/>
  <c r="B215" i="31"/>
  <c r="K214" i="31"/>
  <c r="J215" i="31" l="1"/>
  <c r="D215" i="31" s="1"/>
  <c r="E215" i="31" s="1"/>
  <c r="G215" i="31" s="1"/>
  <c r="B216" i="31"/>
  <c r="K215" i="31"/>
  <c r="J216" i="31" l="1"/>
  <c r="D216" i="31" s="1"/>
  <c r="E216" i="31" s="1"/>
  <c r="G216" i="31" s="1"/>
  <c r="B217" i="31"/>
  <c r="K216" i="31"/>
  <c r="J217" i="31" l="1"/>
  <c r="D217" i="31" s="1"/>
  <c r="E217" i="31" s="1"/>
  <c r="G217" i="31" s="1"/>
  <c r="B218" i="31"/>
  <c r="K217" i="31"/>
  <c r="J218" i="31" l="1"/>
  <c r="D218" i="31" s="1"/>
  <c r="E218" i="31" s="1"/>
  <c r="G218" i="31" s="1"/>
  <c r="B219" i="31"/>
  <c r="K218" i="31"/>
  <c r="J219" i="31" l="1"/>
  <c r="D219" i="31" s="1"/>
  <c r="E219" i="31" s="1"/>
  <c r="G219" i="31" s="1"/>
  <c r="B220" i="31"/>
  <c r="K219" i="31"/>
  <c r="J220" i="31" l="1"/>
  <c r="D220" i="31" s="1"/>
  <c r="E220" i="31" s="1"/>
  <c r="G220" i="31" s="1"/>
  <c r="B221" i="31"/>
  <c r="K220" i="31"/>
  <c r="J221" i="31" l="1"/>
  <c r="D221" i="31" s="1"/>
  <c r="E221" i="31" s="1"/>
  <c r="G221" i="31" s="1"/>
  <c r="B222" i="31"/>
  <c r="K221" i="31"/>
  <c r="F138" i="31"/>
  <c r="F134" i="31"/>
  <c r="F129" i="31"/>
  <c r="F126" i="31"/>
  <c r="F123" i="31"/>
  <c r="F119" i="31"/>
  <c r="F114" i="31"/>
  <c r="F112" i="31"/>
  <c r="F139" i="31"/>
  <c r="F137" i="31"/>
  <c r="F133" i="31"/>
  <c r="F125" i="31"/>
  <c r="F121" i="31"/>
  <c r="F118" i="31"/>
  <c r="F131" i="31"/>
  <c r="F128" i="31"/>
  <c r="F124" i="31"/>
  <c r="F116" i="31"/>
  <c r="F105" i="31"/>
  <c r="F99" i="31"/>
  <c r="F96" i="31"/>
  <c r="F91" i="31"/>
  <c r="F89" i="31"/>
  <c r="F85" i="31"/>
  <c r="F82" i="31"/>
  <c r="F77" i="31"/>
  <c r="F74" i="31"/>
  <c r="F70" i="31"/>
  <c r="F63" i="31"/>
  <c r="F59" i="31"/>
  <c r="F52" i="31"/>
  <c r="F48" i="31"/>
  <c r="F43" i="31"/>
  <c r="F42" i="31"/>
  <c r="F38" i="31"/>
  <c r="F33" i="31"/>
  <c r="F32" i="31"/>
  <c r="F30" i="31"/>
  <c r="F26" i="31"/>
  <c r="F22" i="31"/>
  <c r="F132" i="31"/>
  <c r="F127" i="31"/>
  <c r="F117" i="31"/>
  <c r="F111" i="31"/>
  <c r="F108" i="31"/>
  <c r="F104" i="31"/>
  <c r="F103" i="31"/>
  <c r="F101" i="31"/>
  <c r="F97" i="31"/>
  <c r="F93" i="31"/>
  <c r="F92" i="31"/>
  <c r="F90" i="31"/>
  <c r="F86" i="31"/>
  <c r="F81" i="31"/>
  <c r="F75" i="31"/>
  <c r="F72" i="31"/>
  <c r="F64" i="31"/>
  <c r="F60" i="31"/>
  <c r="F56" i="31"/>
  <c r="F55" i="31"/>
  <c r="F53" i="31"/>
  <c r="F49" i="31"/>
  <c r="F46" i="31"/>
  <c r="F44" i="31"/>
  <c r="F41" i="31"/>
  <c r="F37" i="31"/>
  <c r="F34" i="31"/>
  <c r="F27" i="31"/>
  <c r="F23" i="31"/>
  <c r="F135" i="31"/>
  <c r="F120" i="31"/>
  <c r="F113" i="31"/>
  <c r="F110" i="31"/>
  <c r="F107" i="31"/>
  <c r="F102" i="31"/>
  <c r="F98" i="31"/>
  <c r="F94" i="31"/>
  <c r="F87" i="31"/>
  <c r="F83" i="31"/>
  <c r="F78" i="31"/>
  <c r="F71" i="31"/>
  <c r="F68" i="31"/>
  <c r="F67" i="31"/>
  <c r="F65" i="31"/>
  <c r="F62" i="31"/>
  <c r="F58" i="31"/>
  <c r="F54" i="31"/>
  <c r="F50" i="31"/>
  <c r="F45" i="31"/>
  <c r="F39" i="31"/>
  <c r="F36" i="31"/>
  <c r="F28" i="31"/>
  <c r="F25" i="31"/>
  <c r="F20" i="31"/>
  <c r="F136" i="31"/>
  <c r="F130" i="31"/>
  <c r="F122" i="31"/>
  <c r="F115" i="31"/>
  <c r="F109" i="31"/>
  <c r="F106" i="31"/>
  <c r="F100" i="31"/>
  <c r="F95" i="31"/>
  <c r="F88" i="31"/>
  <c r="F84" i="31"/>
  <c r="F80" i="31"/>
  <c r="F79" i="31"/>
  <c r="F76" i="31"/>
  <c r="F73" i="31"/>
  <c r="F69" i="31"/>
  <c r="F66" i="31"/>
  <c r="F61" i="31"/>
  <c r="F57" i="31"/>
  <c r="F51" i="31"/>
  <c r="F47" i="31"/>
  <c r="F40" i="31"/>
  <c r="F35" i="31"/>
  <c r="F31" i="31"/>
  <c r="F29" i="31"/>
  <c r="F24" i="31"/>
  <c r="F21" i="31"/>
  <c r="J222" i="31" l="1"/>
  <c r="D222" i="31" s="1"/>
  <c r="E222" i="31" s="1"/>
  <c r="G222" i="31" s="1"/>
  <c r="B223" i="31"/>
  <c r="K222" i="31"/>
  <c r="D47" i="31"/>
  <c r="K47" i="31"/>
  <c r="K28" i="31"/>
  <c r="D28" i="31"/>
  <c r="F16" i="31"/>
  <c r="D71" i="31"/>
  <c r="K71" i="31"/>
  <c r="K120" i="31"/>
  <c r="D120" i="31"/>
  <c r="D44" i="31"/>
  <c r="F7" i="31"/>
  <c r="K44" i="31"/>
  <c r="K86" i="31"/>
  <c r="D86" i="31"/>
  <c r="K30" i="31"/>
  <c r="F18" i="31"/>
  <c r="D30" i="31"/>
  <c r="K77" i="31"/>
  <c r="D77" i="31"/>
  <c r="D116" i="31"/>
  <c r="K116" i="31"/>
  <c r="D112" i="31"/>
  <c r="K112" i="31"/>
  <c r="D29" i="31"/>
  <c r="F17" i="31"/>
  <c r="K29" i="31"/>
  <c r="D61" i="31"/>
  <c r="K61" i="31"/>
  <c r="K76" i="31"/>
  <c r="D76" i="31"/>
  <c r="K88" i="31"/>
  <c r="D88" i="31"/>
  <c r="K106" i="31"/>
  <c r="D106" i="31"/>
  <c r="K130" i="31"/>
  <c r="D130" i="31"/>
  <c r="K25" i="31"/>
  <c r="F265" i="31"/>
  <c r="D25" i="31"/>
  <c r="F13" i="31"/>
  <c r="D39" i="31"/>
  <c r="K39" i="31"/>
  <c r="D58" i="31"/>
  <c r="K58" i="31"/>
  <c r="D68" i="31"/>
  <c r="K68" i="31"/>
  <c r="K83" i="31"/>
  <c r="D83" i="31"/>
  <c r="D102" i="31"/>
  <c r="K102" i="31"/>
  <c r="D113" i="31"/>
  <c r="K113" i="31"/>
  <c r="F263" i="31"/>
  <c r="D23" i="31"/>
  <c r="K23" i="31"/>
  <c r="K41" i="31"/>
  <c r="D41" i="31"/>
  <c r="K53" i="31"/>
  <c r="D53" i="31"/>
  <c r="K64" i="31"/>
  <c r="D64" i="31"/>
  <c r="D81" i="31"/>
  <c r="K81" i="31"/>
  <c r="D93" i="31"/>
  <c r="K93" i="31"/>
  <c r="D104" i="31"/>
  <c r="K104" i="31"/>
  <c r="D127" i="31"/>
  <c r="K127" i="31"/>
  <c r="K26" i="31"/>
  <c r="D26" i="31"/>
  <c r="F14" i="31"/>
  <c r="D38" i="31"/>
  <c r="K38" i="31"/>
  <c r="K52" i="31"/>
  <c r="D52" i="31"/>
  <c r="D74" i="31"/>
  <c r="K74" i="31"/>
  <c r="D89" i="31"/>
  <c r="K89" i="31"/>
  <c r="K105" i="31"/>
  <c r="D105" i="31"/>
  <c r="D131" i="31"/>
  <c r="K131" i="31"/>
  <c r="D133" i="31"/>
  <c r="K133" i="31"/>
  <c r="D123" i="31"/>
  <c r="K123" i="31"/>
  <c r="K138" i="31"/>
  <c r="D138" i="31"/>
  <c r="D31" i="31"/>
  <c r="K31" i="31"/>
  <c r="F19" i="31"/>
  <c r="K79" i="31"/>
  <c r="D79" i="31"/>
  <c r="D136" i="31"/>
  <c r="K136" i="31"/>
  <c r="K62" i="31"/>
  <c r="D62" i="31"/>
  <c r="F15" i="31"/>
  <c r="K27" i="31"/>
  <c r="D27" i="31"/>
  <c r="D55" i="31"/>
  <c r="K55" i="31"/>
  <c r="D97" i="31"/>
  <c r="K97" i="31"/>
  <c r="K132" i="31"/>
  <c r="D132" i="31"/>
  <c r="K59" i="31"/>
  <c r="D59" i="31"/>
  <c r="K91" i="31"/>
  <c r="D91" i="31"/>
  <c r="D118" i="31"/>
  <c r="K118" i="31"/>
  <c r="F261" i="31"/>
  <c r="K21" i="31"/>
  <c r="D21" i="31"/>
  <c r="K35" i="31"/>
  <c r="D35" i="31"/>
  <c r="D51" i="31"/>
  <c r="K51" i="31"/>
  <c r="K69" i="31"/>
  <c r="D69" i="31"/>
  <c r="D80" i="31"/>
  <c r="K80" i="31"/>
  <c r="D95" i="31"/>
  <c r="K95" i="31"/>
  <c r="D115" i="31"/>
  <c r="K115" i="31"/>
  <c r="K50" i="31"/>
  <c r="D50" i="31"/>
  <c r="D65" i="31"/>
  <c r="K65" i="31"/>
  <c r="K78" i="31"/>
  <c r="D78" i="31"/>
  <c r="K94" i="31"/>
  <c r="D94" i="31"/>
  <c r="K107" i="31"/>
  <c r="D107" i="31"/>
  <c r="D34" i="31"/>
  <c r="K34" i="31"/>
  <c r="K46" i="31"/>
  <c r="D46" i="31"/>
  <c r="D56" i="31"/>
  <c r="K56" i="31"/>
  <c r="K72" i="31"/>
  <c r="D72" i="31"/>
  <c r="D90" i="31"/>
  <c r="K90" i="31"/>
  <c r="D101" i="31"/>
  <c r="K101" i="31"/>
  <c r="D111" i="31"/>
  <c r="K111" i="31"/>
  <c r="K32" i="31"/>
  <c r="D32" i="31"/>
  <c r="D12" i="31"/>
  <c r="G12" i="31" s="1"/>
  <c r="D43" i="31"/>
  <c r="K43" i="31"/>
  <c r="K63" i="31"/>
  <c r="D63" i="31"/>
  <c r="K82" i="31"/>
  <c r="D82" i="31"/>
  <c r="D96" i="31"/>
  <c r="K96" i="31"/>
  <c r="D124" i="31"/>
  <c r="K124" i="31"/>
  <c r="D121" i="31"/>
  <c r="K121" i="31"/>
  <c r="K139" i="31"/>
  <c r="D139" i="31"/>
  <c r="D114" i="31"/>
  <c r="K114" i="31"/>
  <c r="D129" i="31"/>
  <c r="K129" i="31"/>
  <c r="K66" i="31"/>
  <c r="D66" i="31"/>
  <c r="K109" i="31"/>
  <c r="D109" i="31"/>
  <c r="D45" i="31"/>
  <c r="K45" i="31"/>
  <c r="K87" i="31"/>
  <c r="D87" i="31"/>
  <c r="K108" i="31"/>
  <c r="D108" i="31"/>
  <c r="D42" i="31"/>
  <c r="K42" i="31"/>
  <c r="D137" i="31"/>
  <c r="K137" i="31"/>
  <c r="K126" i="31"/>
  <c r="D126" i="31"/>
  <c r="D24" i="31"/>
  <c r="K24" i="31"/>
  <c r="F264" i="31"/>
  <c r="K40" i="31"/>
  <c r="D40" i="31"/>
  <c r="K57" i="31"/>
  <c r="D57" i="31"/>
  <c r="D73" i="31"/>
  <c r="K73" i="31"/>
  <c r="K84" i="31"/>
  <c r="D84" i="31"/>
  <c r="D100" i="31"/>
  <c r="K100" i="31"/>
  <c r="K122" i="31"/>
  <c r="D122" i="31"/>
  <c r="D20" i="31"/>
  <c r="F260" i="31"/>
  <c r="F10" i="31"/>
  <c r="K20" i="31"/>
  <c r="M7" i="31" s="1"/>
  <c r="K36" i="31"/>
  <c r="D36" i="31"/>
  <c r="D54" i="31"/>
  <c r="K54" i="31"/>
  <c r="D67" i="31"/>
  <c r="K67" i="31"/>
  <c r="K98" i="31"/>
  <c r="D98" i="31"/>
  <c r="K110" i="31"/>
  <c r="D110" i="31"/>
  <c r="D135" i="31"/>
  <c r="K135" i="31"/>
  <c r="D37" i="31"/>
  <c r="K37" i="31"/>
  <c r="K49" i="31"/>
  <c r="D49" i="31"/>
  <c r="K60" i="31"/>
  <c r="D60" i="31"/>
  <c r="D75" i="31"/>
  <c r="K75" i="31"/>
  <c r="K92" i="31"/>
  <c r="D92" i="31"/>
  <c r="K103" i="31"/>
  <c r="D103" i="31"/>
  <c r="D117" i="31"/>
  <c r="K117" i="31"/>
  <c r="K22" i="31"/>
  <c r="F262" i="31"/>
  <c r="D22" i="31"/>
  <c r="D33" i="31"/>
  <c r="K33" i="31"/>
  <c r="K48" i="31"/>
  <c r="D48" i="31"/>
  <c r="D70" i="31"/>
  <c r="K70" i="31"/>
  <c r="D85" i="31"/>
  <c r="K85" i="31"/>
  <c r="D99" i="31"/>
  <c r="K99" i="31"/>
  <c r="D128" i="31"/>
  <c r="K128" i="31"/>
  <c r="K125" i="31"/>
  <c r="D125" i="31"/>
  <c r="D119" i="31"/>
  <c r="K119" i="31"/>
  <c r="D134" i="31"/>
  <c r="K134" i="31"/>
  <c r="J223" i="31" l="1"/>
  <c r="B224" i="31"/>
  <c r="K223" i="31"/>
  <c r="C260" i="31"/>
  <c r="K260" i="31"/>
  <c r="E260" i="31"/>
  <c r="D260" i="31"/>
  <c r="G260" i="31"/>
  <c r="D10" i="31"/>
  <c r="C45" i="25" s="1"/>
  <c r="C265" i="31"/>
  <c r="E265" i="31"/>
  <c r="K265" i="31"/>
  <c r="G265" i="31"/>
  <c r="D265" i="31"/>
  <c r="C261" i="31"/>
  <c r="G261" i="31"/>
  <c r="K261" i="31"/>
  <c r="D261" i="31"/>
  <c r="E261" i="31"/>
  <c r="K17" i="31"/>
  <c r="D17" i="31"/>
  <c r="K16" i="31"/>
  <c r="D16" i="31"/>
  <c r="C262" i="31"/>
  <c r="G262" i="31"/>
  <c r="D262" i="31"/>
  <c r="E262" i="31"/>
  <c r="K262" i="31"/>
  <c r="C264" i="31"/>
  <c r="D264" i="31"/>
  <c r="K264" i="31"/>
  <c r="G264" i="31"/>
  <c r="E264" i="31"/>
  <c r="D15" i="31"/>
  <c r="K15" i="31"/>
  <c r="K14" i="31"/>
  <c r="D14" i="31"/>
  <c r="C263" i="31"/>
  <c r="E263" i="31"/>
  <c r="G263" i="31"/>
  <c r="K263" i="31"/>
  <c r="D263" i="31"/>
  <c r="D13" i="31"/>
  <c r="K13" i="31"/>
  <c r="D19" i="31"/>
  <c r="K19" i="31"/>
  <c r="B5" i="25"/>
  <c r="G9" i="25"/>
  <c r="K18" i="31"/>
  <c r="D18" i="31"/>
  <c r="J224" i="31" l="1"/>
  <c r="B225" i="31"/>
  <c r="K224" i="31"/>
  <c r="D223" i="31"/>
  <c r="K5" i="31"/>
  <c r="B5" i="31" s="1"/>
  <c r="B4" i="31"/>
  <c r="B5" i="47"/>
  <c r="B5" i="28"/>
  <c r="D224" i="31" l="1"/>
  <c r="E224" i="31" s="1"/>
  <c r="G224" i="31" s="1"/>
  <c r="E223" i="31"/>
  <c r="G223" i="31" s="1"/>
  <c r="D7" i="31"/>
  <c r="C48" i="25" s="1"/>
  <c r="J225" i="31"/>
  <c r="B226" i="31"/>
  <c r="K225" i="31"/>
  <c r="J226" i="31" l="1"/>
  <c r="B227" i="31"/>
  <c r="K226" i="31"/>
  <c r="D225" i="31"/>
  <c r="E225" i="31" s="1"/>
  <c r="G225" i="31" s="1"/>
  <c r="D226" i="31" l="1"/>
  <c r="E226" i="31" s="1"/>
  <c r="G226" i="31" s="1"/>
  <c r="J227" i="31"/>
  <c r="B228" i="31"/>
  <c r="K227" i="31"/>
  <c r="B229" i="31" l="1"/>
  <c r="J228" i="31"/>
  <c r="K228" i="31"/>
  <c r="D227" i="31"/>
  <c r="E227" i="31" s="1"/>
  <c r="G227" i="31" s="1"/>
  <c r="D228" i="31" l="1"/>
  <c r="E228" i="31" s="1"/>
  <c r="G228" i="31" s="1"/>
  <c r="J229" i="31"/>
  <c r="B230" i="31"/>
  <c r="K229" i="31"/>
  <c r="J230" i="31" l="1"/>
  <c r="B231" i="31"/>
  <c r="K230" i="31"/>
  <c r="D229" i="31"/>
  <c r="E229" i="31" s="1"/>
  <c r="G229" i="31" s="1"/>
  <c r="D230" i="31" l="1"/>
  <c r="E230" i="31" s="1"/>
  <c r="G230" i="31" s="1"/>
  <c r="B232" i="31"/>
  <c r="J231" i="31"/>
  <c r="K231" i="31"/>
  <c r="D231" i="31" l="1"/>
  <c r="E231" i="31" s="1"/>
  <c r="G231" i="31" s="1"/>
  <c r="J232" i="31"/>
  <c r="D232" i="31" s="1"/>
  <c r="E232" i="31" s="1"/>
  <c r="G232" i="31" s="1"/>
  <c r="B233" i="31"/>
  <c r="K232" i="31"/>
  <c r="J233" i="31" l="1"/>
  <c r="D233" i="31" s="1"/>
  <c r="E233" i="31" s="1"/>
  <c r="G233" i="31" s="1"/>
  <c r="B234" i="31"/>
  <c r="K233" i="31"/>
  <c r="J234" i="31" l="1"/>
  <c r="D234" i="31" s="1"/>
  <c r="E234" i="31" s="1"/>
  <c r="G234" i="31" s="1"/>
  <c r="B235" i="31"/>
  <c r="K234" i="31"/>
  <c r="J235" i="31" l="1"/>
  <c r="D235" i="31" s="1"/>
  <c r="E235" i="31" s="1"/>
  <c r="G235" i="31" s="1"/>
  <c r="B236" i="31"/>
  <c r="K235" i="31"/>
  <c r="J236" i="31" l="1"/>
  <c r="D236" i="31" s="1"/>
  <c r="E236" i="31" s="1"/>
  <c r="G236" i="31" s="1"/>
  <c r="B237" i="31"/>
  <c r="K236" i="31"/>
  <c r="J237" i="31" l="1"/>
  <c r="D237" i="31" s="1"/>
  <c r="E237" i="31" s="1"/>
  <c r="G237" i="31" s="1"/>
  <c r="B238" i="31"/>
  <c r="K237" i="31"/>
  <c r="J238" i="31" l="1"/>
  <c r="D238" i="31" s="1"/>
  <c r="E238" i="31" s="1"/>
  <c r="G238" i="31" s="1"/>
  <c r="B239" i="31"/>
  <c r="K238" i="31"/>
  <c r="J239" i="31" l="1"/>
  <c r="D239" i="31" s="1"/>
  <c r="E239" i="31" s="1"/>
  <c r="G239" i="31" s="1"/>
  <c r="B240" i="31"/>
  <c r="K239" i="31"/>
  <c r="J240" i="31" l="1"/>
  <c r="D240" i="31" s="1"/>
  <c r="E240" i="31" s="1"/>
  <c r="G240" i="31" s="1"/>
  <c r="B241" i="31"/>
  <c r="K240" i="31"/>
  <c r="J241" i="31" l="1"/>
  <c r="D241" i="31" s="1"/>
  <c r="E241" i="31" s="1"/>
  <c r="G241" i="31" s="1"/>
  <c r="B242" i="31"/>
  <c r="K241" i="31"/>
  <c r="J242" i="31" l="1"/>
  <c r="D242" i="31" s="1"/>
  <c r="E242" i="31" s="1"/>
  <c r="G242" i="31" s="1"/>
  <c r="B243" i="31"/>
  <c r="K242" i="31"/>
  <c r="J243" i="31" l="1"/>
  <c r="D243" i="31" s="1"/>
  <c r="E243" i="31" s="1"/>
  <c r="G243" i="31" s="1"/>
  <c r="B244" i="31"/>
  <c r="K243" i="31"/>
  <c r="B245" i="31" l="1"/>
  <c r="J244" i="31"/>
  <c r="D244" i="31" s="1"/>
  <c r="E244" i="31" s="1"/>
  <c r="G244" i="31" s="1"/>
  <c r="K244" i="31"/>
  <c r="J245" i="31" l="1"/>
  <c r="D245" i="31" s="1"/>
  <c r="E245" i="31" s="1"/>
  <c r="G245" i="31" s="1"/>
  <c r="B246" i="31"/>
  <c r="K245" i="31"/>
  <c r="J246" i="31" l="1"/>
  <c r="D246" i="31" s="1"/>
  <c r="E246" i="31" s="1"/>
  <c r="G246" i="31" s="1"/>
  <c r="B247" i="31"/>
  <c r="K246" i="31"/>
  <c r="J247" i="31" l="1"/>
  <c r="D247" i="31" s="1"/>
  <c r="E247" i="31" s="1"/>
  <c r="G247" i="31" s="1"/>
  <c r="B248" i="31"/>
  <c r="K247" i="31"/>
  <c r="B249" i="31" l="1"/>
  <c r="J248" i="31"/>
  <c r="D248" i="31" s="1"/>
  <c r="E248" i="31" s="1"/>
  <c r="G248" i="31" s="1"/>
  <c r="K248" i="31"/>
  <c r="J249" i="31" l="1"/>
  <c r="D249" i="31" s="1"/>
  <c r="E249" i="31" s="1"/>
  <c r="G249" i="31" s="1"/>
  <c r="B250" i="31"/>
  <c r="K249" i="31"/>
  <c r="J250" i="31" l="1"/>
  <c r="D250" i="31" s="1"/>
  <c r="E250" i="31" s="1"/>
  <c r="G250" i="31" s="1"/>
  <c r="B251" i="31"/>
  <c r="K250" i="31"/>
  <c r="J251" i="31" l="1"/>
  <c r="D251" i="31" s="1"/>
  <c r="E251" i="31" s="1"/>
  <c r="G251" i="31" s="1"/>
  <c r="B252" i="31"/>
  <c r="K251" i="31"/>
  <c r="J252" i="31" l="1"/>
  <c r="D252" i="31" s="1"/>
  <c r="E252" i="31" s="1"/>
  <c r="G252" i="31" s="1"/>
  <c r="B253" i="31"/>
  <c r="K252" i="31"/>
  <c r="B254" i="31" l="1"/>
  <c r="J253" i="31"/>
  <c r="D253" i="31" s="1"/>
  <c r="E253" i="31" s="1"/>
  <c r="G253" i="31" s="1"/>
  <c r="K253" i="31"/>
  <c r="J254" i="31" l="1"/>
  <c r="D254" i="31" s="1"/>
  <c r="E254" i="31" s="1"/>
  <c r="G254" i="31" s="1"/>
  <c r="B255" i="31"/>
  <c r="K254" i="31"/>
  <c r="B256" i="31" l="1"/>
  <c r="J255" i="31"/>
  <c r="D255" i="31" s="1"/>
  <c r="E255" i="31" s="1"/>
  <c r="G255" i="31" s="1"/>
  <c r="K255" i="31"/>
  <c r="J256" i="31" l="1"/>
  <c r="D256" i="31" s="1"/>
  <c r="E256" i="31" s="1"/>
  <c r="G256" i="31" s="1"/>
  <c r="B257" i="31"/>
  <c r="K256" i="31"/>
  <c r="J257" i="31" l="1"/>
  <c r="D257" i="31" s="1"/>
  <c r="E257" i="31" s="1"/>
  <c r="G257" i="31" s="1"/>
  <c r="B258" i="31"/>
  <c r="K257" i="31"/>
  <c r="J258" i="31" l="1"/>
  <c r="D258" i="31" s="1"/>
  <c r="E258" i="31" s="1"/>
  <c r="G258" i="31" s="1"/>
  <c r="B259" i="31"/>
  <c r="K258" i="31"/>
  <c r="J259" i="31" l="1"/>
  <c r="D259" i="31" s="1"/>
  <c r="E259" i="31" s="1"/>
  <c r="G259" i="31" s="1"/>
  <c r="B260" i="31"/>
  <c r="K259" i="31"/>
  <c r="J260" i="31" l="1"/>
  <c r="B273" i="31"/>
  <c r="B261" i="31"/>
  <c r="J261" i="31" l="1"/>
  <c r="B262" i="31"/>
  <c r="J262" i="31" l="1"/>
  <c r="B263" i="31"/>
  <c r="J263" i="31" l="1"/>
  <c r="B264" i="31"/>
  <c r="J264" i="31" l="1"/>
  <c r="B265" i="31"/>
  <c r="J265" i="31" l="1"/>
  <c r="B266" i="31"/>
  <c r="J266" i="31" l="1"/>
  <c r="B267" i="31"/>
  <c r="J267" i="31" l="1"/>
  <c r="B268" i="31"/>
  <c r="J268" i="31" l="1"/>
  <c r="B269" i="31"/>
  <c r="J269" i="31" l="1"/>
  <c r="B270" i="31"/>
  <c r="J270" i="31" l="1"/>
  <c r="B271" i="31"/>
  <c r="J271" i="31" s="1"/>
  <c r="C66" i="31"/>
  <c r="E66" i="31" s="1"/>
  <c r="G66" i="31" s="1"/>
  <c r="C86" i="31"/>
  <c r="E86" i="31" s="1"/>
  <c r="G86" i="31" s="1"/>
  <c r="N26" i="31" l="1"/>
  <c r="N23" i="31"/>
  <c r="N25" i="31"/>
  <c r="N24" i="31"/>
  <c r="N31" i="31"/>
  <c r="N32" i="31"/>
  <c r="N30" i="31"/>
  <c r="N29" i="31"/>
  <c r="N28" i="31"/>
  <c r="N27" i="31"/>
  <c r="O35" i="31"/>
  <c r="O34" i="31"/>
  <c r="M34" i="31"/>
  <c r="M33" i="31"/>
  <c r="N34" i="31"/>
  <c r="N33" i="31"/>
  <c r="O33" i="31"/>
  <c r="M35" i="31"/>
  <c r="O36" i="31"/>
  <c r="O38" i="31"/>
  <c r="N35" i="31"/>
  <c r="M38" i="31"/>
  <c r="M37" i="31"/>
  <c r="N37" i="31"/>
  <c r="O37" i="31"/>
  <c r="N36" i="31"/>
  <c r="M40" i="31"/>
  <c r="O40" i="31"/>
  <c r="O39" i="31"/>
  <c r="M39" i="31"/>
  <c r="N39" i="31"/>
  <c r="N38" i="31"/>
  <c r="R38" i="31" s="1"/>
  <c r="M41" i="31"/>
  <c r="N40" i="31"/>
  <c r="N41" i="31"/>
  <c r="O42" i="31"/>
  <c r="E24" i="25"/>
  <c r="E23" i="25"/>
  <c r="O41" i="31"/>
  <c r="N42" i="31"/>
  <c r="R42" i="31" s="1"/>
  <c r="M42" i="31"/>
  <c r="G23" i="25"/>
  <c r="G24" i="25"/>
  <c r="G29" i="25"/>
  <c r="E25" i="25"/>
  <c r="G25" i="25"/>
  <c r="G27" i="25"/>
  <c r="E26" i="25"/>
  <c r="G26" i="25"/>
  <c r="E27" i="25"/>
  <c r="G28" i="25"/>
  <c r="E29" i="25"/>
  <c r="E28" i="25"/>
  <c r="G32" i="25"/>
  <c r="G30" i="25"/>
  <c r="G31" i="25"/>
  <c r="E30" i="25"/>
  <c r="E31" i="25"/>
  <c r="E32" i="25"/>
  <c r="M36" i="31"/>
  <c r="O28" i="31"/>
  <c r="R28" i="31" s="1"/>
  <c r="O25" i="31"/>
  <c r="O29" i="31"/>
  <c r="O31" i="31"/>
  <c r="O30" i="31"/>
  <c r="O27" i="31"/>
  <c r="R27" i="31" s="1"/>
  <c r="O23" i="31"/>
  <c r="O26" i="31"/>
  <c r="O32" i="31"/>
  <c r="O24" i="31"/>
  <c r="E33" i="25"/>
  <c r="M43" i="31"/>
  <c r="G33" i="25"/>
  <c r="N43" i="31"/>
  <c r="J18" i="47"/>
  <c r="N16" i="47"/>
  <c r="C124" i="31"/>
  <c r="E124" i="31" s="1"/>
  <c r="G124" i="31" s="1"/>
  <c r="C67" i="31"/>
  <c r="E67" i="31" s="1"/>
  <c r="G67" i="31" s="1"/>
  <c r="C50" i="31"/>
  <c r="E50" i="31" s="1"/>
  <c r="G50" i="31" s="1"/>
  <c r="R26" i="31" l="1"/>
  <c r="R31" i="31"/>
  <c r="R29" i="31"/>
  <c r="R34" i="31"/>
  <c r="R24" i="31"/>
  <c r="R40" i="31"/>
  <c r="R23" i="31"/>
  <c r="R32" i="31"/>
  <c r="R25" i="31"/>
  <c r="R36" i="31"/>
  <c r="R30" i="31"/>
  <c r="R35" i="31"/>
  <c r="R39" i="31"/>
  <c r="P39" i="31"/>
  <c r="Q39" i="31"/>
  <c r="Q38" i="31"/>
  <c r="P38" i="31"/>
  <c r="P35" i="31"/>
  <c r="Q35" i="31"/>
  <c r="Q33" i="31"/>
  <c r="P33" i="31"/>
  <c r="P42" i="31"/>
  <c r="Q42" i="31"/>
  <c r="P41" i="31"/>
  <c r="Q41" i="31"/>
  <c r="P34" i="31"/>
  <c r="Q34" i="31"/>
  <c r="P36" i="31"/>
  <c r="Q36" i="31"/>
  <c r="R37" i="31"/>
  <c r="R33" i="31"/>
  <c r="R41" i="31"/>
  <c r="P40" i="31"/>
  <c r="Q40" i="31"/>
  <c r="Q37" i="31"/>
  <c r="P37" i="31"/>
  <c r="C47" i="31"/>
  <c r="E47" i="31" s="1"/>
  <c r="G47" i="31" s="1"/>
  <c r="C33" i="31"/>
  <c r="E33" i="31" s="1"/>
  <c r="G33" i="31" s="1"/>
  <c r="C56" i="31"/>
  <c r="L21" i="47"/>
  <c r="J15" i="47"/>
  <c r="O16" i="47"/>
  <c r="C132" i="31"/>
  <c r="E132" i="31" s="1"/>
  <c r="G132" i="31" s="1"/>
  <c r="C104" i="31"/>
  <c r="C80" i="31"/>
  <c r="C53" i="31"/>
  <c r="E53" i="31" s="1"/>
  <c r="G53" i="31" s="1"/>
  <c r="C78" i="31"/>
  <c r="E78" i="31" s="1"/>
  <c r="G78" i="31" s="1"/>
  <c r="C101" i="31"/>
  <c r="E101" i="31" s="1"/>
  <c r="G101" i="31" s="1"/>
  <c r="C38" i="31"/>
  <c r="E38" i="31" s="1"/>
  <c r="G38" i="31" s="1"/>
  <c r="C57" i="31"/>
  <c r="E57" i="31" s="1"/>
  <c r="G57" i="31" s="1"/>
  <c r="C94" i="31"/>
  <c r="E94" i="31" s="1"/>
  <c r="G94" i="31" s="1"/>
  <c r="C128" i="31"/>
  <c r="E104" i="31" l="1"/>
  <c r="E56" i="31"/>
  <c r="E80" i="31"/>
  <c r="E128" i="31"/>
  <c r="G15" i="47"/>
  <c r="D22" i="47"/>
  <c r="H22" i="47"/>
  <c r="M15" i="47"/>
  <c r="D20" i="47"/>
  <c r="E14" i="47"/>
  <c r="F19" i="47"/>
  <c r="D18" i="47"/>
  <c r="J14" i="47"/>
  <c r="D16" i="47"/>
  <c r="M19" i="47"/>
  <c r="E16" i="47"/>
  <c r="N17" i="47"/>
  <c r="C135" i="31"/>
  <c r="E135" i="31" s="1"/>
  <c r="G135" i="31" s="1"/>
  <c r="C130" i="31"/>
  <c r="E130" i="31" s="1"/>
  <c r="G130" i="31" s="1"/>
  <c r="C127" i="31"/>
  <c r="E127" i="31" s="1"/>
  <c r="G127" i="31" s="1"/>
  <c r="C98" i="31"/>
  <c r="E98" i="31" s="1"/>
  <c r="G98" i="31" s="1"/>
  <c r="C95" i="31"/>
  <c r="E95" i="31" s="1"/>
  <c r="G95" i="31" s="1"/>
  <c r="C111" i="31"/>
  <c r="E111" i="31" s="1"/>
  <c r="G111" i="31" s="1"/>
  <c r="C89" i="31"/>
  <c r="E89" i="31" s="1"/>
  <c r="G89" i="31" s="1"/>
  <c r="C41" i="31"/>
  <c r="E41" i="31" s="1"/>
  <c r="G41" i="31" s="1"/>
  <c r="C82" i="31"/>
  <c r="E82" i="31" s="1"/>
  <c r="G82" i="31" s="1"/>
  <c r="C96" i="31"/>
  <c r="E96" i="31" s="1"/>
  <c r="G96" i="31" s="1"/>
  <c r="C110" i="31"/>
  <c r="E110" i="31" s="1"/>
  <c r="G110" i="31" s="1"/>
  <c r="C62" i="31"/>
  <c r="E62" i="31" s="1"/>
  <c r="G62" i="31" s="1"/>
  <c r="C58" i="31"/>
  <c r="E58" i="31" s="1"/>
  <c r="G58" i="31" s="1"/>
  <c r="C84" i="31"/>
  <c r="E84" i="31" s="1"/>
  <c r="G84" i="31" s="1"/>
  <c r="C107" i="31"/>
  <c r="E107" i="31" s="1"/>
  <c r="G107" i="31" s="1"/>
  <c r="C108" i="31"/>
  <c r="E108" i="31" s="1"/>
  <c r="G108" i="31" s="1"/>
  <c r="C134" i="31"/>
  <c r="E134" i="31" s="1"/>
  <c r="G134" i="31" s="1"/>
  <c r="C40" i="31"/>
  <c r="E40" i="31" s="1"/>
  <c r="G40" i="31" s="1"/>
  <c r="C125" i="31"/>
  <c r="E125" i="31" s="1"/>
  <c r="G125" i="31" s="1"/>
  <c r="C139" i="31"/>
  <c r="E139" i="31" s="1"/>
  <c r="G139" i="31" s="1"/>
  <c r="C118" i="31"/>
  <c r="E118" i="31" s="1"/>
  <c r="G118" i="31" s="1"/>
  <c r="C119" i="31"/>
  <c r="E119" i="31" s="1"/>
  <c r="G119" i="31" s="1"/>
  <c r="C70" i="31"/>
  <c r="E70" i="31" s="1"/>
  <c r="G70" i="31" s="1"/>
  <c r="C72" i="31"/>
  <c r="E72" i="31" s="1"/>
  <c r="G72" i="31" s="1"/>
  <c r="C39" i="31"/>
  <c r="E39" i="31" s="1"/>
  <c r="G39" i="31" s="1"/>
  <c r="C114" i="31"/>
  <c r="E114" i="31" s="1"/>
  <c r="G114" i="31" s="1"/>
  <c r="C138" i="31"/>
  <c r="E138" i="31" s="1"/>
  <c r="G138" i="31" s="1"/>
  <c r="C131" i="31"/>
  <c r="E131" i="31" s="1"/>
  <c r="G131" i="31" s="1"/>
  <c r="C103" i="31"/>
  <c r="E103" i="31" s="1"/>
  <c r="G103" i="31" s="1"/>
  <c r="C76" i="31"/>
  <c r="E76" i="31" s="1"/>
  <c r="G76" i="31" s="1"/>
  <c r="C115" i="31"/>
  <c r="E115" i="31" s="1"/>
  <c r="G115" i="31" s="1"/>
  <c r="C113" i="31"/>
  <c r="E113" i="31" s="1"/>
  <c r="G113" i="31" s="1"/>
  <c r="C49" i="31"/>
  <c r="E49" i="31" s="1"/>
  <c r="G49" i="31" s="1"/>
  <c r="C117" i="31"/>
  <c r="E117" i="31" s="1"/>
  <c r="G117" i="31" s="1"/>
  <c r="C75" i="31"/>
  <c r="E75" i="31" s="1"/>
  <c r="G75" i="31" s="1"/>
  <c r="C46" i="31"/>
  <c r="E46" i="31" s="1"/>
  <c r="G46" i="31" s="1"/>
  <c r="C42" i="31"/>
  <c r="E42" i="31" s="1"/>
  <c r="G42" i="31" s="1"/>
  <c r="C37" i="31"/>
  <c r="E37" i="31" s="1"/>
  <c r="G37" i="31" s="1"/>
  <c r="C64" i="31"/>
  <c r="E64" i="31" s="1"/>
  <c r="G64" i="31" s="1"/>
  <c r="C126" i="31"/>
  <c r="E126" i="31" s="1"/>
  <c r="G126" i="31" s="1"/>
  <c r="C122" i="31"/>
  <c r="E122" i="31" s="1"/>
  <c r="G122" i="31" s="1"/>
  <c r="C43" i="31"/>
  <c r="E43" i="31" s="1"/>
  <c r="G43" i="31" s="1"/>
  <c r="C48" i="31"/>
  <c r="E48" i="31" s="1"/>
  <c r="G48" i="31" s="1"/>
  <c r="C90" i="31"/>
  <c r="E90" i="31" s="1"/>
  <c r="G90" i="31" s="1"/>
  <c r="C74" i="31"/>
  <c r="E74" i="31" s="1"/>
  <c r="G74" i="31" s="1"/>
  <c r="C133" i="31"/>
  <c r="E133" i="31" s="1"/>
  <c r="G133" i="31" s="1"/>
  <c r="C88" i="31"/>
  <c r="E88" i="31" s="1"/>
  <c r="G88" i="31" s="1"/>
  <c r="C120" i="31"/>
  <c r="E120" i="31" s="1"/>
  <c r="G120" i="31" s="1"/>
  <c r="C34" i="31"/>
  <c r="E34" i="31" s="1"/>
  <c r="G34" i="31" s="1"/>
  <c r="C54" i="31"/>
  <c r="E54" i="31" s="1"/>
  <c r="G54" i="31" s="1"/>
  <c r="C36" i="31"/>
  <c r="E36" i="31" s="1"/>
  <c r="G36" i="31" s="1"/>
  <c r="C87" i="31"/>
  <c r="E87" i="31" s="1"/>
  <c r="G87" i="31" s="1"/>
  <c r="C93" i="31"/>
  <c r="E93" i="31" s="1"/>
  <c r="G93" i="31" s="1"/>
  <c r="C121" i="31"/>
  <c r="E121" i="31" s="1"/>
  <c r="G121" i="31" s="1"/>
  <c r="C83" i="31"/>
  <c r="E83" i="31" s="1"/>
  <c r="G83" i="31" s="1"/>
  <c r="C100" i="31"/>
  <c r="E100" i="31" s="1"/>
  <c r="G100" i="31" s="1"/>
  <c r="C85" i="31"/>
  <c r="E85" i="31" s="1"/>
  <c r="G85" i="31" s="1"/>
  <c r="C65" i="31"/>
  <c r="E65" i="31" s="1"/>
  <c r="G65" i="31" s="1"/>
  <c r="C51" i="31"/>
  <c r="E51" i="31" s="1"/>
  <c r="G51" i="31" s="1"/>
  <c r="C61" i="31"/>
  <c r="E61" i="31" s="1"/>
  <c r="G61" i="31" s="1"/>
  <c r="C109" i="31"/>
  <c r="E109" i="31" s="1"/>
  <c r="G109" i="31" s="1"/>
  <c r="C35" i="31"/>
  <c r="E35" i="31" s="1"/>
  <c r="G35" i="31" s="1"/>
  <c r="C99" i="31"/>
  <c r="E99" i="31" s="1"/>
  <c r="G99" i="31" s="1"/>
  <c r="C69" i="31"/>
  <c r="E69" i="31" s="1"/>
  <c r="G69" i="31" s="1"/>
  <c r="C73" i="31"/>
  <c r="E73" i="31" s="1"/>
  <c r="G73" i="31" s="1"/>
  <c r="C137" i="31"/>
  <c r="E137" i="31" s="1"/>
  <c r="G137" i="31" s="1"/>
  <c r="C52" i="31"/>
  <c r="E52" i="31" s="1"/>
  <c r="G52" i="31" s="1"/>
  <c r="C60" i="31"/>
  <c r="E60" i="31" s="1"/>
  <c r="G60" i="31" s="1"/>
  <c r="C45" i="31"/>
  <c r="E45" i="31" s="1"/>
  <c r="G45" i="31" s="1"/>
  <c r="C112" i="31"/>
  <c r="E112" i="31" s="1"/>
  <c r="G112" i="31" s="1"/>
  <c r="C136" i="31"/>
  <c r="E136" i="31" s="1"/>
  <c r="G136" i="31" s="1"/>
  <c r="C91" i="31"/>
  <c r="E91" i="31" s="1"/>
  <c r="G91" i="31" s="1"/>
  <c r="C71" i="31"/>
  <c r="E71" i="31" s="1"/>
  <c r="G71" i="31" s="1"/>
  <c r="C55" i="31"/>
  <c r="E55" i="31" s="1"/>
  <c r="G55" i="31" s="1"/>
  <c r="C79" i="31"/>
  <c r="E79" i="31" s="1"/>
  <c r="G79" i="31" s="1"/>
  <c r="C97" i="31"/>
  <c r="E97" i="31" s="1"/>
  <c r="G97" i="31" s="1"/>
  <c r="C106" i="31"/>
  <c r="E106" i="31" s="1"/>
  <c r="G106" i="31" s="1"/>
  <c r="C63" i="31"/>
  <c r="E63" i="31" s="1"/>
  <c r="G63" i="31" s="1"/>
  <c r="C102" i="31"/>
  <c r="E102" i="31" s="1"/>
  <c r="G102" i="31" s="1"/>
  <c r="C123" i="31"/>
  <c r="E123" i="31" s="1"/>
  <c r="G123" i="31" s="1"/>
  <c r="C31" i="31"/>
  <c r="C29" i="31"/>
  <c r="C21" i="31"/>
  <c r="E21" i="31" s="1"/>
  <c r="G21" i="31" s="1"/>
  <c r="C25" i="31"/>
  <c r="C30" i="31"/>
  <c r="C22" i="31"/>
  <c r="E22" i="31" s="1"/>
  <c r="G22" i="31" s="1"/>
  <c r="C24" i="31"/>
  <c r="E24" i="31" s="1"/>
  <c r="G24" i="31" s="1"/>
  <c r="C27" i="31"/>
  <c r="C23" i="31"/>
  <c r="E23" i="31" s="1"/>
  <c r="G23" i="31" s="1"/>
  <c r="C26" i="31"/>
  <c r="C28" i="31"/>
  <c r="E29" i="31" l="1"/>
  <c r="G29" i="31" s="1"/>
  <c r="C17" i="31"/>
  <c r="E17" i="31" s="1"/>
  <c r="G17" i="31" s="1"/>
  <c r="G56" i="31"/>
  <c r="E28" i="31"/>
  <c r="G28" i="31" s="1"/>
  <c r="C16" i="31"/>
  <c r="E16" i="31" s="1"/>
  <c r="G16" i="31" s="1"/>
  <c r="E27" i="31"/>
  <c r="G27" i="31" s="1"/>
  <c r="C15" i="31"/>
  <c r="E15" i="31" s="1"/>
  <c r="G15" i="31" s="1"/>
  <c r="C19" i="31"/>
  <c r="E19" i="31" s="1"/>
  <c r="G19" i="31" s="1"/>
  <c r="E31" i="31"/>
  <c r="G31" i="31" s="1"/>
  <c r="G128" i="31"/>
  <c r="E30" i="31"/>
  <c r="G30" i="31" s="1"/>
  <c r="C18" i="31"/>
  <c r="E18" i="31" s="1"/>
  <c r="G18" i="31" s="1"/>
  <c r="G80" i="31"/>
  <c r="C14" i="31"/>
  <c r="E14" i="31" s="1"/>
  <c r="G14" i="31" s="1"/>
  <c r="E26" i="31"/>
  <c r="G26" i="31" s="1"/>
  <c r="C13" i="31"/>
  <c r="E25" i="31"/>
  <c r="G25" i="31" s="1"/>
  <c r="G104" i="31"/>
  <c r="C77" i="31"/>
  <c r="E77" i="31" s="1"/>
  <c r="G77" i="31" s="1"/>
  <c r="L22" i="47"/>
  <c r="O22" i="47"/>
  <c r="M22" i="47"/>
  <c r="N22" i="47"/>
  <c r="K22" i="47"/>
  <c r="G22" i="47"/>
  <c r="J22" i="47"/>
  <c r="I22" i="47"/>
  <c r="F22" i="47"/>
  <c r="I17" i="47"/>
  <c r="M16" i="47"/>
  <c r="N15" i="47"/>
  <c r="H21" i="47"/>
  <c r="O14" i="47"/>
  <c r="L17" i="47"/>
  <c r="H20" i="47"/>
  <c r="J13" i="47"/>
  <c r="I13" i="47"/>
  <c r="N19" i="47"/>
  <c r="O15" i="47"/>
  <c r="G18" i="47"/>
  <c r="F14" i="47"/>
  <c r="H15" i="47"/>
  <c r="I14" i="47"/>
  <c r="F15" i="47"/>
  <c r="E21" i="47"/>
  <c r="O19" i="47"/>
  <c r="H17" i="47"/>
  <c r="F21" i="47"/>
  <c r="J16" i="47"/>
  <c r="M14" i="47"/>
  <c r="K20" i="47"/>
  <c r="O21" i="47"/>
  <c r="L13" i="47"/>
  <c r="K13" i="47"/>
  <c r="L15" i="47"/>
  <c r="I20" i="47"/>
  <c r="N21" i="47"/>
  <c r="H18" i="47"/>
  <c r="J20" i="47"/>
  <c r="I19" i="47"/>
  <c r="O17" i="47"/>
  <c r="H16" i="47"/>
  <c r="E17" i="47"/>
  <c r="I16" i="47"/>
  <c r="L19" i="47"/>
  <c r="L18" i="47"/>
  <c r="J17" i="47"/>
  <c r="J21" i="47"/>
  <c r="L16" i="47"/>
  <c r="M20" i="47"/>
  <c r="K14" i="47"/>
  <c r="M21" i="47"/>
  <c r="G20" i="47"/>
  <c r="H19" i="47"/>
  <c r="O13" i="47"/>
  <c r="N18" i="47"/>
  <c r="O20" i="47"/>
  <c r="N20" i="47"/>
  <c r="G21" i="47"/>
  <c r="G19" i="47"/>
  <c r="F13" i="47"/>
  <c r="K16" i="47"/>
  <c r="O18" i="47"/>
  <c r="G13" i="47"/>
  <c r="F20" i="47"/>
  <c r="L20" i="47"/>
  <c r="G14" i="47"/>
  <c r="K15" i="47"/>
  <c r="E19" i="47"/>
  <c r="H14" i="47"/>
  <c r="H13" i="47"/>
  <c r="N13" i="47"/>
  <c r="E13" i="47"/>
  <c r="M13" i="47"/>
  <c r="K21" i="47"/>
  <c r="G17" i="47"/>
  <c r="E15" i="47"/>
  <c r="K19" i="47"/>
  <c r="I18" i="47"/>
  <c r="I21" i="47"/>
  <c r="K18" i="47"/>
  <c r="N14" i="47"/>
  <c r="K17" i="47"/>
  <c r="I15" i="47"/>
  <c r="F17" i="47"/>
  <c r="L14" i="47"/>
  <c r="F16" i="47"/>
  <c r="F18" i="47"/>
  <c r="M18" i="47"/>
  <c r="J19" i="47"/>
  <c r="C32" i="31"/>
  <c r="C44" i="31"/>
  <c r="C59" i="31"/>
  <c r="E59" i="31" s="1"/>
  <c r="G59" i="31" s="1"/>
  <c r="C81" i="31"/>
  <c r="C129" i="31"/>
  <c r="C105" i="31"/>
  <c r="C68" i="31"/>
  <c r="C92" i="31"/>
  <c r="C116" i="31"/>
  <c r="C20" i="31"/>
  <c r="G16" i="25" l="1"/>
  <c r="M29" i="31"/>
  <c r="E19" i="25"/>
  <c r="E92" i="31"/>
  <c r="C10" i="31"/>
  <c r="E13" i="25"/>
  <c r="M23" i="31"/>
  <c r="E20" i="31"/>
  <c r="M27" i="31"/>
  <c r="E68" i="31"/>
  <c r="E17" i="25"/>
  <c r="E13" i="31"/>
  <c r="E12" i="25"/>
  <c r="E15" i="25"/>
  <c r="C7" i="31"/>
  <c r="M25" i="31"/>
  <c r="E44" i="31"/>
  <c r="M26" i="31"/>
  <c r="E81" i="31"/>
  <c r="M28" i="31"/>
  <c r="E18" i="25"/>
  <c r="E129" i="31"/>
  <c r="M32" i="31"/>
  <c r="E22" i="25"/>
  <c r="E14" i="25"/>
  <c r="M24" i="31"/>
  <c r="E32" i="31"/>
  <c r="E21" i="25"/>
  <c r="M31" i="31"/>
  <c r="E116" i="31"/>
  <c r="E105" i="31"/>
  <c r="M30" i="31"/>
  <c r="E20" i="25"/>
  <c r="E16" i="25"/>
  <c r="M17" i="47"/>
  <c r="E22" i="47"/>
  <c r="D15" i="47"/>
  <c r="D14" i="47"/>
  <c r="D19" i="47"/>
  <c r="E18" i="47"/>
  <c r="E20" i="47"/>
  <c r="D21" i="47"/>
  <c r="D13" i="47"/>
  <c r="D17" i="47"/>
  <c r="G16" i="47"/>
  <c r="Q31" i="31" l="1"/>
  <c r="P31" i="31"/>
  <c r="G15" i="25"/>
  <c r="E7" i="31"/>
  <c r="G44" i="31"/>
  <c r="P27" i="31"/>
  <c r="Q27" i="31"/>
  <c r="G10" i="31"/>
  <c r="G46" i="25" s="1"/>
  <c r="E46" i="25"/>
  <c r="P28" i="31"/>
  <c r="Q28" i="31"/>
  <c r="P25" i="31"/>
  <c r="Q25" i="31"/>
  <c r="G12" i="25"/>
  <c r="G13" i="31"/>
  <c r="I12" i="47" s="1" a="1"/>
  <c r="G13" i="25"/>
  <c r="E10" i="31"/>
  <c r="G20" i="31"/>
  <c r="G19" i="25"/>
  <c r="G92" i="31"/>
  <c r="G105" i="31"/>
  <c r="G20" i="25"/>
  <c r="G14" i="25"/>
  <c r="G32" i="31"/>
  <c r="Q32" i="31"/>
  <c r="P32" i="31"/>
  <c r="G81" i="31"/>
  <c r="G18" i="25"/>
  <c r="G7" i="31"/>
  <c r="G49" i="25" s="1"/>
  <c r="E49" i="25"/>
  <c r="Q23" i="31"/>
  <c r="P23" i="31"/>
  <c r="Q30" i="31"/>
  <c r="P30" i="31"/>
  <c r="G21" i="25"/>
  <c r="G116" i="31"/>
  <c r="Q24" i="31"/>
  <c r="P24" i="31"/>
  <c r="G129" i="31"/>
  <c r="G22" i="25"/>
  <c r="Q26" i="31"/>
  <c r="P26" i="31"/>
  <c r="G17" i="25"/>
  <c r="G68" i="31"/>
  <c r="P29" i="31"/>
  <c r="Q29" i="31"/>
  <c r="C18" i="47"/>
  <c r="C13" i="47"/>
  <c r="C16" i="47"/>
  <c r="C19" i="47"/>
  <c r="C22" i="47"/>
  <c r="C14" i="47"/>
  <c r="C15" i="47"/>
  <c r="C20" i="47"/>
  <c r="C21" i="47"/>
  <c r="C17" i="47"/>
  <c r="I63" i="25" l="1"/>
  <c r="J12" i="47"/>
  <c r="I12" i="47"/>
  <c r="K12" i="47"/>
  <c r="O12" i="47"/>
  <c r="M12" i="47"/>
  <c r="L12" i="47"/>
  <c r="N12" i="47"/>
</calcChain>
</file>

<file path=xl/comments1.xml><?xml version="1.0" encoding="utf-8"?>
<comments xmlns="http://schemas.openxmlformats.org/spreadsheetml/2006/main">
  <authors>
    <author>Author</author>
  </authors>
  <commentList>
    <comment ref="G5" authorId="0" shapeId="0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Date that deal is evaluated.</t>
        </r>
      </text>
    </comment>
  </commentList>
</comments>
</file>

<file path=xl/sharedStrings.xml><?xml version="1.0" encoding="utf-8"?>
<sst xmlns="http://schemas.openxmlformats.org/spreadsheetml/2006/main" count="794" uniqueCount="187">
  <si>
    <t>Year</t>
  </si>
  <si>
    <t>(a)</t>
  </si>
  <si>
    <t>(b)</t>
  </si>
  <si>
    <t>(c)</t>
  </si>
  <si>
    <t>(d)</t>
  </si>
  <si>
    <t>(e)</t>
  </si>
  <si>
    <t>Capacity</t>
  </si>
  <si>
    <t>(f)</t>
  </si>
  <si>
    <t>$/kW</t>
  </si>
  <si>
    <t>$/kW-yr</t>
  </si>
  <si>
    <t>Estimated Capital Cost</t>
  </si>
  <si>
    <t>Fixed Capital Cost at Real Levelized Rate</t>
  </si>
  <si>
    <t>Fixed O&amp;M</t>
  </si>
  <si>
    <t>Variable O&amp;M</t>
  </si>
  <si>
    <t>Total O&amp;M at Expected CF</t>
  </si>
  <si>
    <t>Total Resource Fixed Costs</t>
  </si>
  <si>
    <t>Source: (a)(c)(d)</t>
  </si>
  <si>
    <t>Total Price @</t>
  </si>
  <si>
    <t>Capacity Factor</t>
  </si>
  <si>
    <t>Footnotes:</t>
  </si>
  <si>
    <t xml:space="preserve"> $/kW-yr</t>
  </si>
  <si>
    <t>Avoided Cost Prices</t>
  </si>
  <si>
    <t>Energy</t>
  </si>
  <si>
    <t>Only Price</t>
  </si>
  <si>
    <t>Table 1</t>
  </si>
  <si>
    <t>(2)   'Energy Only' is the GRID calculated costs and includes some capacity costs.</t>
  </si>
  <si>
    <t>Fuel Cost</t>
  </si>
  <si>
    <t>$/MMBtu</t>
  </si>
  <si>
    <t>(g)</t>
  </si>
  <si>
    <t>(h)</t>
  </si>
  <si>
    <t>(i)</t>
  </si>
  <si>
    <t>Sources, Inputs and Assumptions</t>
  </si>
  <si>
    <t>PacifiCorp</t>
  </si>
  <si>
    <t>Delivered</t>
  </si>
  <si>
    <t>CCCT</t>
  </si>
  <si>
    <t>Duct Firing</t>
  </si>
  <si>
    <t>Peak Type:</t>
  </si>
  <si>
    <t>Quote Date</t>
  </si>
  <si>
    <t>Burnertip Natural Gas Price Forecast</t>
  </si>
  <si>
    <t>$/MWh</t>
  </si>
  <si>
    <t>CCCT Statistics</t>
  </si>
  <si>
    <t>MW</t>
  </si>
  <si>
    <t>Percent</t>
  </si>
  <si>
    <t>Cap Cost</t>
  </si>
  <si>
    <t>Fixed</t>
  </si>
  <si>
    <t>Capacity Weighted</t>
  </si>
  <si>
    <t>CF</t>
  </si>
  <si>
    <t>aMW</t>
  </si>
  <si>
    <t>Variable</t>
  </si>
  <si>
    <t>Heat Rate</t>
  </si>
  <si>
    <t>Energy Weighted</t>
  </si>
  <si>
    <t>Rounded</t>
  </si>
  <si>
    <t>Appendix B</t>
  </si>
  <si>
    <t xml:space="preserve">  Heat Rate in btu/kWh</t>
  </si>
  <si>
    <t xml:space="preserve">  Payment Factor</t>
  </si>
  <si>
    <t xml:space="preserve">  Capacity Factor</t>
  </si>
  <si>
    <t xml:space="preserve">  Energy Weighted Capacity Factor</t>
  </si>
  <si>
    <t>Start</t>
  </si>
  <si>
    <t>Resource Capacity</t>
  </si>
  <si>
    <t>Nominal Avoided Costs Calculated Monthly</t>
  </si>
  <si>
    <t>End</t>
  </si>
  <si>
    <t>Capacity $</t>
  </si>
  <si>
    <t>Total</t>
  </si>
  <si>
    <t>Month</t>
  </si>
  <si>
    <t>Avoided $</t>
  </si>
  <si>
    <t>MWH</t>
  </si>
  <si>
    <t>Offset</t>
  </si>
  <si>
    <t>Date Test</t>
  </si>
  <si>
    <t>Net Power Cost</t>
  </si>
  <si>
    <t>Dollars</t>
  </si>
  <si>
    <t>AC Price</t>
  </si>
  <si>
    <t>East</t>
  </si>
  <si>
    <t>Total Resource Energy Cost</t>
  </si>
  <si>
    <t>Total Resource Costs</t>
  </si>
  <si>
    <r>
      <t>$/MWh</t>
    </r>
    <r>
      <rPr>
        <vertAlign val="superscript"/>
        <sz val="9"/>
        <rFont val="Times New Roman"/>
        <family val="1"/>
      </rPr>
      <t xml:space="preserve"> (2)</t>
    </r>
  </si>
  <si>
    <t xml:space="preserve">  Fixed Pipeline</t>
  </si>
  <si>
    <t>Study_Name:</t>
  </si>
  <si>
    <t xml:space="preserve">  MW Plant Capacity</t>
  </si>
  <si>
    <t xml:space="preserve">  Plant Capacity Cost</t>
  </si>
  <si>
    <t xml:space="preserve">  Fixed O&amp;M &amp; Capitalized O&amp;M</t>
  </si>
  <si>
    <t xml:space="preserve">  Fixed O&amp;M Including Fixed Pipeline &amp; Capitalized O&amp;M ($/kW-Yr)</t>
  </si>
  <si>
    <t xml:space="preserve">  Variable O&amp;M Costs &amp; Capitalized Variable O&amp;M ($/MWh)</t>
  </si>
  <si>
    <t>CCCT Dry "J" - Turbine</t>
  </si>
  <si>
    <t>CCCT Dry "J" - Duct Firing</t>
  </si>
  <si>
    <t>Table 4</t>
  </si>
  <si>
    <t>Table 3</t>
  </si>
  <si>
    <t>&lt;---- Calculated Monthly</t>
  </si>
  <si>
    <t>Capacity Contribution</t>
  </si>
  <si>
    <t>Type</t>
  </si>
  <si>
    <t xml:space="preserve">Wind </t>
  </si>
  <si>
    <t>Tracking</t>
  </si>
  <si>
    <t xml:space="preserve">Gas </t>
  </si>
  <si>
    <t xml:space="preserve">Hydro </t>
  </si>
  <si>
    <t>CCCT Resource Costs - 2017 Integrated Resource Plan</t>
  </si>
  <si>
    <t>Willamette Valley - 436 MW - CCCT Dry "G/H", 1x1 - West Side Resource (1,500')</t>
  </si>
  <si>
    <t>CCCT Dry "G/H", 1x1 - Turbine</t>
  </si>
  <si>
    <t>CCCT Dry "G/H", 1x1 - Duct Firing</t>
  </si>
  <si>
    <t>Discount Rate - 2017 IRP</t>
  </si>
  <si>
    <t>IRP - Utah Greenfield</t>
  </si>
  <si>
    <t>IRP West Side</t>
  </si>
  <si>
    <t>Pacific NW</t>
  </si>
  <si>
    <t>IRP - Wyo NE</t>
  </si>
  <si>
    <t xml:space="preserve">Plant Costs  - 2017 IRP - Table 6.1 &amp; 6.2 </t>
  </si>
  <si>
    <t>2016 $</t>
  </si>
  <si>
    <t>UT N - 200 MW - SCCT Frame "F" x1 - East Side Resource (5,050')</t>
  </si>
  <si>
    <t>SCCT</t>
  </si>
  <si>
    <t>SCCT Dry "F" - Turbine</t>
  </si>
  <si>
    <t>WYNE  DJohns - 477 MW - CCCT Dry "J/HA.02", 1x1 - East Side Resource (5,050')</t>
  </si>
  <si>
    <t>WYNE DJohns- 200 MW - SCCT Frame "F" x1 - East Side Resource (5,050')</t>
  </si>
  <si>
    <t>Table 12</t>
  </si>
  <si>
    <t>Fixed Costs</t>
  </si>
  <si>
    <t>Tax Credit</t>
  </si>
  <si>
    <t>Wind Integration Cost</t>
  </si>
  <si>
    <t>Source:</t>
  </si>
  <si>
    <t>(c)(f)</t>
  </si>
  <si>
    <t xml:space="preserve">  Plant capacity cost</t>
  </si>
  <si>
    <t>Wind</t>
  </si>
  <si>
    <t>Cost and Input Assumptions</t>
  </si>
  <si>
    <t xml:space="preserve">  Fixed O&amp;M, plus on-going capital cost</t>
  </si>
  <si>
    <t xml:space="preserve">  Variable O&amp;M</t>
  </si>
  <si>
    <t>$/MWH</t>
  </si>
  <si>
    <t xml:space="preserve">  Tax Credit $/MWh</t>
  </si>
  <si>
    <t>Solar</t>
  </si>
  <si>
    <t>Integration Cost</t>
  </si>
  <si>
    <t>Avoided Cost (before Integration Cost)</t>
  </si>
  <si>
    <t>Payment Factor</t>
  </si>
  <si>
    <t>Total Capital Cost</t>
  </si>
  <si>
    <t>22% ITC assumption</t>
  </si>
  <si>
    <t>10% ITC assumption</t>
  </si>
  <si>
    <t>IRP17 - 2033 - 200 MW SCCT - Wyo NE</t>
  </si>
  <si>
    <t>IRP17 - 2033 - 477 MW CCCT - Wyo NE</t>
  </si>
  <si>
    <t>energy</t>
  </si>
  <si>
    <t>capacity</t>
  </si>
  <si>
    <t>IRP17 Dave Johnston Wind</t>
  </si>
  <si>
    <t>IRP17 Goshen Wind 2</t>
  </si>
  <si>
    <t>Total Resource Cost</t>
  </si>
  <si>
    <t>IRP17 Yakima Solar</t>
  </si>
  <si>
    <t>IRP17 Utah South Solar</t>
  </si>
  <si>
    <t>IRP17 Aeolus Wind</t>
  </si>
  <si>
    <t>IRP17 - 2029 - 30 MW Geothermal West</t>
  </si>
  <si>
    <t>IRP17 - 2029 - 200 MW SCCT - Utah N</t>
  </si>
  <si>
    <t>IRP17 - 2030 - 436 MW CCCT - West M</t>
  </si>
  <si>
    <t>Deferral (Capacity Contribution MW)</t>
  </si>
  <si>
    <t>Deferral (Nameplate MW)</t>
  </si>
  <si>
    <t>Resource Cost ($/kw-year)</t>
  </si>
  <si>
    <t>Deferred Cost (Millions $/year)</t>
  </si>
  <si>
    <t>West</t>
  </si>
  <si>
    <t>Total Capacity Deferral</t>
  </si>
  <si>
    <t>$/kw-year</t>
  </si>
  <si>
    <t>Millions $/year</t>
  </si>
  <si>
    <t>IRP2017 Chapter 8, page 220</t>
  </si>
  <si>
    <t>15 Year starting 2020</t>
  </si>
  <si>
    <t>15 Year Starting 2018</t>
  </si>
  <si>
    <t>15 year-2018-2032</t>
  </si>
  <si>
    <t>15 year-2020-2034</t>
  </si>
  <si>
    <t>QF - Sch37 - UT - Solar F</t>
  </si>
  <si>
    <t>Utah Sch 37 Solar F</t>
  </si>
  <si>
    <t>Table 2</t>
  </si>
  <si>
    <t>Avoided Energy Costs - Scheduled Hours ($/MWh)</t>
  </si>
  <si>
    <t>Winter Season</t>
  </si>
  <si>
    <t>Summer Season</t>
  </si>
  <si>
    <t>Annual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</si>
  <si>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</si>
  <si>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</si>
  <si>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</si>
  <si>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</si>
  <si>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</si>
  <si>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</si>
  <si>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</si>
  <si>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</si>
  <si>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</si>
  <si>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</si>
  <si>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</si>
  <si>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</si>
  <si>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Energy Only</t>
  </si>
  <si>
    <t>2017 Inflation rate</t>
  </si>
  <si>
    <t>2017 IRP Wyoming Wind Resource</t>
  </si>
  <si>
    <t>2017 IRP Wyoming DJ Wind Resource</t>
  </si>
  <si>
    <t>2017 IRP Utah Solar Resource</t>
  </si>
  <si>
    <t>Payment Factor Corresponding to 10% ITC is 7.350%</t>
  </si>
  <si>
    <t>2017 IRP Yakima Solar Resource</t>
  </si>
  <si>
    <t>2017 IRP Geothermal PPA West Side Resource</t>
  </si>
  <si>
    <t>SCCT Resource Costs - 2017 Integrated Resource Plan</t>
  </si>
  <si>
    <t>SCCT Statistics</t>
  </si>
  <si>
    <t>Plant Costs  - 2017 IRP - Table 6.1 &amp; 6.2</t>
  </si>
  <si>
    <t>2017 IRP ID Wind Resource</t>
  </si>
  <si>
    <t>Inflation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</si>
</sst>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3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"/>
    <numFmt numFmtId="166" formatCode="&quot;$&quot;#,##0.00"/>
    <numFmt numFmtId="167" formatCode="0.0%"/>
    <numFmt numFmtId="168" formatCode="_(* #,##0.00_);_(* \(#,##0.00\);_(* &quot;-&quot;_);_(@_)"/>
    <numFmt numFmtId="169" formatCode="_(* #,##0.000_);_(* \(#,##0.000\);_(* &quot;-&quot;_);_(@_)"/>
    <numFmt numFmtId="170" formatCode="_(&quot;$&quot;* #,##0_);_(&quot;$&quot;* \(#,##0\);_(&quot;$&quot;* &quot;-&quot;??_);_(@_)"/>
    <numFmt numFmtId="171" formatCode="mmm\ yyyy&quot;   &quot;"/>
    <numFmt numFmtId="172" formatCode="_(* #,##0_);[Red]_(* \(#,##0\);_(* &quot;-&quot;_);_(@_)"/>
    <numFmt numFmtId="173" formatCode="_(* #,##0.00_);[Red]_(* \(#,##0.00\);_(* &quot;-&quot;_);_(@_)"/>
    <numFmt numFmtId="174" formatCode="_(* #,##0.0_);[Red]_(* \(#,##0.0\);_(* &quot;-&quot;_);_(@_)"/>
    <numFmt numFmtId="175" formatCode="0.000%"/>
    <numFmt numFmtId="176" formatCode="&quot;$&quot;###0;[Red]\(&quot;$&quot;###0\)"/>
    <numFmt numFmtId="177" formatCode="0.0"/>
    <numFmt numFmtId="178" formatCode="&quot;$&quot;#,##0.00_)\(\5\)"/>
    <numFmt numFmtId="179" formatCode="&quot;$&quot;#,##0.000_);[Red]\(&quot;$&quot;#,##0.000\)"/>
    <numFmt numFmtId="180" formatCode="#,##0\ ;\(#,##0\)"/>
  </numFmts>
  <fonts count="35">
    <font>
      <sz val="10"/>
      <name val="Times New Roman"/>
      <family val="1"/>
    </font>
    <font>
      <sz val="10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  <font>
      <b/>
      <sz val="11"/>
      <name val="Times New Roman"/>
      <family val="1"/>
    </font>
    <font>
      <sz val="8"/>
      <name val="Times New Roman"/>
      <family val="1"/>
    </font>
    <font>
      <b/>
      <sz val="9"/>
      <name val="Times New Roman"/>
      <family val="1"/>
    </font>
    <font>
      <b/>
      <i/>
      <sz val="8"/>
      <color indexed="18"/>
      <name val="Helv"/>
    </font>
    <font>
      <vertAlign val="superscript"/>
      <sz val="9"/>
      <name val="Times New Roman"/>
      <family val="1"/>
    </font>
    <font>
      <b/>
      <sz val="8"/>
      <name val="Times New Roman"/>
      <family val="1"/>
    </font>
    <font>
      <sz val="6"/>
      <name val="Times New Roman"/>
      <family val="1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u/>
      <sz val="10"/>
      <name val="Times New Roman"/>
      <family val="1"/>
    </font>
    <font>
      <sz val="9"/>
      <name val="Arial"/>
      <family val="2"/>
    </font>
    <font>
      <b/>
      <u/>
      <sz val="12"/>
      <name val="Times New Roman"/>
      <family val="1"/>
    </font>
    <font>
      <sz val="8"/>
      <color indexed="12"/>
      <name val="Arial"/>
      <family val="2"/>
    </font>
    <font>
      <sz val="8"/>
      <color indexed="48"/>
      <name val="Arial"/>
      <family val="2"/>
    </font>
    <font>
      <sz val="9"/>
      <name val="Times New Roman"/>
      <family val="1"/>
    </font>
    <font>
      <sz val="8"/>
      <name val="Helv"/>
    </font>
    <font>
      <b/>
      <sz val="12"/>
      <name val="Arial"/>
      <family val="2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2" tint="-0.249977111117893"/>
      <name val="Arial"/>
      <family val="2"/>
    </font>
    <font>
      <sz val="10"/>
      <color rgb="FFFF0000"/>
      <name val="Arial"/>
      <family val="2"/>
    </font>
    <font>
      <u/>
      <sz val="7.5"/>
      <color indexed="12"/>
      <name val="Arial"/>
      <family val="2"/>
    </font>
    <font>
      <b/>
      <sz val="9"/>
      <name val="CS Times"/>
    </font>
    <font>
      <sz val="9"/>
      <color indexed="12"/>
      <name val="CS Times"/>
    </font>
    <font>
      <sz val="12"/>
      <name val="Times New Roman"/>
      <family val="1"/>
    </font>
    <font>
      <sz val="11"/>
      <name val="Times New Roman"/>
      <family val="1"/>
    </font>
    <font>
      <sz val="7"/>
      <name val="Times New Roman"/>
      <family val="1"/>
    </font>
  </fonts>
  <fills count="12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9">
    <xf numFmtId="172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8" fillId="0" borderId="0" applyNumberFormat="0" applyFill="0" applyBorder="0" applyAlignment="0">
      <protection locked="0"/>
    </xf>
    <xf numFmtId="41" fontId="3" fillId="0" borderId="0"/>
    <xf numFmtId="172" fontId="3" fillId="0" borderId="0"/>
    <xf numFmtId="0" fontId="1" fillId="0" borderId="0"/>
    <xf numFmtId="0" fontId="3" fillId="0" borderId="0"/>
    <xf numFmtId="9" fontId="1" fillId="0" borderId="0" applyFont="0" applyFill="0" applyBorder="0" applyAlignment="0" applyProtection="0"/>
    <xf numFmtId="167" fontId="1" fillId="0" borderId="0"/>
    <xf numFmtId="167" fontId="1" fillId="0" borderId="0"/>
    <xf numFmtId="41" fontId="3" fillId="0" borderId="0"/>
    <xf numFmtId="172" fontId="3" fillId="0" borderId="0"/>
    <xf numFmtId="172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6" fontId="23" fillId="0" borderId="0" applyFont="0" applyFill="0" applyBorder="0" applyProtection="0">
      <alignment horizontal="right"/>
    </xf>
    <xf numFmtId="177" fontId="14" fillId="0" borderId="0" applyNumberFormat="0" applyFill="0" applyBorder="0" applyAlignment="0" applyProtection="0"/>
    <xf numFmtId="0" fontId="12" fillId="0" borderId="21" applyNumberFormat="0" applyBorder="0" applyAlignment="0"/>
    <xf numFmtId="12" fontId="24" fillId="7" borderId="20">
      <alignment horizontal="left"/>
    </xf>
    <xf numFmtId="37" fontId="12" fillId="8" borderId="0" applyNumberFormat="0" applyBorder="0" applyAlignment="0" applyProtection="0"/>
    <xf numFmtId="37" fontId="12" fillId="0" borderId="0"/>
    <xf numFmtId="3" fontId="20" fillId="9" borderId="22" applyProtection="0"/>
    <xf numFmtId="172" fontId="1" fillId="0" borderId="0"/>
    <xf numFmtId="9" fontId="1" fillId="0" borderId="0" applyFont="0" applyFill="0" applyBorder="0" applyAlignment="0" applyProtection="0"/>
    <xf numFmtId="172" fontId="3" fillId="0" borderId="0"/>
    <xf numFmtId="0" fontId="1" fillId="0" borderId="0"/>
    <xf numFmtId="172" fontId="1" fillId="0" borderId="0"/>
    <xf numFmtId="0" fontId="29" fillId="0" borderId="0" applyNumberFormat="0" applyFill="0" applyBorder="0" applyAlignment="0" applyProtection="0">
      <alignment vertical="top"/>
      <protection locked="0"/>
    </xf>
  </cellStyleXfs>
  <cellXfs count="342">
    <xf numFmtId="172" fontId="0" fillId="0" borderId="0" xfId="0"/>
    <xf numFmtId="172" fontId="4" fillId="0" borderId="0" xfId="0" applyFont="1" applyFill="1" applyAlignment="1">
      <alignment horizontal="centerContinuous"/>
    </xf>
    <xf numFmtId="172" fontId="6" fillId="0" borderId="0" xfId="0" quotePrefix="1" applyFont="1" applyFill="1" applyBorder="1" applyAlignment="1">
      <alignment horizontal="center"/>
    </xf>
    <xf numFmtId="172" fontId="7" fillId="0" borderId="0" xfId="0" applyFont="1" applyFill="1" applyAlignment="1">
      <alignment horizontal="centerContinuous"/>
    </xf>
    <xf numFmtId="172" fontId="3" fillId="0" borderId="0" xfId="0" applyFont="1" applyFill="1"/>
    <xf numFmtId="172" fontId="5" fillId="0" borderId="0" xfId="0" applyFont="1" applyFill="1" applyAlignment="1">
      <alignment horizontal="centerContinuous"/>
    </xf>
    <xf numFmtId="172" fontId="3" fillId="0" borderId="0" xfId="0" applyFont="1" applyFill="1" applyBorder="1"/>
    <xf numFmtId="172" fontId="3" fillId="0" borderId="0" xfId="0" applyFont="1" applyFill="1" applyAlignment="1">
      <alignment horizontal="center"/>
    </xf>
    <xf numFmtId="8" fontId="3" fillId="0" borderId="0" xfId="0" applyNumberFormat="1" applyFont="1" applyFill="1"/>
    <xf numFmtId="8" fontId="3" fillId="0" borderId="2" xfId="0" applyNumberFormat="1" applyFont="1" applyFill="1" applyBorder="1" applyAlignment="1">
      <alignment horizontal="center"/>
    </xf>
    <xf numFmtId="8" fontId="3" fillId="0" borderId="0" xfId="0" applyNumberFormat="1" applyFont="1" applyFill="1" applyBorder="1" applyAlignment="1">
      <alignment horizontal="center"/>
    </xf>
    <xf numFmtId="172" fontId="3" fillId="0" borderId="0" xfId="0" quotePrefix="1" applyFont="1" applyFill="1"/>
    <xf numFmtId="172" fontId="3" fillId="0" borderId="0" xfId="0" applyFont="1" applyFill="1" applyAlignment="1">
      <alignment horizontal="centerContinuous"/>
    </xf>
    <xf numFmtId="172" fontId="3" fillId="0" borderId="0" xfId="0" applyFont="1" applyFill="1" applyBorder="1" applyAlignment="1">
      <alignment horizontal="center"/>
    </xf>
    <xf numFmtId="8" fontId="3" fillId="0" borderId="8" xfId="0" applyNumberFormat="1" applyFont="1" applyFill="1" applyBorder="1" applyAlignment="1">
      <alignment horizontal="center"/>
    </xf>
    <xf numFmtId="8" fontId="3" fillId="0" borderId="11" xfId="0" applyNumberFormat="1" applyFont="1" applyFill="1" applyBorder="1" applyAlignment="1">
      <alignment horizontal="center"/>
    </xf>
    <xf numFmtId="0" fontId="3" fillId="0" borderId="10" xfId="0" applyNumberFormat="1" applyFont="1" applyFill="1" applyBorder="1" applyAlignment="1">
      <alignment horizontal="center"/>
    </xf>
    <xf numFmtId="172" fontId="2" fillId="0" borderId="0" xfId="0" applyFont="1" applyFill="1" applyAlignment="1">
      <alignment horizontal="right"/>
    </xf>
    <xf numFmtId="172" fontId="2" fillId="0" borderId="5" xfId="0" applyFont="1" applyFill="1" applyBorder="1" applyAlignment="1">
      <alignment horizontal="center"/>
    </xf>
    <xf numFmtId="172" fontId="2" fillId="0" borderId="5" xfId="0" applyFont="1" applyFill="1" applyBorder="1" applyAlignment="1">
      <alignment horizontal="center" wrapText="1"/>
    </xf>
    <xf numFmtId="172" fontId="2" fillId="0" borderId="5" xfId="0" applyFont="1" applyFill="1" applyBorder="1" applyAlignment="1">
      <alignment horizontal="centerContinuous" wrapText="1"/>
    </xf>
    <xf numFmtId="172" fontId="7" fillId="0" borderId="6" xfId="0" applyFont="1" applyFill="1" applyBorder="1" applyAlignment="1">
      <alignment horizontal="centerContinuous"/>
    </xf>
    <xf numFmtId="172" fontId="10" fillId="0" borderId="6" xfId="0" quotePrefix="1" applyFont="1" applyFill="1" applyBorder="1" applyAlignment="1">
      <alignment horizontal="center" wrapText="1"/>
    </xf>
    <xf numFmtId="172" fontId="10" fillId="0" borderId="6" xfId="0" applyFont="1" applyFill="1" applyBorder="1" applyAlignment="1">
      <alignment horizontal="center" wrapText="1"/>
    </xf>
    <xf numFmtId="172" fontId="2" fillId="0" borderId="0" xfId="0" applyFont="1" applyFill="1" applyAlignment="1">
      <alignment horizontal="centerContinuous"/>
    </xf>
    <xf numFmtId="172" fontId="2" fillId="0" borderId="5" xfId="0" applyFont="1" applyFill="1" applyBorder="1"/>
    <xf numFmtId="172" fontId="2" fillId="0" borderId="13" xfId="0" applyFont="1" applyFill="1" applyBorder="1" applyAlignment="1">
      <alignment horizontal="center"/>
    </xf>
    <xf numFmtId="172" fontId="2" fillId="0" borderId="6" xfId="0" applyFont="1" applyFill="1" applyBorder="1"/>
    <xf numFmtId="172" fontId="2" fillId="0" borderId="6" xfId="0" applyFont="1" applyFill="1" applyBorder="1" applyAlignment="1">
      <alignment horizontal="center"/>
    </xf>
    <xf numFmtId="8" fontId="11" fillId="0" borderId="0" xfId="0" applyNumberFormat="1" applyFont="1" applyFill="1" applyAlignment="1">
      <alignment horizontal="center"/>
    </xf>
    <xf numFmtId="0" fontId="2" fillId="0" borderId="0" xfId="0" applyNumberFormat="1" applyFont="1" applyFill="1" applyAlignment="1">
      <alignment horizontal="center"/>
    </xf>
    <xf numFmtId="166" fontId="3" fillId="0" borderId="0" xfId="0" applyNumberFormat="1" applyFont="1" applyFill="1" applyBorder="1" applyAlignment="1">
      <alignment horizontal="center"/>
    </xf>
    <xf numFmtId="172" fontId="2" fillId="0" borderId="9" xfId="0" applyFont="1" applyFill="1" applyBorder="1" applyAlignment="1">
      <alignment horizontal="centerContinuous"/>
    </xf>
    <xf numFmtId="172" fontId="5" fillId="0" borderId="7" xfId="0" applyFont="1" applyFill="1" applyBorder="1" applyAlignment="1">
      <alignment horizontal="centerContinuous"/>
    </xf>
    <xf numFmtId="172" fontId="12" fillId="2" borderId="0" xfId="0" applyFont="1" applyFill="1" applyAlignment="1">
      <alignment horizontal="centerContinuous"/>
    </xf>
    <xf numFmtId="172" fontId="14" fillId="2" borderId="0" xfId="0" applyFont="1" applyFill="1" applyBorder="1" applyAlignment="1">
      <alignment horizontal="centerContinuous"/>
    </xf>
    <xf numFmtId="171" fontId="12" fillId="2" borderId="0" xfId="1" applyNumberFormat="1" applyFont="1" applyFill="1" applyAlignment="1">
      <alignment horizontal="centerContinuous"/>
    </xf>
    <xf numFmtId="172" fontId="12" fillId="0" borderId="0" xfId="0" applyFont="1" applyFill="1" applyBorder="1"/>
    <xf numFmtId="172" fontId="14" fillId="0" borderId="0" xfId="0" applyFont="1" applyFill="1" applyBorder="1" applyAlignment="1">
      <alignment wrapText="1"/>
    </xf>
    <xf numFmtId="172" fontId="12" fillId="0" borderId="0" xfId="0" applyFont="1" applyFill="1" applyBorder="1" applyAlignment="1">
      <alignment horizontal="center"/>
    </xf>
    <xf numFmtId="168" fontId="12" fillId="0" borderId="0" xfId="0" applyNumberFormat="1" applyFont="1" applyFill="1" applyBorder="1"/>
    <xf numFmtId="172" fontId="2" fillId="0" borderId="7" xfId="0" applyFont="1" applyFill="1" applyBorder="1" applyAlignment="1">
      <alignment horizontal="center"/>
    </xf>
    <xf numFmtId="172" fontId="2" fillId="0" borderId="7" xfId="0" applyFont="1" applyFill="1" applyBorder="1" applyAlignment="1">
      <alignment horizontal="centerContinuous"/>
    </xf>
    <xf numFmtId="172" fontId="17" fillId="0" borderId="0" xfId="0" applyFont="1" applyFill="1"/>
    <xf numFmtId="167" fontId="17" fillId="0" borderId="0" xfId="8" applyNumberFormat="1" applyFont="1" applyFill="1"/>
    <xf numFmtId="43" fontId="17" fillId="0" borderId="0" xfId="2" applyNumberFormat="1" applyFont="1" applyFill="1"/>
    <xf numFmtId="164" fontId="17" fillId="0" borderId="0" xfId="0" applyNumberFormat="1" applyFont="1" applyFill="1" applyAlignment="1">
      <alignment horizontal="center"/>
    </xf>
    <xf numFmtId="164" fontId="6" fillId="0" borderId="0" xfId="0" applyNumberFormat="1" applyFont="1" applyFill="1" applyAlignment="1">
      <alignment horizontal="right"/>
    </xf>
    <xf numFmtId="41" fontId="17" fillId="0" borderId="0" xfId="0" applyNumberFormat="1" applyFont="1" applyFill="1"/>
    <xf numFmtId="8" fontId="17" fillId="0" borderId="0" xfId="2" applyNumberFormat="1" applyFont="1" applyFill="1"/>
    <xf numFmtId="2" fontId="3" fillId="0" borderId="0" xfId="0" applyNumberFormat="1" applyFont="1" applyFill="1" applyAlignment="1">
      <alignment horizontal="center"/>
    </xf>
    <xf numFmtId="2" fontId="3" fillId="0" borderId="0" xfId="0" applyNumberFormat="1" applyFont="1" applyFill="1" applyBorder="1" applyAlignment="1">
      <alignment horizontal="center"/>
    </xf>
    <xf numFmtId="39" fontId="3" fillId="0" borderId="0" xfId="0" applyNumberFormat="1" applyFont="1" applyFill="1" applyBorder="1" applyAlignment="1">
      <alignment horizontal="center"/>
    </xf>
    <xf numFmtId="172" fontId="2" fillId="0" borderId="0" xfId="0" applyFont="1" applyFill="1" applyBorder="1" applyAlignment="1">
      <alignment horizontal="center"/>
    </xf>
    <xf numFmtId="172" fontId="2" fillId="0" borderId="16" xfId="0" applyFont="1" applyFill="1" applyBorder="1" applyAlignment="1">
      <alignment horizontal="centerContinuous"/>
    </xf>
    <xf numFmtId="172" fontId="2" fillId="0" borderId="17" xfId="0" applyFont="1" applyFill="1" applyBorder="1" applyAlignment="1">
      <alignment horizontal="centerContinuous"/>
    </xf>
    <xf numFmtId="172" fontId="2" fillId="0" borderId="18" xfId="0" applyFont="1" applyFill="1" applyBorder="1" applyAlignment="1">
      <alignment horizontal="centerContinuous"/>
    </xf>
    <xf numFmtId="167" fontId="0" fillId="0" borderId="0" xfId="8" applyNumberFormat="1" applyFont="1" applyFill="1"/>
    <xf numFmtId="172" fontId="2" fillId="0" borderId="16" xfId="5" applyFont="1" applyFill="1" applyBorder="1" applyAlignment="1">
      <alignment horizontal="centerContinuous"/>
    </xf>
    <xf numFmtId="172" fontId="2" fillId="0" borderId="3" xfId="5" applyFont="1" applyFill="1" applyBorder="1" applyAlignment="1">
      <alignment horizontal="centerContinuous"/>
    </xf>
    <xf numFmtId="172" fontId="19" fillId="0" borderId="0" xfId="5" applyFont="1" applyFill="1" applyBorder="1"/>
    <xf numFmtId="8" fontId="3" fillId="0" borderId="0" xfId="0" quotePrefix="1" applyNumberFormat="1" applyFont="1" applyFill="1" applyBorder="1" applyAlignment="1">
      <alignment horizontal="center"/>
    </xf>
    <xf numFmtId="172" fontId="12" fillId="0" borderId="0" xfId="0" applyFont="1" applyFill="1" applyAlignment="1">
      <alignment horizontal="centerContinuous"/>
    </xf>
    <xf numFmtId="172" fontId="3" fillId="0" borderId="0" xfId="0" applyFont="1" applyFill="1" applyBorder="1" applyAlignment="1">
      <alignment horizontal="left" indent="1"/>
    </xf>
    <xf numFmtId="172" fontId="3" fillId="0" borderId="0" xfId="0" applyFont="1" applyFill="1" applyAlignment="1">
      <alignment horizontal="left" indent="1"/>
    </xf>
    <xf numFmtId="172" fontId="0" fillId="0" borderId="0" xfId="0" applyFill="1"/>
    <xf numFmtId="43" fontId="0" fillId="0" borderId="0" xfId="1" applyFont="1" applyFill="1"/>
    <xf numFmtId="172" fontId="0" fillId="0" borderId="0" xfId="0" quotePrefix="1" applyFont="1" applyFill="1"/>
    <xf numFmtId="167" fontId="3" fillId="0" borderId="0" xfId="8" applyNumberFormat="1" applyFont="1" applyFill="1" applyAlignment="1">
      <alignment horizontal="center"/>
    </xf>
    <xf numFmtId="41" fontId="3" fillId="0" borderId="0" xfId="11"/>
    <xf numFmtId="41" fontId="3" fillId="0" borderId="0" xfId="11" applyFont="1" applyFill="1"/>
    <xf numFmtId="0" fontId="0" fillId="0" borderId="0" xfId="11" applyNumberFormat="1" applyFont="1" applyFill="1" applyAlignment="1">
      <alignment horizontal="left"/>
    </xf>
    <xf numFmtId="172" fontId="1" fillId="0" borderId="0" xfId="10" applyNumberFormat="1" applyFont="1"/>
    <xf numFmtId="17" fontId="1" fillId="0" borderId="0" xfId="10" applyNumberFormat="1" applyFont="1"/>
    <xf numFmtId="174" fontId="1" fillId="5" borderId="0" xfId="10" applyNumberFormat="1" applyFont="1" applyFill="1"/>
    <xf numFmtId="170" fontId="1" fillId="0" borderId="0" xfId="2" applyNumberFormat="1" applyFont="1"/>
    <xf numFmtId="10" fontId="1" fillId="0" borderId="0" xfId="8" applyNumberFormat="1" applyFont="1"/>
    <xf numFmtId="172" fontId="1" fillId="0" borderId="5" xfId="10" applyNumberFormat="1" applyFont="1" applyBorder="1"/>
    <xf numFmtId="172" fontId="1" fillId="0" borderId="7" xfId="10" applyNumberFormat="1" applyFont="1" applyBorder="1" applyAlignment="1">
      <alignment horizontal="center"/>
    </xf>
    <xf numFmtId="172" fontId="1" fillId="0" borderId="3" xfId="10" applyNumberFormat="1" applyFont="1" applyBorder="1" applyAlignment="1">
      <alignment horizontal="centerContinuous"/>
    </xf>
    <xf numFmtId="172" fontId="1" fillId="0" borderId="4" xfId="10" applyNumberFormat="1" applyFont="1" applyBorder="1" applyAlignment="1">
      <alignment horizontal="centerContinuous"/>
    </xf>
    <xf numFmtId="172" fontId="1" fillId="0" borderId="6" xfId="10" applyNumberFormat="1" applyFont="1" applyBorder="1"/>
    <xf numFmtId="172" fontId="1" fillId="0" borderId="4" xfId="10" applyNumberFormat="1" applyFont="1" applyBorder="1" applyAlignment="1">
      <alignment horizontal="center"/>
    </xf>
    <xf numFmtId="172" fontId="1" fillId="0" borderId="3" xfId="10" applyNumberFormat="1" applyFont="1" applyBorder="1" applyAlignment="1">
      <alignment horizontal="center"/>
    </xf>
    <xf numFmtId="172" fontId="1" fillId="0" borderId="6" xfId="10" applyNumberFormat="1" applyFont="1" applyBorder="1" applyAlignment="1">
      <alignment horizontal="center"/>
    </xf>
    <xf numFmtId="172" fontId="1" fillId="0" borderId="9" xfId="10" applyNumberFormat="1" applyFont="1" applyBorder="1" applyAlignment="1">
      <alignment horizontal="centerContinuous"/>
    </xf>
    <xf numFmtId="172" fontId="1" fillId="0" borderId="2" xfId="10" applyNumberFormat="1" applyFont="1" applyBorder="1"/>
    <xf numFmtId="41" fontId="1" fillId="0" borderId="8" xfId="10" applyNumberFormat="1" applyFont="1" applyBorder="1"/>
    <xf numFmtId="41" fontId="1" fillId="0" borderId="11" xfId="10" applyNumberFormat="1" applyFont="1" applyBorder="1"/>
    <xf numFmtId="168" fontId="1" fillId="0" borderId="8" xfId="10" applyNumberFormat="1" applyFont="1" applyBorder="1"/>
    <xf numFmtId="0" fontId="1" fillId="0" borderId="0" xfId="10" applyNumberFormat="1" applyFont="1"/>
    <xf numFmtId="17" fontId="1" fillId="0" borderId="5" xfId="10" applyNumberFormat="1" applyFont="1" applyBorder="1" applyAlignment="1">
      <alignment horizontal="center"/>
    </xf>
    <xf numFmtId="172" fontId="1" fillId="0" borderId="0" xfId="10" applyNumberFormat="1" applyFont="1" applyBorder="1"/>
    <xf numFmtId="168" fontId="1" fillId="0" borderId="11" xfId="10" applyNumberFormat="1" applyFont="1" applyBorder="1"/>
    <xf numFmtId="172" fontId="1" fillId="0" borderId="13" xfId="10" applyNumberFormat="1" applyFont="1" applyBorder="1"/>
    <xf numFmtId="17" fontId="1" fillId="0" borderId="13" xfId="10" applyNumberFormat="1" applyFont="1" applyBorder="1" applyAlignment="1">
      <alignment horizontal="center"/>
    </xf>
    <xf numFmtId="172" fontId="1" fillId="0" borderId="1" xfId="10" applyNumberFormat="1" applyFont="1" applyBorder="1"/>
    <xf numFmtId="41" fontId="1" fillId="0" borderId="12" xfId="10" applyNumberFormat="1" applyFont="1" applyBorder="1"/>
    <xf numFmtId="168" fontId="1" fillId="0" borderId="12" xfId="10" applyNumberFormat="1" applyFont="1" applyBorder="1"/>
    <xf numFmtId="17" fontId="1" fillId="0" borderId="6" xfId="10" applyNumberFormat="1" applyFont="1" applyBorder="1" applyAlignment="1">
      <alignment horizontal="center"/>
    </xf>
    <xf numFmtId="172" fontId="1" fillId="5" borderId="2" xfId="10" applyNumberFormat="1" applyFont="1" applyFill="1" applyBorder="1"/>
    <xf numFmtId="41" fontId="1" fillId="5" borderId="8" xfId="10" applyNumberFormat="1" applyFont="1" applyFill="1" applyBorder="1"/>
    <xf numFmtId="168" fontId="1" fillId="5" borderId="8" xfId="10" applyNumberFormat="1" applyFont="1" applyFill="1" applyBorder="1"/>
    <xf numFmtId="172" fontId="1" fillId="5" borderId="0" xfId="10" applyNumberFormat="1" applyFont="1" applyFill="1" applyBorder="1"/>
    <xf numFmtId="41" fontId="1" fillId="5" borderId="11" xfId="10" applyNumberFormat="1" applyFont="1" applyFill="1" applyBorder="1"/>
    <xf numFmtId="168" fontId="1" fillId="5" borderId="11" xfId="10" applyNumberFormat="1" applyFont="1" applyFill="1" applyBorder="1"/>
    <xf numFmtId="172" fontId="1" fillId="0" borderId="0" xfId="10" applyNumberFormat="1" applyFont="1" applyAlignment="1">
      <alignment horizontal="center"/>
    </xf>
    <xf numFmtId="172" fontId="13" fillId="0" borderId="0" xfId="10" applyNumberFormat="1" applyFont="1" applyAlignment="1">
      <alignment horizontal="centerContinuous"/>
    </xf>
    <xf numFmtId="0" fontId="0" fillId="0" borderId="0" xfId="7" applyFont="1" applyFill="1" applyBorder="1" applyAlignment="1">
      <alignment horizontal="center"/>
    </xf>
    <xf numFmtId="172" fontId="0" fillId="0" borderId="0" xfId="0" applyFont="1" applyFill="1" applyAlignment="1">
      <alignment horizontal="centerContinuous"/>
    </xf>
    <xf numFmtId="172" fontId="0" fillId="0" borderId="0" xfId="0" applyFont="1" applyFill="1"/>
    <xf numFmtId="172" fontId="0" fillId="0" borderId="0" xfId="0" applyFont="1" applyFill="1" applyBorder="1" applyAlignment="1">
      <alignment horizontal="centerContinuous"/>
    </xf>
    <xf numFmtId="172" fontId="0" fillId="0" borderId="0" xfId="0" applyFont="1" applyFill="1" applyBorder="1"/>
    <xf numFmtId="0" fontId="0" fillId="0" borderId="0" xfId="0" applyNumberFormat="1" applyFont="1" applyFill="1"/>
    <xf numFmtId="6" fontId="0" fillId="0" borderId="0" xfId="0" applyNumberFormat="1" applyFont="1" applyFill="1" applyAlignment="1">
      <alignment horizontal="right"/>
    </xf>
    <xf numFmtId="8" fontId="0" fillId="0" borderId="0" xfId="0" applyNumberFormat="1" applyFont="1" applyFill="1" applyAlignment="1">
      <alignment horizontal="right"/>
    </xf>
    <xf numFmtId="8" fontId="0" fillId="0" borderId="0" xfId="0" applyNumberFormat="1" applyFont="1" applyFill="1"/>
    <xf numFmtId="8" fontId="0" fillId="0" borderId="0" xfId="0" applyNumberFormat="1" applyFont="1" applyFill="1" applyBorder="1"/>
    <xf numFmtId="165" fontId="0" fillId="0" borderId="0" xfId="0" applyNumberFormat="1" applyFont="1" applyFill="1" applyAlignment="1">
      <alignment horizontal="center"/>
    </xf>
    <xf numFmtId="8" fontId="0" fillId="0" borderId="0" xfId="0" applyNumberFormat="1" applyFont="1" applyFill="1" applyBorder="1" applyAlignment="1">
      <alignment horizontal="right"/>
    </xf>
    <xf numFmtId="169" fontId="0" fillId="0" borderId="0" xfId="0" applyNumberFormat="1" applyFont="1" applyFill="1"/>
    <xf numFmtId="41" fontId="0" fillId="0" borderId="0" xfId="4" applyFont="1" applyFill="1"/>
    <xf numFmtId="172" fontId="0" fillId="0" borderId="0" xfId="0" applyFont="1" applyFill="1" applyAlignment="1">
      <alignment horizontal="center"/>
    </xf>
    <xf numFmtId="172" fontId="0" fillId="0" borderId="19" xfId="0" applyFont="1" applyFill="1" applyBorder="1" applyAlignment="1">
      <alignment horizontal="centerContinuous"/>
    </xf>
    <xf numFmtId="41" fontId="0" fillId="0" borderId="0" xfId="0" applyNumberFormat="1" applyFont="1" applyFill="1"/>
    <xf numFmtId="6" fontId="0" fillId="0" borderId="0" xfId="2" applyNumberFormat="1" applyFont="1" applyFill="1"/>
    <xf numFmtId="8" fontId="0" fillId="0" borderId="0" xfId="2" applyNumberFormat="1" applyFont="1" applyFill="1"/>
    <xf numFmtId="172" fontId="0" fillId="0" borderId="0" xfId="0" applyFont="1" applyFill="1" applyAlignment="1">
      <alignment horizontal="left"/>
    </xf>
    <xf numFmtId="164" fontId="0" fillId="0" borderId="0" xfId="0" applyNumberFormat="1" applyFont="1" applyFill="1" applyAlignment="1">
      <alignment horizontal="center"/>
    </xf>
    <xf numFmtId="167" fontId="0" fillId="0" borderId="0" xfId="0" applyNumberFormat="1" applyFont="1" applyFill="1"/>
    <xf numFmtId="164" fontId="0" fillId="0" borderId="0" xfId="0" applyNumberFormat="1" applyFont="1" applyFill="1"/>
    <xf numFmtId="172" fontId="0" fillId="0" borderId="9" xfId="0" applyFont="1" applyFill="1" applyBorder="1" applyAlignment="1">
      <alignment horizontal="centerContinuous"/>
    </xf>
    <xf numFmtId="172" fontId="0" fillId="0" borderId="4" xfId="0" applyFont="1" applyFill="1" applyBorder="1" applyAlignment="1">
      <alignment horizontal="centerContinuous"/>
    </xf>
    <xf numFmtId="170" fontId="0" fillId="0" borderId="0" xfId="2" applyNumberFormat="1" applyFont="1" applyFill="1"/>
    <xf numFmtId="9" fontId="0" fillId="0" borderId="0" xfId="0" applyNumberFormat="1" applyFont="1" applyFill="1"/>
    <xf numFmtId="1" fontId="0" fillId="0" borderId="0" xfId="6" applyNumberFormat="1" applyFont="1" applyFill="1" applyAlignment="1" applyProtection="1">
      <alignment horizontal="center"/>
      <protection locked="0"/>
    </xf>
    <xf numFmtId="172" fontId="3" fillId="0" borderId="0" xfId="10" applyNumberFormat="1" applyFont="1"/>
    <xf numFmtId="173" fontId="0" fillId="0" borderId="0" xfId="0" applyNumberFormat="1"/>
    <xf numFmtId="6" fontId="0" fillId="0" borderId="0" xfId="2" applyNumberFormat="1" applyFont="1" applyFill="1" applyAlignment="1">
      <alignment horizontal="center"/>
    </xf>
    <xf numFmtId="6" fontId="17" fillId="0" borderId="0" xfId="2" applyNumberFormat="1" applyFont="1" applyFill="1" applyAlignment="1">
      <alignment horizontal="center"/>
    </xf>
    <xf numFmtId="8" fontId="0" fillId="0" borderId="0" xfId="2" applyNumberFormat="1" applyFont="1" applyFill="1" applyAlignment="1">
      <alignment horizontal="center"/>
    </xf>
    <xf numFmtId="8" fontId="17" fillId="0" borderId="0" xfId="2" applyNumberFormat="1" applyFont="1" applyFill="1" applyAlignment="1">
      <alignment horizontal="center"/>
    </xf>
    <xf numFmtId="10" fontId="0" fillId="0" borderId="0" xfId="8" applyNumberFormat="1" applyFont="1" applyFill="1"/>
    <xf numFmtId="172" fontId="18" fillId="6" borderId="0" xfId="10" applyNumberFormat="1" applyFont="1" applyFill="1"/>
    <xf numFmtId="8" fontId="0" fillId="0" borderId="20" xfId="0" applyNumberFormat="1" applyFont="1" applyFill="1" applyBorder="1"/>
    <xf numFmtId="7" fontId="1" fillId="0" borderId="0" xfId="2" applyNumberFormat="1" applyFont="1"/>
    <xf numFmtId="17" fontId="1" fillId="5" borderId="5" xfId="10" applyNumberFormat="1" applyFont="1" applyFill="1" applyBorder="1" applyAlignment="1">
      <alignment horizontal="center"/>
    </xf>
    <xf numFmtId="17" fontId="1" fillId="5" borderId="13" xfId="10" applyNumberFormat="1" applyFont="1" applyFill="1" applyBorder="1" applyAlignment="1">
      <alignment horizontal="center"/>
    </xf>
    <xf numFmtId="17" fontId="1" fillId="5" borderId="6" xfId="10" applyNumberFormat="1" applyFont="1" applyFill="1" applyBorder="1" applyAlignment="1">
      <alignment horizontal="center"/>
    </xf>
    <xf numFmtId="172" fontId="1" fillId="0" borderId="5" xfId="10" applyNumberFormat="1" applyFont="1" applyBorder="1" applyAlignment="1">
      <alignment horizontal="center"/>
    </xf>
    <xf numFmtId="175" fontId="1" fillId="0" borderId="0" xfId="8" applyNumberFormat="1" applyFont="1"/>
    <xf numFmtId="175" fontId="0" fillId="0" borderId="0" xfId="0" applyNumberFormat="1" applyFont="1" applyFill="1" applyBorder="1"/>
    <xf numFmtId="8" fontId="0" fillId="0" borderId="0" xfId="5" applyNumberFormat="1" applyFont="1" applyFill="1" applyBorder="1"/>
    <xf numFmtId="41" fontId="0" fillId="0" borderId="0" xfId="5" applyNumberFormat="1" applyFont="1" applyFill="1" applyBorder="1"/>
    <xf numFmtId="172" fontId="0" fillId="0" borderId="0" xfId="5" applyFont="1" applyFill="1"/>
    <xf numFmtId="172" fontId="2" fillId="0" borderId="7" xfId="5" applyFont="1" applyFill="1" applyBorder="1" applyAlignment="1">
      <alignment horizontal="centerContinuous"/>
    </xf>
    <xf numFmtId="172" fontId="0" fillId="0" borderId="0" xfId="5" applyFont="1" applyFill="1" applyAlignment="1">
      <alignment horizontal="left"/>
    </xf>
    <xf numFmtId="0" fontId="0" fillId="0" borderId="0" xfId="5" applyNumberFormat="1" applyFont="1" applyFill="1"/>
    <xf numFmtId="165" fontId="0" fillId="0" borderId="0" xfId="5" applyNumberFormat="1" applyFont="1" applyFill="1" applyAlignment="1">
      <alignment horizontal="center"/>
    </xf>
    <xf numFmtId="172" fontId="6" fillId="0" borderId="0" xfId="0" applyFont="1" applyFill="1"/>
    <xf numFmtId="172" fontId="14" fillId="2" borderId="0" xfId="0" applyFont="1" applyFill="1" applyBorder="1" applyAlignment="1">
      <alignment horizontal="center"/>
    </xf>
    <xf numFmtId="14" fontId="20" fillId="3" borderId="7" xfId="0" applyNumberFormat="1" applyFont="1" applyFill="1" applyBorder="1" applyAlignment="1">
      <alignment horizontal="center"/>
    </xf>
    <xf numFmtId="172" fontId="14" fillId="2" borderId="0" xfId="0" applyFont="1" applyFill="1" applyAlignment="1">
      <alignment horizontal="centerContinuous"/>
    </xf>
    <xf numFmtId="172" fontId="6" fillId="0" borderId="0" xfId="0" applyFont="1" applyFill="1" applyBorder="1"/>
    <xf numFmtId="14" fontId="21" fillId="2" borderId="0" xfId="0" applyNumberFormat="1" applyFont="1" applyFill="1" applyBorder="1" applyAlignment="1">
      <alignment horizontal="centerContinuous" vertical="center"/>
    </xf>
    <xf numFmtId="172" fontId="6" fillId="0" borderId="0" xfId="0" applyFont="1" applyFill="1" applyBorder="1" applyAlignment="1">
      <alignment horizontal="center"/>
    </xf>
    <xf numFmtId="172" fontId="12" fillId="2" borderId="0" xfId="0" applyFont="1" applyFill="1" applyBorder="1" applyAlignment="1">
      <alignment horizontal="centerContinuous" wrapText="1"/>
    </xf>
    <xf numFmtId="172" fontId="6" fillId="0" borderId="0" xfId="0" applyFont="1" applyFill="1" applyAlignment="1">
      <alignment horizontal="center"/>
    </xf>
    <xf numFmtId="172" fontId="12" fillId="0" borderId="15" xfId="0" applyFont="1" applyBorder="1" applyAlignment="1">
      <alignment horizontal="center"/>
    </xf>
    <xf numFmtId="0" fontId="6" fillId="0" borderId="0" xfId="0" applyNumberFormat="1" applyFont="1" applyFill="1" applyAlignment="1">
      <alignment horizontal="center"/>
    </xf>
    <xf numFmtId="172" fontId="6" fillId="4" borderId="14" xfId="0" applyFont="1" applyFill="1" applyBorder="1"/>
    <xf numFmtId="0" fontId="2" fillId="0" borderId="0" xfId="0" applyNumberFormat="1" applyFont="1" applyFill="1" applyAlignment="1"/>
    <xf numFmtId="172" fontId="13" fillId="0" borderId="0" xfId="10" applyNumberFormat="1" applyFont="1"/>
    <xf numFmtId="8" fontId="0" fillId="0" borderId="20" xfId="0" applyNumberFormat="1" applyFont="1" applyFill="1" applyBorder="1" applyAlignment="1">
      <alignment horizontal="right"/>
    </xf>
    <xf numFmtId="178" fontId="3" fillId="0" borderId="0" xfId="0" applyNumberFormat="1" applyFont="1" applyFill="1" applyBorder="1" applyAlignment="1">
      <alignment horizontal="center"/>
    </xf>
    <xf numFmtId="10" fontId="0" fillId="5" borderId="0" xfId="8" applyNumberFormat="1" applyFont="1" applyFill="1"/>
    <xf numFmtId="10" fontId="1" fillId="0" borderId="0" xfId="10" applyNumberFormat="1" applyFont="1"/>
    <xf numFmtId="174" fontId="0" fillId="0" borderId="0" xfId="0" applyNumberFormat="1" applyFont="1" applyFill="1"/>
    <xf numFmtId="174" fontId="17" fillId="0" borderId="0" xfId="0" applyNumberFormat="1" applyFont="1" applyFill="1"/>
    <xf numFmtId="167" fontId="1" fillId="5" borderId="0" xfId="8" applyNumberFormat="1" applyFont="1" applyFill="1"/>
    <xf numFmtId="172" fontId="13" fillId="0" borderId="7" xfId="23" applyFont="1" applyFill="1" applyBorder="1" applyAlignment="1">
      <alignment horizontal="centerContinuous"/>
    </xf>
    <xf numFmtId="172" fontId="26" fillId="0" borderId="6" xfId="0" applyFont="1" applyBorder="1" applyAlignment="1">
      <alignment horizontal="center"/>
    </xf>
    <xf numFmtId="172" fontId="26" fillId="0" borderId="0" xfId="0" applyFont="1"/>
    <xf numFmtId="172" fontId="26" fillId="0" borderId="7" xfId="0" applyFont="1" applyBorder="1"/>
    <xf numFmtId="167" fontId="25" fillId="0" borderId="7" xfId="24" applyNumberFormat="1" applyFont="1" applyFill="1" applyBorder="1"/>
    <xf numFmtId="172" fontId="27" fillId="0" borderId="2" xfId="10" applyNumberFormat="1" applyFont="1" applyBorder="1"/>
    <xf numFmtId="41" fontId="27" fillId="0" borderId="8" xfId="10" applyNumberFormat="1" applyFont="1" applyBorder="1"/>
    <xf numFmtId="168" fontId="27" fillId="0" borderId="8" xfId="10" applyNumberFormat="1" applyFont="1" applyBorder="1"/>
    <xf numFmtId="172" fontId="27" fillId="0" borderId="0" xfId="10" applyNumberFormat="1" applyFont="1" applyBorder="1"/>
    <xf numFmtId="41" fontId="27" fillId="0" borderId="11" xfId="10" applyNumberFormat="1" applyFont="1" applyBorder="1"/>
    <xf numFmtId="168" fontId="27" fillId="0" borderId="11" xfId="10" applyNumberFormat="1" applyFont="1" applyBorder="1"/>
    <xf numFmtId="172" fontId="27" fillId="0" borderId="1" xfId="10" applyNumberFormat="1" applyFont="1" applyBorder="1"/>
    <xf numFmtId="41" fontId="27" fillId="0" borderId="12" xfId="10" applyNumberFormat="1" applyFont="1" applyBorder="1"/>
    <xf numFmtId="168" fontId="27" fillId="0" borderId="12" xfId="10" applyNumberFormat="1" applyFont="1" applyBorder="1"/>
    <xf numFmtId="0" fontId="0" fillId="0" borderId="20" xfId="0" applyNumberFormat="1" applyFont="1" applyFill="1" applyBorder="1"/>
    <xf numFmtId="165" fontId="0" fillId="0" borderId="20" xfId="0" applyNumberFormat="1" applyFont="1" applyFill="1" applyBorder="1" applyAlignment="1">
      <alignment horizontal="center"/>
    </xf>
    <xf numFmtId="37" fontId="1" fillId="0" borderId="0" xfId="2" applyNumberFormat="1" applyFont="1"/>
    <xf numFmtId="172" fontId="25" fillId="0" borderId="0" xfId="0" applyFont="1"/>
    <xf numFmtId="9" fontId="25" fillId="0" borderId="0" xfId="8" applyFont="1"/>
    <xf numFmtId="43" fontId="1" fillId="0" borderId="0" xfId="10" applyNumberFormat="1" applyFont="1"/>
    <xf numFmtId="172" fontId="28" fillId="0" borderId="0" xfId="10" applyNumberFormat="1" applyFont="1"/>
    <xf numFmtId="172" fontId="3" fillId="0" borderId="1" xfId="0" applyFont="1" applyFill="1" applyBorder="1"/>
    <xf numFmtId="173" fontId="0" fillId="0" borderId="0" xfId="0" applyNumberFormat="1" applyFont="1" applyFill="1"/>
    <xf numFmtId="8" fontId="0" fillId="0" borderId="1" xfId="0" applyNumberFormat="1" applyFont="1" applyFill="1" applyBorder="1" applyAlignment="1">
      <alignment horizontal="right"/>
    </xf>
    <xf numFmtId="8" fontId="0" fillId="0" borderId="1" xfId="0" applyNumberFormat="1" applyFont="1" applyFill="1" applyBorder="1"/>
    <xf numFmtId="8" fontId="0" fillId="0" borderId="1" xfId="5" applyNumberFormat="1" applyFont="1" applyFill="1" applyBorder="1"/>
    <xf numFmtId="172" fontId="4" fillId="0" borderId="0" xfId="25" applyFont="1" applyFill="1" applyAlignment="1">
      <alignment horizontal="centerContinuous"/>
    </xf>
    <xf numFmtId="172" fontId="3" fillId="0" borderId="0" xfId="25" applyFont="1" applyFill="1" applyAlignment="1">
      <alignment horizontal="centerContinuous"/>
    </xf>
    <xf numFmtId="172" fontId="3" fillId="0" borderId="0" xfId="25" applyFont="1" applyFill="1"/>
    <xf numFmtId="172" fontId="3" fillId="0" borderId="0" xfId="25" applyFont="1" applyFill="1" applyBorder="1" applyAlignment="1">
      <alignment horizontal="centerContinuous"/>
    </xf>
    <xf numFmtId="172" fontId="3" fillId="0" borderId="0" xfId="25" applyFont="1" applyFill="1" applyBorder="1"/>
    <xf numFmtId="172" fontId="2" fillId="0" borderId="5" xfId="25" applyFont="1" applyFill="1" applyBorder="1" applyAlignment="1">
      <alignment horizontal="center"/>
    </xf>
    <xf numFmtId="172" fontId="2" fillId="0" borderId="5" xfId="25" applyFont="1" applyFill="1" applyBorder="1" applyAlignment="1">
      <alignment horizontal="center" wrapText="1"/>
    </xf>
    <xf numFmtId="172" fontId="7" fillId="0" borderId="6" xfId="25" applyFont="1" applyFill="1" applyBorder="1" applyAlignment="1">
      <alignment horizontal="centerContinuous"/>
    </xf>
    <xf numFmtId="172" fontId="10" fillId="0" borderId="6" xfId="25" quotePrefix="1" applyFont="1" applyFill="1" applyBorder="1" applyAlignment="1">
      <alignment horizontal="center" wrapText="1"/>
    </xf>
    <xf numFmtId="172" fontId="10" fillId="0" borderId="6" xfId="25" applyFont="1" applyFill="1" applyBorder="1" applyAlignment="1">
      <alignment horizontal="center" wrapText="1"/>
    </xf>
    <xf numFmtId="172" fontId="6" fillId="0" borderId="0" xfId="25" quotePrefix="1" applyFont="1" applyFill="1" applyBorder="1" applyAlignment="1">
      <alignment horizontal="center"/>
    </xf>
    <xf numFmtId="0" fontId="3" fillId="0" borderId="0" xfId="25" applyNumberFormat="1" applyFont="1" applyFill="1"/>
    <xf numFmtId="6" fontId="3" fillId="0" borderId="0" xfId="25" applyNumberFormat="1" applyFont="1" applyFill="1" applyAlignment="1">
      <alignment horizontal="right"/>
    </xf>
    <xf numFmtId="8" fontId="3" fillId="0" borderId="0" xfId="25" applyNumberFormat="1" applyFont="1" applyFill="1" applyAlignment="1">
      <alignment horizontal="right"/>
    </xf>
    <xf numFmtId="8" fontId="3" fillId="0" borderId="0" xfId="25" applyNumberFormat="1" applyFont="1" applyFill="1"/>
    <xf numFmtId="8" fontId="3" fillId="0" borderId="0" xfId="25" applyNumberFormat="1" applyFont="1" applyFill="1" applyBorder="1"/>
    <xf numFmtId="179" fontId="3" fillId="0" borderId="0" xfId="25" applyNumberFormat="1" applyFont="1" applyFill="1" applyAlignment="1">
      <alignment horizontal="right"/>
    </xf>
    <xf numFmtId="165" fontId="3" fillId="0" borderId="0" xfId="25" applyNumberFormat="1" applyFont="1" applyFill="1" applyAlignment="1">
      <alignment horizontal="center"/>
    </xf>
    <xf numFmtId="165" fontId="3" fillId="0" borderId="1" xfId="25" applyNumberFormat="1" applyFont="1" applyFill="1" applyBorder="1" applyAlignment="1">
      <alignment horizontal="center"/>
    </xf>
    <xf numFmtId="8" fontId="3" fillId="0" borderId="1" xfId="25" applyNumberFormat="1" applyFont="1" applyFill="1" applyBorder="1" applyAlignment="1">
      <alignment horizontal="right"/>
    </xf>
    <xf numFmtId="8" fontId="3" fillId="0" borderId="1" xfId="25" applyNumberFormat="1" applyFont="1" applyFill="1" applyBorder="1"/>
    <xf numFmtId="172" fontId="3" fillId="0" borderId="0" xfId="25" quotePrefix="1" applyFont="1" applyFill="1"/>
    <xf numFmtId="0" fontId="3" fillId="0" borderId="0" xfId="26" applyFont="1"/>
    <xf numFmtId="14" fontId="3" fillId="0" borderId="0" xfId="27" applyNumberFormat="1" applyFont="1"/>
    <xf numFmtId="0" fontId="3" fillId="0" borderId="0" xfId="25" applyNumberFormat="1" applyFont="1" applyFill="1" applyBorder="1"/>
    <xf numFmtId="165" fontId="3" fillId="0" borderId="0" xfId="25" applyNumberFormat="1" applyFont="1" applyFill="1" applyBorder="1" applyAlignment="1">
      <alignment horizontal="center"/>
    </xf>
    <xf numFmtId="8" fontId="3" fillId="0" borderId="0" xfId="25" applyNumberFormat="1" applyFont="1" applyFill="1" applyBorder="1" applyAlignment="1">
      <alignment horizontal="right"/>
    </xf>
    <xf numFmtId="8" fontId="3" fillId="0" borderId="0" xfId="25" applyNumberFormat="1" applyFont="1" applyFill="1" applyAlignment="1">
      <alignment horizontal="center"/>
    </xf>
    <xf numFmtId="172" fontId="5" fillId="0" borderId="0" xfId="25" applyFont="1" applyFill="1" applyAlignment="1">
      <alignment horizontal="centerContinuous"/>
    </xf>
    <xf numFmtId="172" fontId="2" fillId="0" borderId="0" xfId="25" applyFont="1" applyFill="1" applyAlignment="1">
      <alignment horizontal="centerContinuous"/>
    </xf>
    <xf numFmtId="172" fontId="3" fillId="0" borderId="0" xfId="25" applyFont="1" applyFill="1" applyAlignment="1">
      <alignment horizontal="center"/>
    </xf>
    <xf numFmtId="41" fontId="3" fillId="0" borderId="0" xfId="4" applyFont="1" applyFill="1"/>
    <xf numFmtId="172" fontId="2" fillId="0" borderId="17" xfId="25" applyFont="1" applyFill="1" applyBorder="1" applyAlignment="1">
      <alignment horizontal="centerContinuous"/>
    </xf>
    <xf numFmtId="172" fontId="3" fillId="0" borderId="17" xfId="25" applyFont="1" applyFill="1" applyBorder="1"/>
    <xf numFmtId="172" fontId="3" fillId="0" borderId="19" xfId="25" applyFont="1" applyFill="1" applyBorder="1"/>
    <xf numFmtId="172" fontId="2" fillId="0" borderId="16" xfId="25" applyFont="1" applyFill="1" applyBorder="1" applyAlignment="1">
      <alignment horizontal="center"/>
    </xf>
    <xf numFmtId="172" fontId="2" fillId="0" borderId="17" xfId="5" applyFont="1" applyFill="1" applyBorder="1" applyAlignment="1">
      <alignment horizontal="centerContinuous"/>
    </xf>
    <xf numFmtId="172" fontId="3" fillId="0" borderId="17" xfId="25" applyFont="1" applyFill="1" applyBorder="1" applyAlignment="1">
      <alignment horizontal="centerContinuous"/>
    </xf>
    <xf numFmtId="6" fontId="3" fillId="0" borderId="0" xfId="2" applyNumberFormat="1" applyFont="1" applyFill="1"/>
    <xf numFmtId="8" fontId="3" fillId="0" borderId="0" xfId="2" applyNumberFormat="1" applyFont="1" applyFill="1"/>
    <xf numFmtId="180" fontId="29" fillId="0" borderId="0" xfId="28" applyNumberFormat="1" applyAlignment="1" applyProtection="1"/>
    <xf numFmtId="1" fontId="3" fillId="0" borderId="0" xfId="6" applyNumberFormat="1" applyFont="1" applyFill="1" applyAlignment="1" applyProtection="1">
      <alignment horizontal="center"/>
      <protection locked="0"/>
    </xf>
    <xf numFmtId="180" fontId="30" fillId="0" borderId="0" xfId="0" applyNumberFormat="1" applyFont="1"/>
    <xf numFmtId="173" fontId="2" fillId="0" borderId="0" xfId="25" applyNumberFormat="1" applyFont="1" applyFill="1"/>
    <xf numFmtId="173" fontId="3" fillId="0" borderId="0" xfId="25" applyNumberFormat="1" applyFont="1" applyFill="1"/>
    <xf numFmtId="167" fontId="3" fillId="0" borderId="0" xfId="8" applyNumberFormat="1" applyFont="1" applyFill="1"/>
    <xf numFmtId="164" fontId="3" fillId="0" borderId="0" xfId="25" applyNumberFormat="1" applyFont="1" applyFill="1"/>
    <xf numFmtId="175" fontId="3" fillId="0" borderId="0" xfId="25" applyNumberFormat="1" applyFont="1" applyFill="1" applyBorder="1"/>
    <xf numFmtId="0" fontId="0" fillId="0" borderId="0" xfId="0" applyNumberFormat="1" applyFont="1"/>
    <xf numFmtId="44" fontId="25" fillId="0" borderId="0" xfId="2" applyFont="1" applyFill="1"/>
    <xf numFmtId="175" fontId="31" fillId="0" borderId="0" xfId="0" applyNumberFormat="1" applyFont="1" applyFill="1" applyProtection="1">
      <protection locked="0"/>
    </xf>
    <xf numFmtId="9" fontId="3" fillId="0" borderId="0" xfId="25" applyNumberFormat="1" applyFont="1" applyFill="1"/>
    <xf numFmtId="43" fontId="3" fillId="0" borderId="0" xfId="2" applyNumberFormat="1" applyFont="1" applyFill="1"/>
    <xf numFmtId="167" fontId="3" fillId="0" borderId="0" xfId="25" applyNumberFormat="1" applyFont="1" applyFill="1"/>
    <xf numFmtId="43" fontId="3" fillId="0" borderId="0" xfId="25" applyNumberFormat="1" applyFont="1" applyFill="1" applyBorder="1" applyAlignment="1">
      <alignment horizontal="right"/>
    </xf>
    <xf numFmtId="10" fontId="3" fillId="0" borderId="0" xfId="8" applyNumberFormat="1" applyFont="1" applyFill="1"/>
    <xf numFmtId="173" fontId="3" fillId="0" borderId="0" xfId="25" applyNumberFormat="1" applyFont="1" applyFill="1" applyBorder="1"/>
    <xf numFmtId="172" fontId="3" fillId="0" borderId="0" xfId="25" applyNumberFormat="1" applyFont="1" applyFill="1"/>
    <xf numFmtId="172" fontId="3" fillId="0" borderId="0" xfId="25" applyNumberFormat="1" applyFont="1" applyFill="1" applyAlignment="1">
      <alignment horizontal="right"/>
    </xf>
    <xf numFmtId="172" fontId="3" fillId="0" borderId="0" xfId="6" applyNumberFormat="1" applyFont="1" applyFill="1" applyAlignment="1" applyProtection="1">
      <alignment horizontal="center"/>
      <protection locked="0"/>
    </xf>
    <xf numFmtId="172" fontId="3" fillId="0" borderId="0" xfId="25" applyNumberFormat="1" applyFont="1" applyFill="1" applyBorder="1"/>
    <xf numFmtId="43" fontId="3" fillId="0" borderId="0" xfId="25" applyNumberFormat="1" applyFont="1" applyFill="1" applyAlignment="1">
      <alignment horizontal="right"/>
    </xf>
    <xf numFmtId="175" fontId="30" fillId="0" borderId="0" xfId="8" applyNumberFormat="1" applyFont="1"/>
    <xf numFmtId="2" fontId="3" fillId="0" borderId="0" xfId="6" applyNumberFormat="1" applyFont="1" applyFill="1" applyAlignment="1" applyProtection="1">
      <alignment horizontal="center"/>
      <protection locked="0"/>
    </xf>
    <xf numFmtId="175" fontId="30" fillId="6" borderId="0" xfId="8" applyNumberFormat="1" applyFont="1" applyFill="1"/>
    <xf numFmtId="172" fontId="3" fillId="6" borderId="0" xfId="25" applyFont="1" applyFill="1"/>
    <xf numFmtId="172" fontId="2" fillId="0" borderId="0" xfId="25" applyFont="1" applyFill="1" applyBorder="1" applyAlignment="1">
      <alignment horizontal="center" wrapText="1"/>
    </xf>
    <xf numFmtId="164" fontId="3" fillId="0" borderId="0" xfId="1" applyNumberFormat="1" applyFont="1"/>
    <xf numFmtId="41" fontId="3" fillId="0" borderId="0" xfId="11" applyAlignment="1">
      <alignment wrapText="1"/>
    </xf>
    <xf numFmtId="173" fontId="1" fillId="0" borderId="0" xfId="10" applyNumberFormat="1" applyFont="1"/>
    <xf numFmtId="172" fontId="2" fillId="0" borderId="0" xfId="0" applyFont="1"/>
    <xf numFmtId="0" fontId="3" fillId="0" borderId="0" xfId="0" applyNumberFormat="1" applyFont="1" applyFill="1" applyBorder="1" applyAlignment="1">
      <alignment horizontal="center"/>
    </xf>
    <xf numFmtId="172" fontId="2" fillId="0" borderId="0" xfId="0" applyFont="1" applyAlignment="1">
      <alignment horizontal="left"/>
    </xf>
    <xf numFmtId="167" fontId="0" fillId="0" borderId="0" xfId="8" applyNumberFormat="1" applyFont="1"/>
    <xf numFmtId="167" fontId="0" fillId="6" borderId="0" xfId="8" applyNumberFormat="1" applyFont="1" applyFill="1"/>
    <xf numFmtId="172" fontId="25" fillId="0" borderId="6" xfId="0" applyFont="1" applyFill="1" applyBorder="1" applyAlignment="1">
      <alignment horizontal="center"/>
    </xf>
    <xf numFmtId="172" fontId="25" fillId="0" borderId="0" xfId="0" applyFont="1" applyFill="1"/>
    <xf numFmtId="6" fontId="3" fillId="6" borderId="0" xfId="2" applyNumberFormat="1" applyFont="1" applyFill="1"/>
    <xf numFmtId="9" fontId="3" fillId="6" borderId="0" xfId="25" applyNumberFormat="1" applyFont="1" applyFill="1"/>
    <xf numFmtId="172" fontId="0" fillId="0" borderId="0" xfId="0" applyNumberFormat="1"/>
    <xf numFmtId="172" fontId="3" fillId="0" borderId="1" xfId="0" applyFont="1" applyFill="1" applyBorder="1" applyAlignment="1">
      <alignment horizontal="center"/>
    </xf>
    <xf numFmtId="167" fontId="22" fillId="0" borderId="0" xfId="8" applyNumberFormat="1" applyFont="1" applyFill="1"/>
    <xf numFmtId="172" fontId="1" fillId="0" borderId="0" xfId="10" applyNumberFormat="1" applyFont="1" applyAlignment="1">
      <alignment horizontal="left" vertical="top"/>
    </xf>
    <xf numFmtId="172" fontId="32" fillId="0" borderId="0" xfId="0" applyFont="1" applyFill="1" applyAlignment="1">
      <alignment horizontal="centerContinuous"/>
    </xf>
    <xf numFmtId="172" fontId="33" fillId="0" borderId="0" xfId="0" applyFont="1" applyFill="1" applyAlignment="1">
      <alignment horizontal="centerContinuous"/>
    </xf>
    <xf numFmtId="172" fontId="4" fillId="0" borderId="0" xfId="0" applyFont="1" applyFill="1" applyBorder="1" applyAlignment="1">
      <alignment horizontal="centerContinuous"/>
    </xf>
    <xf numFmtId="172" fontId="32" fillId="0" borderId="0" xfId="0" applyFont="1" applyFill="1"/>
    <xf numFmtId="172" fontId="5" fillId="0" borderId="0" xfId="0" applyFont="1" applyFill="1" applyBorder="1" applyAlignment="1">
      <alignment horizontal="centerContinuous"/>
    </xf>
    <xf numFmtId="172" fontId="33" fillId="0" borderId="0" xfId="0" applyFont="1" applyFill="1"/>
    <xf numFmtId="172" fontId="3" fillId="0" borderId="0" xfId="0" quotePrefix="1" applyFont="1" applyFill="1" applyBorder="1" applyAlignment="1">
      <alignment horizontal="center"/>
    </xf>
    <xf numFmtId="8" fontId="34" fillId="0" borderId="0" xfId="0" applyNumberFormat="1" applyFont="1" applyFill="1" applyAlignment="1">
      <alignment horizontal="center"/>
    </xf>
    <xf numFmtId="8" fontId="34" fillId="0" borderId="0" xfId="0" applyNumberFormat="1" applyFont="1" applyFill="1" applyBorder="1" applyAlignment="1">
      <alignment horizontal="left"/>
    </xf>
    <xf numFmtId="172" fontId="3" fillId="0" borderId="23" xfId="0" applyFont="1" applyFill="1" applyBorder="1" applyAlignment="1">
      <alignment horizontal="center"/>
    </xf>
    <xf numFmtId="172" fontId="3" fillId="0" borderId="5" xfId="0" applyFont="1" applyFill="1" applyBorder="1" applyAlignment="1">
      <alignment horizontal="centerContinuous"/>
    </xf>
    <xf numFmtId="172" fontId="3" fillId="0" borderId="5" xfId="0" quotePrefix="1" applyFont="1" applyFill="1" applyBorder="1" applyAlignment="1">
      <alignment horizontal="centerContinuous"/>
    </xf>
    <xf numFmtId="172" fontId="3" fillId="0" borderId="4" xfId="0" applyFont="1" applyFill="1" applyBorder="1" applyAlignment="1">
      <alignment horizontal="centerContinuous"/>
    </xf>
    <xf numFmtId="172" fontId="3" fillId="0" borderId="7" xfId="0" applyFont="1" applyFill="1" applyBorder="1" applyAlignment="1">
      <alignment horizontal="centerContinuous"/>
    </xf>
    <xf numFmtId="172" fontId="3" fillId="0" borderId="3" xfId="0" applyFont="1" applyFill="1" applyBorder="1" applyAlignment="1">
      <alignment horizontal="centerContinuous"/>
    </xf>
    <xf numFmtId="172" fontId="3" fillId="0" borderId="23" xfId="0" applyFont="1" applyFill="1" applyBorder="1" applyAlignment="1">
      <alignment horizontal="centerContinuous"/>
    </xf>
    <xf numFmtId="172" fontId="3" fillId="0" borderId="2" xfId="0" applyFont="1" applyFill="1" applyBorder="1" applyAlignment="1">
      <alignment horizontal="centerContinuous"/>
    </xf>
    <xf numFmtId="172" fontId="3" fillId="0" borderId="8" xfId="0" applyFont="1" applyFill="1" applyBorder="1" applyAlignment="1">
      <alignment horizontal="centerContinuous"/>
    </xf>
    <xf numFmtId="172" fontId="3" fillId="0" borderId="24" xfId="0" applyFont="1" applyFill="1" applyBorder="1" applyAlignment="1">
      <alignment horizontal="center"/>
    </xf>
    <xf numFmtId="172" fontId="3" fillId="0" borderId="3" xfId="0" applyFont="1" applyFill="1" applyBorder="1" applyAlignment="1">
      <alignment horizontal="center"/>
    </xf>
    <xf numFmtId="172" fontId="3" fillId="0" borderId="9" xfId="0" applyFont="1" applyFill="1" applyBorder="1" applyAlignment="1">
      <alignment horizontal="center"/>
    </xf>
    <xf numFmtId="172" fontId="3" fillId="0" borderId="4" xfId="0" applyFont="1" applyFill="1" applyBorder="1" applyAlignment="1">
      <alignment horizontal="center"/>
    </xf>
    <xf numFmtId="172" fontId="3" fillId="0" borderId="0" xfId="0" quotePrefix="1" applyFont="1" applyFill="1" applyBorder="1"/>
    <xf numFmtId="172" fontId="2" fillId="0" borderId="0" xfId="0" applyFont="1" applyFill="1" applyBorder="1" applyAlignment="1">
      <alignment horizontal="left"/>
    </xf>
    <xf numFmtId="0" fontId="3" fillId="0" borderId="24" xfId="0" applyNumberFormat="1" applyFont="1" applyFill="1" applyBorder="1" applyAlignment="1">
      <alignment horizontal="center"/>
    </xf>
    <xf numFmtId="172" fontId="3" fillId="0" borderId="0" xfId="0" applyFont="1" applyFill="1" applyBorder="1" applyAlignment="1">
      <alignment horizontal="left"/>
    </xf>
    <xf numFmtId="172" fontId="3" fillId="0" borderId="0" xfId="0" quotePrefix="1" applyFont="1" applyFill="1" applyAlignment="1">
      <alignment horizontal="left" vertical="top"/>
    </xf>
    <xf numFmtId="172" fontId="3" fillId="0" borderId="0" xfId="0" applyFont="1" applyFill="1" applyAlignment="1">
      <alignment wrapText="1"/>
    </xf>
    <xf numFmtId="173" fontId="3" fillId="0" borderId="0" xfId="0" applyNumberFormat="1" applyFont="1" applyFill="1"/>
    <xf numFmtId="167" fontId="1" fillId="0" borderId="0" xfId="8" applyNumberFormat="1" applyFont="1"/>
    <xf numFmtId="0" fontId="3" fillId="0" borderId="23" xfId="0" applyNumberFormat="1" applyFont="1" applyFill="1" applyBorder="1" applyAlignment="1">
      <alignment horizontal="center"/>
    </xf>
    <xf numFmtId="8" fontId="3" fillId="0" borderId="5" xfId="0" applyNumberFormat="1" applyFont="1" applyFill="1" applyBorder="1"/>
    <xf numFmtId="8" fontId="3" fillId="10" borderId="23" xfId="0" applyNumberFormat="1" applyFont="1" applyFill="1" applyBorder="1" applyAlignment="1">
      <alignment horizontal="center"/>
    </xf>
    <xf numFmtId="8" fontId="3" fillId="10" borderId="2" xfId="0" applyNumberFormat="1" applyFont="1" applyFill="1" applyBorder="1" applyAlignment="1">
      <alignment horizontal="center"/>
    </xf>
    <xf numFmtId="8" fontId="3" fillId="10" borderId="8" xfId="0" applyNumberFormat="1" applyFont="1" applyFill="1" applyBorder="1" applyAlignment="1">
      <alignment horizontal="center"/>
    </xf>
    <xf numFmtId="17" fontId="1" fillId="11" borderId="13" xfId="10" applyNumberFormat="1" applyFont="1" applyFill="1" applyBorder="1" applyAlignment="1">
      <alignment horizontal="center"/>
    </xf>
    <xf numFmtId="172" fontId="1" fillId="11" borderId="0" xfId="10" applyNumberFormat="1" applyFont="1" applyFill="1" applyBorder="1"/>
    <xf numFmtId="41" fontId="1" fillId="11" borderId="11" xfId="10" applyNumberFormat="1" applyFont="1" applyFill="1" applyBorder="1"/>
    <xf numFmtId="168" fontId="1" fillId="11" borderId="11" xfId="10" applyNumberFormat="1" applyFont="1" applyFill="1" applyBorder="1"/>
    <xf numFmtId="41" fontId="1" fillId="11" borderId="6" xfId="10" applyNumberFormat="1" applyFont="1" applyFill="1" applyBorder="1"/>
    <xf numFmtId="43" fontId="3" fillId="0" borderId="13" xfId="0" applyNumberFormat="1" applyFont="1" applyFill="1" applyBorder="1"/>
    <xf numFmtId="43" fontId="3" fillId="0" borderId="0" xfId="0" applyNumberFormat="1" applyFont="1" applyFill="1" applyBorder="1" applyAlignment="1">
      <alignment horizontal="center"/>
    </xf>
    <xf numFmtId="43" fontId="3" fillId="0" borderId="11" xfId="0" applyNumberFormat="1" applyFont="1" applyFill="1" applyBorder="1" applyAlignment="1">
      <alignment horizontal="center"/>
    </xf>
    <xf numFmtId="43" fontId="3" fillId="0" borderId="10" xfId="0" applyNumberFormat="1" applyFont="1" applyFill="1" applyBorder="1" applyAlignment="1">
      <alignment horizontal="center"/>
    </xf>
    <xf numFmtId="43" fontId="3" fillId="0" borderId="6" xfId="0" applyNumberFormat="1" applyFont="1" applyFill="1" applyBorder="1"/>
    <xf numFmtId="43" fontId="3" fillId="0" borderId="1" xfId="0" applyNumberFormat="1" applyFont="1" applyFill="1" applyBorder="1" applyAlignment="1">
      <alignment horizontal="center"/>
    </xf>
    <xf numFmtId="43" fontId="3" fillId="0" borderId="12" xfId="0" applyNumberFormat="1" applyFont="1" applyFill="1" applyBorder="1" applyAlignment="1">
      <alignment horizontal="center"/>
    </xf>
    <xf numFmtId="43" fontId="3" fillId="0" borderId="24" xfId="0" applyNumberFormat="1" applyFont="1" applyFill="1" applyBorder="1" applyAlignment="1">
      <alignment horizontal="center"/>
    </xf>
    <xf numFmtId="172" fontId="27" fillId="6" borderId="2" xfId="10" applyNumberFormat="1" applyFont="1" applyFill="1" applyBorder="1"/>
    <xf numFmtId="172" fontId="27" fillId="6" borderId="0" xfId="10" applyNumberFormat="1" applyFont="1" applyFill="1" applyBorder="1"/>
    <xf numFmtId="172" fontId="27" fillId="6" borderId="1" xfId="10" applyNumberFormat="1" applyFont="1" applyFill="1" applyBorder="1"/>
    <xf numFmtId="172" fontId="1" fillId="6" borderId="2" xfId="10" applyNumberFormat="1" applyFont="1" applyFill="1" applyBorder="1"/>
    <xf numFmtId="172" fontId="1" fillId="6" borderId="0" xfId="10" applyNumberFormat="1" applyFont="1" applyFill="1" applyBorder="1"/>
  </cellXfs>
  <cellStyles count="29">
    <cellStyle name="Comma" xfId="1" builtinId="3"/>
    <cellStyle name="Comma 2" xfId="14"/>
    <cellStyle name="Currency" xfId="2" builtinId="4"/>
    <cellStyle name="Currency 2" xfId="15"/>
    <cellStyle name="Currency No Comma" xfId="16"/>
    <cellStyle name="Hyperlink" xfId="28" builtinId="8"/>
    <cellStyle name="Input" xfId="3" builtinId="20" customBuiltin="1"/>
    <cellStyle name="MCP" xfId="17"/>
    <cellStyle name="noninput" xfId="18"/>
    <cellStyle name="Normal" xfId="0" builtinId="0" customBuiltin="1"/>
    <cellStyle name="Normal 2" xfId="9"/>
    <cellStyle name="Normal 2 2" xfId="13"/>
    <cellStyle name="Normal 3" xfId="10"/>
    <cellStyle name="Normal 3 2" xfId="27"/>
    <cellStyle name="Normal 5" xfId="12"/>
    <cellStyle name="Normal_DRR AC Study - Utah Valley - 53 MW 90 CF (2.28.2005)" xfId="4"/>
    <cellStyle name="Normal_INF_06_03_07" xfId="26"/>
    <cellStyle name="Normal_OR AC Sch 37 - AC  Study (Gold) _2009 06 19" xfId="5"/>
    <cellStyle name="Normal_T-INF-10-15-04-TEMPLATE" xfId="6"/>
    <cellStyle name="Normal_UT 2008.Q2 - Compliance - Appendix B - AC Study_2008 08 05" xfId="11"/>
    <cellStyle name="Normal_UT AC 2004 - AC Study (As Ordered by Commission)" xfId="7"/>
    <cellStyle name="Normal_WY AC 2009 - AC Study (Wind Study)_2009 08 11" xfId="25"/>
    <cellStyle name="Normal_xAC_Demand (Avoided Cost)" xfId="23"/>
    <cellStyle name="Password" xfId="19"/>
    <cellStyle name="Percent" xfId="8" builtinId="5"/>
    <cellStyle name="Percent 2" xfId="24"/>
    <cellStyle name="Unprot" xfId="20"/>
    <cellStyle name="Unprot$" xfId="21"/>
    <cellStyle name="Unprotect" xfId="22"/>
  </cellStyles>
  <dxfs count="1">
    <dxf>
      <font>
        <b/>
        <i/>
        <condense val="0"/>
        <extend val="0"/>
      </font>
      <fill>
        <patternFill>
          <bgColor indexed="42"/>
        </patternFill>
      </fill>
    </dxf>
  </dxfs>
  <tableStyles count="0" defaultTableStyle="TableStyleMedium9" defaultPivotStyle="PivotStyleLight16"/>
  <colors>
    <mruColors>
      <color rgb="FFFFFFCC"/>
      <color rgb="FFCCECFF"/>
      <color rgb="FF99FF99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7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externalLink" Target="externalLinks/externalLink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externalLink" Target="externalLinks/externalLink9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8.xml"/><Relationship Id="rId27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voided%20Cost%20-%202017\01%20to%2035%20Studies%20-%20Jan-Feb\29-35%20-%20Goshen%20Valley%20I-VII%20Solar%20-%20UT%20-%202017%20Feb\Scenario\35%20-%20Goshen%20Valley%20Solar%20VII%20-%207---%20Avoided%20Cost%20Study%20_2017%2003%200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tah\Ut%20AC%202013%20May%20-%20Sch%2037%20Update\Scenario\Preliminary%20and%20Draft%20Versions\UT%20Sch%2037%202013%20-%202a%20-%20L&amp;R%20%20Study%20_2013%2005%2021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Oregon\OR%20AC%202016%20Jan%20-%20Sch%2037\Scenario\Scenarios_2016%2004%2005\delete_Sce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Oregon\OR%20AC%202016%20Jan%20-%20Sch%2037\Sent%20out%20Settlement_2016%2005%2027\ORACSch%2037-AC%20%20Study(2015IRPUpdate_2018DeficitRenew_2028DeficitStd-1603OFPC)2016%2005%2027RenewORWind29CF100%25PTCnominalgrossedup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Oregon\OR%20AC%202016%20Jan%20-%20Sch%2037\Scenario\OR%20AC%20Sch%2037%20-%20AC%20%20Study_s1_Update_(OFPC15012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eneric\Attributes%20&amp;%20Data%20Series\_All%20Data%20Series%20Files\GNw_Indexed%20STF%20(Confidential)%20(STF%20Ext%20280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tah\Ut%20AC%202015%20Apr%20-%20Sch%2037%20Update\Sent%20out%202015%2004%2030%20(filing%20date)\UT%20Sch%2037%202015%20-%20Appendix%201%20-%20AC%20Study%20_2015%2004%2027_Proposed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tah\Ut%20AC%202017%20Aug%20-%20Sch%2038%20Methodology\Testimony\Rebuttal_2017%2010%2031\Workpapers\17-035-37%20PROPRIETARY%20MacNeil%20Workpaper%204a%20-%20GRID%20AC%20Fixed%20Solar%2010-27-17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tah\Ut%20AC%202017%20Aug%20-%20Sch%2038%20Methodology\Testimony\Rebuttal_2017%2010%2031\Workpapers\17-035-37%20PROPRIETARY%20MacNeil%20Workpaper%204b%20-%20GRID%20AC%20Fixed%20Solar%2010-27-17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DOC"/>
      <sheetName val="Appendix B"/>
      <sheetName val="Table 1"/>
      <sheetName val="Table 2"/>
      <sheetName val="Table 3 635 (Wyo)"/>
      <sheetName val="Table 3 477 (WM)"/>
      <sheetName val="Table 3 635 (Ut S)"/>
      <sheetName val="Table 4"/>
      <sheetName val="Table 5"/>
    </sheetNames>
    <sheetDataSet>
      <sheetData sheetId="0" refreshError="1"/>
      <sheetData sheetId="1" refreshError="1"/>
      <sheetData sheetId="2">
        <row r="3">
          <cell r="B3" t="str">
            <v>Table 1</v>
          </cell>
        </row>
        <row r="8">
          <cell r="I8">
            <v>0.39100000000000001</v>
          </cell>
        </row>
        <row r="17">
          <cell r="I17">
            <v>0</v>
          </cell>
        </row>
        <row r="18">
          <cell r="I18">
            <v>0</v>
          </cell>
        </row>
        <row r="19">
          <cell r="I19">
            <v>1</v>
          </cell>
        </row>
        <row r="35">
          <cell r="I35">
            <v>6.6600000000000006E-2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6">
          <cell r="M6">
            <v>80</v>
          </cell>
        </row>
        <row r="7">
          <cell r="M7">
            <v>0.29717831763698632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Data"/>
      <sheetName val="NPC Version Log"/>
      <sheetName val="Summary"/>
      <sheetName val="Profile"/>
      <sheetName val="Delta"/>
      <sheetName val="L&amp;R"/>
      <sheetName val="Base"/>
      <sheetName val="Check LTC"/>
      <sheetName val="Thermal Derates"/>
      <sheetName val="GRID Hydro Gen Peak"/>
      <sheetName val="GRID Load Peak"/>
      <sheetName val="GRID LTC Availability Min"/>
      <sheetName val="GRID LTC Availability Peak"/>
      <sheetName val="GRID LTC Dispatch Peak"/>
      <sheetName val="GRID Nameplate"/>
      <sheetName val="GRID Plant Outage Peak"/>
      <sheetName val="GRID ResReq Margin Peak"/>
      <sheetName val="GRID ResReq NoSpin Peak"/>
      <sheetName val="GRID ResReq Spin Peak"/>
      <sheetName val="GRID STF Purchases Peak"/>
      <sheetName val="GRID STF Sales Peak"/>
      <sheetName val="GRID Thermal Avail Peak"/>
      <sheetName val="GRID Hydro Generation (MWH)"/>
      <sheetName val="GRID Load (MWH)"/>
      <sheetName val="GRID LTC Availability (MWH)"/>
      <sheetName val="GRID LTC Dispatch (MWH)"/>
      <sheetName val="GRID Plant Outage (MWH)"/>
      <sheetName val="GRID Ready Res (MWH)"/>
      <sheetName val="GRID ResReq Margin (MWH)"/>
      <sheetName val="GRID Spinning Res (MWH)"/>
      <sheetName val="GRID STF Purchases (MWH)"/>
      <sheetName val="GRID STF Sales (MWH)"/>
      <sheetName val="GRID Thermal Availability (MWH)"/>
      <sheetName val="MacroBuilder"/>
      <sheetName val="on off peak hours"/>
    </sheetNames>
    <sheetDataSet>
      <sheetData sheetId="0">
        <row r="7">
          <cell r="D7" t="str">
            <v>Ut Sch 37 - 05a - Base Case _2013 05 10 (Plants) (L&amp;R)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>
        <row r="15">
          <cell r="C15">
            <v>40909</v>
          </cell>
          <cell r="D15">
            <v>40940</v>
          </cell>
          <cell r="E15">
            <v>40969</v>
          </cell>
          <cell r="F15">
            <v>41000</v>
          </cell>
          <cell r="G15">
            <v>41030</v>
          </cell>
          <cell r="H15">
            <v>41061</v>
          </cell>
          <cell r="I15">
            <v>41091</v>
          </cell>
          <cell r="J15">
            <v>41122</v>
          </cell>
          <cell r="K15">
            <v>41153</v>
          </cell>
          <cell r="L15">
            <v>41183</v>
          </cell>
          <cell r="M15">
            <v>41214</v>
          </cell>
          <cell r="N15">
            <v>41244</v>
          </cell>
          <cell r="O15">
            <v>41275</v>
          </cell>
          <cell r="P15">
            <v>41306</v>
          </cell>
          <cell r="Q15">
            <v>41334</v>
          </cell>
          <cell r="R15">
            <v>41365</v>
          </cell>
          <cell r="S15">
            <v>41395</v>
          </cell>
          <cell r="T15">
            <v>41426</v>
          </cell>
          <cell r="U15">
            <v>41456</v>
          </cell>
          <cell r="V15">
            <v>41487</v>
          </cell>
          <cell r="W15">
            <v>41518</v>
          </cell>
          <cell r="X15">
            <v>41548</v>
          </cell>
          <cell r="Y15">
            <v>41579</v>
          </cell>
          <cell r="Z15">
            <v>41609</v>
          </cell>
          <cell r="AA15">
            <v>41640</v>
          </cell>
          <cell r="AB15">
            <v>41671</v>
          </cell>
          <cell r="AC15">
            <v>41699</v>
          </cell>
          <cell r="AD15">
            <v>41730</v>
          </cell>
          <cell r="AE15">
            <v>41760</v>
          </cell>
          <cell r="AF15">
            <v>41791</v>
          </cell>
          <cell r="AG15">
            <v>41821</v>
          </cell>
          <cell r="AH15">
            <v>41852</v>
          </cell>
          <cell r="AI15">
            <v>41883</v>
          </cell>
          <cell r="AJ15">
            <v>41913</v>
          </cell>
          <cell r="AK15">
            <v>41944</v>
          </cell>
          <cell r="AL15">
            <v>41974</v>
          </cell>
          <cell r="AM15">
            <v>42005</v>
          </cell>
          <cell r="AN15">
            <v>42036</v>
          </cell>
          <cell r="AO15">
            <v>42064</v>
          </cell>
          <cell r="AP15">
            <v>42095</v>
          </cell>
          <cell r="AQ15">
            <v>42125</v>
          </cell>
          <cell r="AR15">
            <v>42156</v>
          </cell>
          <cell r="AS15">
            <v>42186</v>
          </cell>
          <cell r="AT15">
            <v>42217</v>
          </cell>
          <cell r="AU15">
            <v>42248</v>
          </cell>
          <cell r="AV15">
            <v>42278</v>
          </cell>
          <cell r="AW15">
            <v>42309</v>
          </cell>
          <cell r="AX15">
            <v>42339</v>
          </cell>
          <cell r="AY15">
            <v>42370</v>
          </cell>
          <cell r="AZ15">
            <v>42401</v>
          </cell>
          <cell r="BA15">
            <v>42430</v>
          </cell>
          <cell r="BB15">
            <v>42461</v>
          </cell>
          <cell r="BC15">
            <v>42491</v>
          </cell>
          <cell r="BD15">
            <v>42522</v>
          </cell>
          <cell r="BE15">
            <v>42552</v>
          </cell>
          <cell r="BF15">
            <v>42583</v>
          </cell>
          <cell r="BG15">
            <v>42614</v>
          </cell>
          <cell r="BH15">
            <v>42644</v>
          </cell>
          <cell r="BI15">
            <v>42675</v>
          </cell>
          <cell r="BJ15">
            <v>42705</v>
          </cell>
          <cell r="BK15">
            <v>42736</v>
          </cell>
          <cell r="BL15">
            <v>42767</v>
          </cell>
          <cell r="BM15">
            <v>42795</v>
          </cell>
          <cell r="BN15">
            <v>42826</v>
          </cell>
          <cell r="BO15">
            <v>42856</v>
          </cell>
          <cell r="BP15">
            <v>42887</v>
          </cell>
          <cell r="BQ15">
            <v>42917</v>
          </cell>
          <cell r="BR15">
            <v>42948</v>
          </cell>
          <cell r="BS15">
            <v>42979</v>
          </cell>
          <cell r="BT15">
            <v>43009</v>
          </cell>
          <cell r="BU15">
            <v>43040</v>
          </cell>
          <cell r="BV15">
            <v>43070</v>
          </cell>
          <cell r="BW15">
            <v>43101</v>
          </cell>
          <cell r="BX15">
            <v>43132</v>
          </cell>
          <cell r="BY15">
            <v>43160</v>
          </cell>
          <cell r="BZ15">
            <v>43191</v>
          </cell>
          <cell r="CA15">
            <v>43221</v>
          </cell>
          <cell r="CB15">
            <v>43252</v>
          </cell>
          <cell r="CC15">
            <v>43282</v>
          </cell>
          <cell r="CD15">
            <v>43313</v>
          </cell>
          <cell r="CE15">
            <v>43344</v>
          </cell>
          <cell r="CF15">
            <v>43374</v>
          </cell>
          <cell r="CG15">
            <v>43405</v>
          </cell>
          <cell r="CH15">
            <v>43435</v>
          </cell>
          <cell r="CI15">
            <v>43466</v>
          </cell>
          <cell r="CJ15">
            <v>43497</v>
          </cell>
          <cell r="CK15">
            <v>43525</v>
          </cell>
          <cell r="CL15">
            <v>43556</v>
          </cell>
          <cell r="CM15">
            <v>43586</v>
          </cell>
          <cell r="CN15">
            <v>43617</v>
          </cell>
          <cell r="CO15">
            <v>43647</v>
          </cell>
          <cell r="CP15">
            <v>43678</v>
          </cell>
          <cell r="CQ15">
            <v>43709</v>
          </cell>
          <cell r="CR15">
            <v>43739</v>
          </cell>
          <cell r="CS15">
            <v>43770</v>
          </cell>
          <cell r="CT15">
            <v>43800</v>
          </cell>
          <cell r="CU15">
            <v>43831</v>
          </cell>
          <cell r="CV15">
            <v>43862</v>
          </cell>
          <cell r="CW15">
            <v>43891</v>
          </cell>
          <cell r="CX15">
            <v>43922</v>
          </cell>
          <cell r="CY15">
            <v>43952</v>
          </cell>
          <cell r="CZ15">
            <v>43983</v>
          </cell>
          <cell r="DA15">
            <v>44013</v>
          </cell>
          <cell r="DB15">
            <v>44044</v>
          </cell>
          <cell r="DC15">
            <v>44075</v>
          </cell>
          <cell r="DD15">
            <v>44105</v>
          </cell>
          <cell r="DE15">
            <v>44136</v>
          </cell>
          <cell r="DF15">
            <v>44166</v>
          </cell>
          <cell r="DG15">
            <v>44197</v>
          </cell>
          <cell r="DH15">
            <v>44228</v>
          </cell>
          <cell r="DI15">
            <v>44256</v>
          </cell>
          <cell r="DJ15">
            <v>44287</v>
          </cell>
          <cell r="DK15">
            <v>44317</v>
          </cell>
          <cell r="DL15">
            <v>44348</v>
          </cell>
          <cell r="DM15">
            <v>44378</v>
          </cell>
          <cell r="DN15">
            <v>44409</v>
          </cell>
          <cell r="DO15">
            <v>44440</v>
          </cell>
          <cell r="DP15">
            <v>44470</v>
          </cell>
          <cell r="DQ15">
            <v>44501</v>
          </cell>
          <cell r="DR15">
            <v>44531</v>
          </cell>
          <cell r="DS15">
            <v>44562</v>
          </cell>
          <cell r="DT15">
            <v>44593</v>
          </cell>
          <cell r="DU15">
            <v>44621</v>
          </cell>
          <cell r="DV15">
            <v>44652</v>
          </cell>
          <cell r="DW15">
            <v>44682</v>
          </cell>
          <cell r="DX15">
            <v>44713</v>
          </cell>
          <cell r="DY15">
            <v>44743</v>
          </cell>
          <cell r="DZ15">
            <v>44774</v>
          </cell>
          <cell r="EA15">
            <v>44805</v>
          </cell>
          <cell r="EB15">
            <v>44835</v>
          </cell>
          <cell r="EC15">
            <v>44866</v>
          </cell>
          <cell r="ED15">
            <v>44896</v>
          </cell>
        </row>
        <row r="16">
          <cell r="C16">
            <v>400</v>
          </cell>
          <cell r="D16">
            <v>400</v>
          </cell>
          <cell r="E16">
            <v>432</v>
          </cell>
          <cell r="F16">
            <v>400</v>
          </cell>
          <cell r="G16">
            <v>416</v>
          </cell>
          <cell r="H16">
            <v>416</v>
          </cell>
          <cell r="I16">
            <v>400</v>
          </cell>
          <cell r="J16">
            <v>432</v>
          </cell>
          <cell r="K16">
            <v>384</v>
          </cell>
          <cell r="L16">
            <v>432</v>
          </cell>
          <cell r="M16">
            <v>400</v>
          </cell>
          <cell r="N16">
            <v>400</v>
          </cell>
          <cell r="O16">
            <v>416</v>
          </cell>
          <cell r="P16">
            <v>384</v>
          </cell>
          <cell r="Q16">
            <v>416</v>
          </cell>
          <cell r="R16">
            <v>416</v>
          </cell>
          <cell r="S16">
            <v>416</v>
          </cell>
          <cell r="T16">
            <v>400</v>
          </cell>
          <cell r="U16">
            <v>416</v>
          </cell>
          <cell r="V16">
            <v>432</v>
          </cell>
          <cell r="W16">
            <v>384</v>
          </cell>
          <cell r="X16">
            <v>432</v>
          </cell>
          <cell r="Y16">
            <v>400</v>
          </cell>
          <cell r="Z16">
            <v>400</v>
          </cell>
          <cell r="AA16">
            <v>416</v>
          </cell>
          <cell r="AB16">
            <v>384</v>
          </cell>
          <cell r="AC16">
            <v>416</v>
          </cell>
          <cell r="AD16">
            <v>416</v>
          </cell>
          <cell r="AE16">
            <v>416</v>
          </cell>
          <cell r="AF16">
            <v>400</v>
          </cell>
          <cell r="AG16">
            <v>416</v>
          </cell>
          <cell r="AH16">
            <v>416</v>
          </cell>
          <cell r="AI16">
            <v>400</v>
          </cell>
          <cell r="AJ16">
            <v>432</v>
          </cell>
          <cell r="AK16">
            <v>384</v>
          </cell>
          <cell r="AL16">
            <v>416</v>
          </cell>
          <cell r="AM16">
            <v>416</v>
          </cell>
          <cell r="AN16">
            <v>384</v>
          </cell>
          <cell r="AO16">
            <v>416</v>
          </cell>
          <cell r="AP16">
            <v>416</v>
          </cell>
          <cell r="AQ16">
            <v>400</v>
          </cell>
          <cell r="AR16">
            <v>416</v>
          </cell>
          <cell r="AS16">
            <v>416</v>
          </cell>
          <cell r="AT16">
            <v>416</v>
          </cell>
          <cell r="AU16">
            <v>400</v>
          </cell>
          <cell r="AV16">
            <v>432</v>
          </cell>
          <cell r="AW16">
            <v>384</v>
          </cell>
          <cell r="AX16">
            <v>416</v>
          </cell>
          <cell r="AY16">
            <v>400</v>
          </cell>
          <cell r="AZ16">
            <v>400</v>
          </cell>
          <cell r="BA16">
            <v>432</v>
          </cell>
          <cell r="BB16">
            <v>416</v>
          </cell>
          <cell r="BC16">
            <v>400</v>
          </cell>
          <cell r="BD16">
            <v>416</v>
          </cell>
          <cell r="BE16">
            <v>400</v>
          </cell>
          <cell r="BF16">
            <v>432</v>
          </cell>
          <cell r="BG16">
            <v>400</v>
          </cell>
          <cell r="BH16">
            <v>416</v>
          </cell>
          <cell r="BI16">
            <v>400</v>
          </cell>
          <cell r="BJ16">
            <v>416</v>
          </cell>
          <cell r="BK16">
            <v>400</v>
          </cell>
          <cell r="BL16">
            <v>384</v>
          </cell>
          <cell r="BM16">
            <v>432</v>
          </cell>
          <cell r="BN16">
            <v>400</v>
          </cell>
          <cell r="BO16">
            <v>416</v>
          </cell>
          <cell r="BP16">
            <v>416</v>
          </cell>
          <cell r="BQ16">
            <v>400</v>
          </cell>
          <cell r="BR16">
            <v>432</v>
          </cell>
          <cell r="BS16">
            <v>400</v>
          </cell>
          <cell r="BT16">
            <v>416</v>
          </cell>
          <cell r="BU16">
            <v>400</v>
          </cell>
          <cell r="BV16">
            <v>400</v>
          </cell>
          <cell r="BW16">
            <v>416</v>
          </cell>
          <cell r="BX16">
            <v>384</v>
          </cell>
          <cell r="BY16">
            <v>432</v>
          </cell>
          <cell r="BZ16">
            <v>400</v>
          </cell>
          <cell r="CA16">
            <v>416</v>
          </cell>
          <cell r="CB16">
            <v>416</v>
          </cell>
          <cell r="CC16">
            <v>400</v>
          </cell>
          <cell r="CD16">
            <v>432</v>
          </cell>
          <cell r="CE16">
            <v>384</v>
          </cell>
          <cell r="CF16">
            <v>432</v>
          </cell>
          <cell r="CG16">
            <v>400</v>
          </cell>
          <cell r="CH16">
            <v>400</v>
          </cell>
          <cell r="CI16">
            <v>416</v>
          </cell>
          <cell r="CJ16">
            <v>384</v>
          </cell>
          <cell r="CK16">
            <v>416</v>
          </cell>
          <cell r="CL16">
            <v>416</v>
          </cell>
          <cell r="CM16">
            <v>416</v>
          </cell>
          <cell r="CN16">
            <v>400</v>
          </cell>
          <cell r="CO16">
            <v>416</v>
          </cell>
          <cell r="CP16">
            <v>432</v>
          </cell>
          <cell r="CQ16">
            <v>384</v>
          </cell>
          <cell r="CR16">
            <v>432</v>
          </cell>
          <cell r="CS16">
            <v>400</v>
          </cell>
          <cell r="CT16">
            <v>400</v>
          </cell>
          <cell r="CU16">
            <v>416</v>
          </cell>
          <cell r="CV16">
            <v>400</v>
          </cell>
          <cell r="CW16">
            <v>416</v>
          </cell>
          <cell r="CX16">
            <v>416</v>
          </cell>
          <cell r="CY16">
            <v>400</v>
          </cell>
          <cell r="CZ16">
            <v>416</v>
          </cell>
          <cell r="DA16">
            <v>416</v>
          </cell>
          <cell r="DB16">
            <v>416</v>
          </cell>
          <cell r="DC16">
            <v>400</v>
          </cell>
          <cell r="DD16">
            <v>432</v>
          </cell>
          <cell r="DE16">
            <v>384</v>
          </cell>
          <cell r="DF16">
            <v>416</v>
          </cell>
          <cell r="DG16">
            <v>400</v>
          </cell>
          <cell r="DH16">
            <v>384</v>
          </cell>
          <cell r="DI16">
            <v>432</v>
          </cell>
          <cell r="DJ16">
            <v>416</v>
          </cell>
          <cell r="DK16">
            <v>400</v>
          </cell>
          <cell r="DL16">
            <v>416</v>
          </cell>
          <cell r="DM16">
            <v>416</v>
          </cell>
          <cell r="DN16">
            <v>416</v>
          </cell>
          <cell r="DO16">
            <v>400</v>
          </cell>
          <cell r="DP16">
            <v>416</v>
          </cell>
          <cell r="DQ16">
            <v>400</v>
          </cell>
          <cell r="DR16">
            <v>416</v>
          </cell>
          <cell r="DS16">
            <v>400</v>
          </cell>
          <cell r="DT16">
            <v>384</v>
          </cell>
          <cell r="DU16">
            <v>432</v>
          </cell>
          <cell r="DV16">
            <v>416</v>
          </cell>
          <cell r="DW16">
            <v>400</v>
          </cell>
          <cell r="DX16">
            <v>416</v>
          </cell>
          <cell r="DY16">
            <v>400</v>
          </cell>
          <cell r="DZ16">
            <v>432</v>
          </cell>
          <cell r="EA16">
            <v>400</v>
          </cell>
          <cell r="EB16">
            <v>416</v>
          </cell>
          <cell r="EC16">
            <v>400</v>
          </cell>
          <cell r="ED16">
            <v>416</v>
          </cell>
        </row>
        <row r="17">
          <cell r="C17">
            <v>344</v>
          </cell>
          <cell r="D17">
            <v>296</v>
          </cell>
          <cell r="E17">
            <v>312</v>
          </cell>
          <cell r="F17">
            <v>320</v>
          </cell>
          <cell r="G17">
            <v>328</v>
          </cell>
          <cell r="H17">
            <v>304</v>
          </cell>
          <cell r="I17">
            <v>344</v>
          </cell>
          <cell r="J17">
            <v>312</v>
          </cell>
          <cell r="K17">
            <v>336</v>
          </cell>
          <cell r="L17">
            <v>312</v>
          </cell>
          <cell r="M17">
            <v>320</v>
          </cell>
          <cell r="N17">
            <v>344</v>
          </cell>
          <cell r="O17">
            <v>328</v>
          </cell>
          <cell r="P17">
            <v>288</v>
          </cell>
          <cell r="Q17">
            <v>328</v>
          </cell>
          <cell r="R17">
            <v>304</v>
          </cell>
          <cell r="S17">
            <v>328</v>
          </cell>
          <cell r="T17">
            <v>320</v>
          </cell>
          <cell r="U17">
            <v>328</v>
          </cell>
          <cell r="V17">
            <v>312</v>
          </cell>
          <cell r="W17">
            <v>336</v>
          </cell>
          <cell r="X17">
            <v>312</v>
          </cell>
          <cell r="Y17">
            <v>320</v>
          </cell>
          <cell r="Z17">
            <v>344</v>
          </cell>
          <cell r="AA17">
            <v>328</v>
          </cell>
          <cell r="AB17">
            <v>288</v>
          </cell>
          <cell r="AC17">
            <v>328</v>
          </cell>
          <cell r="AD17">
            <v>304</v>
          </cell>
          <cell r="AE17">
            <v>328</v>
          </cell>
          <cell r="AF17">
            <v>320</v>
          </cell>
          <cell r="AG17">
            <v>328</v>
          </cell>
          <cell r="AH17">
            <v>328</v>
          </cell>
          <cell r="AI17">
            <v>320</v>
          </cell>
          <cell r="AJ17">
            <v>312</v>
          </cell>
          <cell r="AK17">
            <v>336</v>
          </cell>
          <cell r="AL17">
            <v>328</v>
          </cell>
          <cell r="AM17">
            <v>328</v>
          </cell>
          <cell r="AN17">
            <v>288</v>
          </cell>
          <cell r="AO17">
            <v>328</v>
          </cell>
          <cell r="AP17">
            <v>304</v>
          </cell>
          <cell r="AQ17">
            <v>344</v>
          </cell>
          <cell r="AR17">
            <v>304</v>
          </cell>
          <cell r="AS17">
            <v>328</v>
          </cell>
          <cell r="AT17">
            <v>328</v>
          </cell>
          <cell r="AU17">
            <v>320</v>
          </cell>
          <cell r="AV17">
            <v>312</v>
          </cell>
          <cell r="AW17">
            <v>336</v>
          </cell>
          <cell r="AX17">
            <v>328</v>
          </cell>
          <cell r="AY17">
            <v>344</v>
          </cell>
          <cell r="AZ17">
            <v>296</v>
          </cell>
          <cell r="BA17">
            <v>312</v>
          </cell>
          <cell r="BB17">
            <v>304</v>
          </cell>
          <cell r="BC17">
            <v>344</v>
          </cell>
          <cell r="BD17">
            <v>304</v>
          </cell>
          <cell r="BE17">
            <v>344</v>
          </cell>
          <cell r="BF17">
            <v>312</v>
          </cell>
          <cell r="BG17">
            <v>320</v>
          </cell>
          <cell r="BH17">
            <v>328</v>
          </cell>
          <cell r="BI17">
            <v>320</v>
          </cell>
          <cell r="BJ17">
            <v>328</v>
          </cell>
          <cell r="BK17">
            <v>344</v>
          </cell>
          <cell r="BL17">
            <v>288</v>
          </cell>
          <cell r="BM17">
            <v>312</v>
          </cell>
          <cell r="BN17">
            <v>320</v>
          </cell>
          <cell r="BO17">
            <v>328</v>
          </cell>
          <cell r="BP17">
            <v>304</v>
          </cell>
          <cell r="BQ17">
            <v>344</v>
          </cell>
          <cell r="BR17">
            <v>312</v>
          </cell>
          <cell r="BS17">
            <v>320</v>
          </cell>
          <cell r="BT17">
            <v>328</v>
          </cell>
          <cell r="BU17">
            <v>320</v>
          </cell>
          <cell r="BV17">
            <v>344</v>
          </cell>
          <cell r="BW17">
            <v>328</v>
          </cell>
          <cell r="BX17">
            <v>288</v>
          </cell>
          <cell r="BY17">
            <v>312</v>
          </cell>
          <cell r="BZ17">
            <v>320</v>
          </cell>
          <cell r="CA17">
            <v>328</v>
          </cell>
          <cell r="CB17">
            <v>304</v>
          </cell>
          <cell r="CC17">
            <v>344</v>
          </cell>
          <cell r="CD17">
            <v>312</v>
          </cell>
          <cell r="CE17">
            <v>336</v>
          </cell>
          <cell r="CF17">
            <v>312</v>
          </cell>
          <cell r="CG17">
            <v>320</v>
          </cell>
          <cell r="CH17">
            <v>344</v>
          </cell>
          <cell r="CI17">
            <v>328</v>
          </cell>
          <cell r="CJ17">
            <v>288</v>
          </cell>
          <cell r="CK17">
            <v>328</v>
          </cell>
          <cell r="CL17">
            <v>304</v>
          </cell>
          <cell r="CM17">
            <v>328</v>
          </cell>
          <cell r="CN17">
            <v>320</v>
          </cell>
          <cell r="CO17">
            <v>328</v>
          </cell>
          <cell r="CP17">
            <v>312</v>
          </cell>
          <cell r="CQ17">
            <v>336</v>
          </cell>
          <cell r="CR17">
            <v>312</v>
          </cell>
          <cell r="CS17">
            <v>320</v>
          </cell>
          <cell r="CT17">
            <v>344</v>
          </cell>
          <cell r="CU17">
            <v>328</v>
          </cell>
          <cell r="CV17">
            <v>296</v>
          </cell>
          <cell r="CW17">
            <v>328</v>
          </cell>
          <cell r="CX17">
            <v>304</v>
          </cell>
          <cell r="CY17">
            <v>344</v>
          </cell>
          <cell r="CZ17">
            <v>304</v>
          </cell>
          <cell r="DA17">
            <v>328</v>
          </cell>
          <cell r="DB17">
            <v>328</v>
          </cell>
          <cell r="DC17">
            <v>320</v>
          </cell>
          <cell r="DD17">
            <v>312</v>
          </cell>
          <cell r="DE17">
            <v>336</v>
          </cell>
          <cell r="DF17">
            <v>328</v>
          </cell>
          <cell r="DG17">
            <v>344</v>
          </cell>
          <cell r="DH17">
            <v>288</v>
          </cell>
          <cell r="DI17">
            <v>312</v>
          </cell>
          <cell r="DJ17">
            <v>304</v>
          </cell>
          <cell r="DK17">
            <v>344</v>
          </cell>
          <cell r="DL17">
            <v>304</v>
          </cell>
          <cell r="DM17">
            <v>328</v>
          </cell>
          <cell r="DN17">
            <v>328</v>
          </cell>
          <cell r="DO17">
            <v>320</v>
          </cell>
          <cell r="DP17">
            <v>328</v>
          </cell>
          <cell r="DQ17">
            <v>320</v>
          </cell>
          <cell r="DR17">
            <v>328</v>
          </cell>
          <cell r="DS17">
            <v>344</v>
          </cell>
          <cell r="DT17">
            <v>288</v>
          </cell>
          <cell r="DU17">
            <v>312</v>
          </cell>
          <cell r="DV17">
            <v>304</v>
          </cell>
          <cell r="DW17">
            <v>344</v>
          </cell>
          <cell r="DX17">
            <v>304</v>
          </cell>
          <cell r="DY17">
            <v>344</v>
          </cell>
          <cell r="DZ17">
            <v>312</v>
          </cell>
          <cell r="EA17">
            <v>320</v>
          </cell>
          <cell r="EB17">
            <v>328</v>
          </cell>
          <cell r="EC17">
            <v>320</v>
          </cell>
          <cell r="ED17">
            <v>328</v>
          </cell>
        </row>
        <row r="18">
          <cell r="C18">
            <v>744</v>
          </cell>
          <cell r="D18">
            <v>696</v>
          </cell>
          <cell r="E18">
            <v>744</v>
          </cell>
          <cell r="F18">
            <v>720</v>
          </cell>
          <cell r="G18">
            <v>744</v>
          </cell>
          <cell r="H18">
            <v>720</v>
          </cell>
          <cell r="I18">
            <v>744</v>
          </cell>
          <cell r="J18">
            <v>744</v>
          </cell>
          <cell r="K18">
            <v>720</v>
          </cell>
          <cell r="L18">
            <v>744</v>
          </cell>
          <cell r="M18">
            <v>720</v>
          </cell>
          <cell r="N18">
            <v>744</v>
          </cell>
          <cell r="O18">
            <v>744</v>
          </cell>
          <cell r="P18">
            <v>672</v>
          </cell>
          <cell r="Q18">
            <v>744</v>
          </cell>
          <cell r="R18">
            <v>720</v>
          </cell>
          <cell r="S18">
            <v>744</v>
          </cell>
          <cell r="T18">
            <v>720</v>
          </cell>
          <cell r="U18">
            <v>744</v>
          </cell>
          <cell r="V18">
            <v>744</v>
          </cell>
          <cell r="W18">
            <v>720</v>
          </cell>
          <cell r="X18">
            <v>744</v>
          </cell>
          <cell r="Y18">
            <v>720</v>
          </cell>
          <cell r="Z18">
            <v>744</v>
          </cell>
          <cell r="AA18">
            <v>744</v>
          </cell>
          <cell r="AB18">
            <v>672</v>
          </cell>
          <cell r="AC18">
            <v>744</v>
          </cell>
          <cell r="AD18">
            <v>720</v>
          </cell>
          <cell r="AE18">
            <v>744</v>
          </cell>
          <cell r="AF18">
            <v>720</v>
          </cell>
          <cell r="AG18">
            <v>744</v>
          </cell>
          <cell r="AH18">
            <v>744</v>
          </cell>
          <cell r="AI18">
            <v>720</v>
          </cell>
          <cell r="AJ18">
            <v>744</v>
          </cell>
          <cell r="AK18">
            <v>720</v>
          </cell>
          <cell r="AL18">
            <v>744</v>
          </cell>
          <cell r="AM18">
            <v>744</v>
          </cell>
          <cell r="AN18">
            <v>672</v>
          </cell>
          <cell r="AO18">
            <v>744</v>
          </cell>
          <cell r="AP18">
            <v>720</v>
          </cell>
          <cell r="AQ18">
            <v>744</v>
          </cell>
          <cell r="AR18">
            <v>720</v>
          </cell>
          <cell r="AS18">
            <v>744</v>
          </cell>
          <cell r="AT18">
            <v>744</v>
          </cell>
          <cell r="AU18">
            <v>720</v>
          </cell>
          <cell r="AV18">
            <v>744</v>
          </cell>
          <cell r="AW18">
            <v>720</v>
          </cell>
          <cell r="AX18">
            <v>744</v>
          </cell>
          <cell r="AY18">
            <v>744</v>
          </cell>
          <cell r="AZ18">
            <v>696</v>
          </cell>
          <cell r="BA18">
            <v>744</v>
          </cell>
          <cell r="BB18">
            <v>720</v>
          </cell>
          <cell r="BC18">
            <v>744</v>
          </cell>
          <cell r="BD18">
            <v>720</v>
          </cell>
          <cell r="BE18">
            <v>744</v>
          </cell>
          <cell r="BF18">
            <v>744</v>
          </cell>
          <cell r="BG18">
            <v>720</v>
          </cell>
          <cell r="BH18">
            <v>744</v>
          </cell>
          <cell r="BI18">
            <v>720</v>
          </cell>
          <cell r="BJ18">
            <v>744</v>
          </cell>
          <cell r="BK18">
            <v>744</v>
          </cell>
          <cell r="BL18">
            <v>672</v>
          </cell>
          <cell r="BM18">
            <v>744</v>
          </cell>
          <cell r="BN18">
            <v>720</v>
          </cell>
          <cell r="BO18">
            <v>744</v>
          </cell>
          <cell r="BP18">
            <v>720</v>
          </cell>
          <cell r="BQ18">
            <v>744</v>
          </cell>
          <cell r="BR18">
            <v>744</v>
          </cell>
          <cell r="BS18">
            <v>720</v>
          </cell>
          <cell r="BT18">
            <v>744</v>
          </cell>
          <cell r="BU18">
            <v>720</v>
          </cell>
          <cell r="BV18">
            <v>744</v>
          </cell>
          <cell r="BW18">
            <v>744</v>
          </cell>
          <cell r="BX18">
            <v>672</v>
          </cell>
          <cell r="BY18">
            <v>744</v>
          </cell>
          <cell r="BZ18">
            <v>720</v>
          </cell>
          <cell r="CA18">
            <v>744</v>
          </cell>
          <cell r="CB18">
            <v>720</v>
          </cell>
          <cell r="CC18">
            <v>744</v>
          </cell>
          <cell r="CD18">
            <v>744</v>
          </cell>
          <cell r="CE18">
            <v>720</v>
          </cell>
          <cell r="CF18">
            <v>744</v>
          </cell>
          <cell r="CG18">
            <v>720</v>
          </cell>
          <cell r="CH18">
            <v>744</v>
          </cell>
          <cell r="CI18">
            <v>744</v>
          </cell>
          <cell r="CJ18">
            <v>672</v>
          </cell>
          <cell r="CK18">
            <v>744</v>
          </cell>
          <cell r="CL18">
            <v>720</v>
          </cell>
          <cell r="CM18">
            <v>744</v>
          </cell>
          <cell r="CN18">
            <v>720</v>
          </cell>
          <cell r="CO18">
            <v>744</v>
          </cell>
          <cell r="CP18">
            <v>744</v>
          </cell>
          <cell r="CQ18">
            <v>720</v>
          </cell>
          <cell r="CR18">
            <v>744</v>
          </cell>
          <cell r="CS18">
            <v>720</v>
          </cell>
          <cell r="CT18">
            <v>744</v>
          </cell>
          <cell r="CU18">
            <v>744</v>
          </cell>
          <cell r="CV18">
            <v>696</v>
          </cell>
          <cell r="CW18">
            <v>744</v>
          </cell>
          <cell r="CX18">
            <v>720</v>
          </cell>
          <cell r="CY18">
            <v>744</v>
          </cell>
          <cell r="CZ18">
            <v>720</v>
          </cell>
          <cell r="DA18">
            <v>744</v>
          </cell>
          <cell r="DB18">
            <v>744</v>
          </cell>
          <cell r="DC18">
            <v>720</v>
          </cell>
          <cell r="DD18">
            <v>744</v>
          </cell>
          <cell r="DE18">
            <v>720</v>
          </cell>
          <cell r="DF18">
            <v>744</v>
          </cell>
          <cell r="DG18">
            <v>744</v>
          </cell>
          <cell r="DH18">
            <v>672</v>
          </cell>
          <cell r="DI18">
            <v>744</v>
          </cell>
          <cell r="DJ18">
            <v>720</v>
          </cell>
          <cell r="DK18">
            <v>744</v>
          </cell>
          <cell r="DL18">
            <v>720</v>
          </cell>
          <cell r="DM18">
            <v>744</v>
          </cell>
          <cell r="DN18">
            <v>744</v>
          </cell>
          <cell r="DO18">
            <v>720</v>
          </cell>
          <cell r="DP18">
            <v>744</v>
          </cell>
          <cell r="DQ18">
            <v>720</v>
          </cell>
          <cell r="DR18">
            <v>744</v>
          </cell>
          <cell r="DS18">
            <v>744</v>
          </cell>
          <cell r="DT18">
            <v>672</v>
          </cell>
          <cell r="DU18">
            <v>744</v>
          </cell>
          <cell r="DV18">
            <v>720</v>
          </cell>
          <cell r="DW18">
            <v>744</v>
          </cell>
          <cell r="DX18">
            <v>720</v>
          </cell>
          <cell r="DY18">
            <v>744</v>
          </cell>
          <cell r="DZ18">
            <v>744</v>
          </cell>
          <cell r="EA18">
            <v>720</v>
          </cell>
          <cell r="EB18">
            <v>744</v>
          </cell>
          <cell r="EC18">
            <v>720</v>
          </cell>
          <cell r="ED18">
            <v>744</v>
          </cell>
        </row>
        <row r="19">
          <cell r="C19">
            <v>344</v>
          </cell>
          <cell r="D19">
            <v>296</v>
          </cell>
          <cell r="E19">
            <v>311</v>
          </cell>
          <cell r="F19">
            <v>320</v>
          </cell>
          <cell r="G19">
            <v>328</v>
          </cell>
          <cell r="H19">
            <v>304</v>
          </cell>
          <cell r="I19">
            <v>344</v>
          </cell>
          <cell r="J19">
            <v>312</v>
          </cell>
          <cell r="K19">
            <v>336</v>
          </cell>
          <cell r="L19">
            <v>312</v>
          </cell>
          <cell r="M19">
            <v>321</v>
          </cell>
          <cell r="N19">
            <v>344</v>
          </cell>
          <cell r="O19">
            <v>328</v>
          </cell>
          <cell r="P19">
            <v>288</v>
          </cell>
          <cell r="Q19">
            <v>327</v>
          </cell>
          <cell r="R19">
            <v>304</v>
          </cell>
          <cell r="S19">
            <v>328</v>
          </cell>
          <cell r="T19">
            <v>320</v>
          </cell>
          <cell r="U19">
            <v>328</v>
          </cell>
          <cell r="V19">
            <v>312</v>
          </cell>
          <cell r="W19">
            <v>336</v>
          </cell>
          <cell r="X19">
            <v>312</v>
          </cell>
          <cell r="Y19">
            <v>321</v>
          </cell>
          <cell r="Z19">
            <v>344</v>
          </cell>
          <cell r="AA19">
            <v>328</v>
          </cell>
          <cell r="AB19">
            <v>288</v>
          </cell>
          <cell r="AC19">
            <v>327</v>
          </cell>
          <cell r="AD19">
            <v>304</v>
          </cell>
          <cell r="AE19">
            <v>328</v>
          </cell>
          <cell r="AF19">
            <v>320</v>
          </cell>
          <cell r="AG19">
            <v>328</v>
          </cell>
          <cell r="AH19">
            <v>328</v>
          </cell>
          <cell r="AI19">
            <v>320</v>
          </cell>
          <cell r="AJ19">
            <v>312</v>
          </cell>
          <cell r="AK19">
            <v>337</v>
          </cell>
          <cell r="AL19">
            <v>328</v>
          </cell>
          <cell r="AM19">
            <v>328</v>
          </cell>
          <cell r="AN19">
            <v>288</v>
          </cell>
          <cell r="AO19">
            <v>327</v>
          </cell>
          <cell r="AP19">
            <v>304</v>
          </cell>
          <cell r="AQ19">
            <v>344</v>
          </cell>
          <cell r="AR19">
            <v>304</v>
          </cell>
          <cell r="AS19">
            <v>328</v>
          </cell>
          <cell r="AT19">
            <v>328</v>
          </cell>
          <cell r="AU19">
            <v>320</v>
          </cell>
          <cell r="AV19">
            <v>312</v>
          </cell>
          <cell r="AW19">
            <v>337</v>
          </cell>
          <cell r="AX19">
            <v>328</v>
          </cell>
          <cell r="AY19">
            <v>344</v>
          </cell>
          <cell r="AZ19">
            <v>296</v>
          </cell>
          <cell r="BA19">
            <v>311</v>
          </cell>
          <cell r="BB19">
            <v>304</v>
          </cell>
          <cell r="BC19">
            <v>344</v>
          </cell>
          <cell r="BD19">
            <v>304</v>
          </cell>
          <cell r="BE19">
            <v>344</v>
          </cell>
          <cell r="BF19">
            <v>312</v>
          </cell>
          <cell r="BG19">
            <v>320</v>
          </cell>
          <cell r="BH19">
            <v>328</v>
          </cell>
          <cell r="BI19">
            <v>321</v>
          </cell>
          <cell r="BJ19">
            <v>328</v>
          </cell>
          <cell r="BK19">
            <v>344</v>
          </cell>
          <cell r="BL19">
            <v>288</v>
          </cell>
          <cell r="BM19">
            <v>311</v>
          </cell>
          <cell r="BN19">
            <v>320</v>
          </cell>
          <cell r="BO19">
            <v>328</v>
          </cell>
          <cell r="BP19">
            <v>304</v>
          </cell>
          <cell r="BQ19">
            <v>344</v>
          </cell>
          <cell r="BR19">
            <v>312</v>
          </cell>
          <cell r="BS19">
            <v>320</v>
          </cell>
          <cell r="BT19">
            <v>328</v>
          </cell>
          <cell r="BU19">
            <v>321</v>
          </cell>
          <cell r="BV19">
            <v>344</v>
          </cell>
          <cell r="BW19">
            <v>328</v>
          </cell>
          <cell r="BX19">
            <v>288</v>
          </cell>
          <cell r="BY19">
            <v>311</v>
          </cell>
          <cell r="BZ19">
            <v>320</v>
          </cell>
          <cell r="CA19">
            <v>328</v>
          </cell>
          <cell r="CB19">
            <v>304</v>
          </cell>
          <cell r="CC19">
            <v>344</v>
          </cell>
          <cell r="CD19">
            <v>312</v>
          </cell>
          <cell r="CE19">
            <v>336</v>
          </cell>
          <cell r="CF19">
            <v>312</v>
          </cell>
          <cell r="CG19">
            <v>321</v>
          </cell>
          <cell r="CH19">
            <v>344</v>
          </cell>
          <cell r="CI19">
            <v>328</v>
          </cell>
          <cell r="CJ19">
            <v>288</v>
          </cell>
          <cell r="CK19">
            <v>327</v>
          </cell>
          <cell r="CL19">
            <v>304</v>
          </cell>
          <cell r="CM19">
            <v>328</v>
          </cell>
          <cell r="CN19">
            <v>320</v>
          </cell>
          <cell r="CO19">
            <v>328</v>
          </cell>
          <cell r="CP19">
            <v>312</v>
          </cell>
          <cell r="CQ19">
            <v>336</v>
          </cell>
          <cell r="CR19">
            <v>312</v>
          </cell>
          <cell r="CS19">
            <v>321</v>
          </cell>
          <cell r="CT19">
            <v>344</v>
          </cell>
          <cell r="CU19">
            <v>328</v>
          </cell>
          <cell r="CV19">
            <v>296</v>
          </cell>
          <cell r="CW19">
            <v>327</v>
          </cell>
          <cell r="CX19">
            <v>304</v>
          </cell>
          <cell r="CY19">
            <v>344</v>
          </cell>
          <cell r="CZ19">
            <v>304</v>
          </cell>
          <cell r="DA19">
            <v>328</v>
          </cell>
          <cell r="DB19">
            <v>328</v>
          </cell>
          <cell r="DC19">
            <v>320</v>
          </cell>
          <cell r="DD19">
            <v>312</v>
          </cell>
          <cell r="DE19">
            <v>337</v>
          </cell>
          <cell r="DF19">
            <v>328</v>
          </cell>
          <cell r="DG19">
            <v>344</v>
          </cell>
          <cell r="DH19">
            <v>288</v>
          </cell>
          <cell r="DI19">
            <v>311</v>
          </cell>
          <cell r="DJ19">
            <v>304</v>
          </cell>
          <cell r="DK19">
            <v>344</v>
          </cell>
          <cell r="DL19">
            <v>304</v>
          </cell>
          <cell r="DM19">
            <v>328</v>
          </cell>
          <cell r="DN19">
            <v>328</v>
          </cell>
          <cell r="DO19">
            <v>320</v>
          </cell>
          <cell r="DP19">
            <v>328</v>
          </cell>
          <cell r="DQ19">
            <v>321</v>
          </cell>
          <cell r="DR19">
            <v>328</v>
          </cell>
          <cell r="DS19">
            <v>344</v>
          </cell>
          <cell r="DT19">
            <v>288</v>
          </cell>
          <cell r="DU19">
            <v>311</v>
          </cell>
          <cell r="DV19">
            <v>304</v>
          </cell>
          <cell r="DW19">
            <v>344</v>
          </cell>
          <cell r="DX19">
            <v>304</v>
          </cell>
          <cell r="DY19">
            <v>344</v>
          </cell>
          <cell r="DZ19">
            <v>312</v>
          </cell>
          <cell r="EA19">
            <v>320</v>
          </cell>
          <cell r="EB19">
            <v>328</v>
          </cell>
          <cell r="EC19">
            <v>321</v>
          </cell>
          <cell r="ED19">
            <v>328</v>
          </cell>
        </row>
        <row r="20">
          <cell r="C20">
            <v>744</v>
          </cell>
          <cell r="D20">
            <v>696</v>
          </cell>
          <cell r="E20">
            <v>743</v>
          </cell>
          <cell r="F20">
            <v>720</v>
          </cell>
          <cell r="G20">
            <v>744</v>
          </cell>
          <cell r="H20">
            <v>720</v>
          </cell>
          <cell r="I20">
            <v>744</v>
          </cell>
          <cell r="J20">
            <v>744</v>
          </cell>
          <cell r="K20">
            <v>720</v>
          </cell>
          <cell r="L20">
            <v>744</v>
          </cell>
          <cell r="M20">
            <v>721</v>
          </cell>
          <cell r="N20">
            <v>744</v>
          </cell>
          <cell r="O20">
            <v>744</v>
          </cell>
          <cell r="P20">
            <v>672</v>
          </cell>
          <cell r="Q20">
            <v>743</v>
          </cell>
          <cell r="R20">
            <v>720</v>
          </cell>
          <cell r="S20">
            <v>744</v>
          </cell>
          <cell r="T20">
            <v>720</v>
          </cell>
          <cell r="U20">
            <v>744</v>
          </cell>
          <cell r="V20">
            <v>744</v>
          </cell>
          <cell r="W20">
            <v>720</v>
          </cell>
          <cell r="X20">
            <v>744</v>
          </cell>
          <cell r="Y20">
            <v>721</v>
          </cell>
          <cell r="Z20">
            <v>744</v>
          </cell>
          <cell r="AA20">
            <v>744</v>
          </cell>
          <cell r="AB20">
            <v>672</v>
          </cell>
          <cell r="AC20">
            <v>743</v>
          </cell>
          <cell r="AD20">
            <v>720</v>
          </cell>
          <cell r="AE20">
            <v>744</v>
          </cell>
          <cell r="AF20">
            <v>720</v>
          </cell>
          <cell r="AG20">
            <v>744</v>
          </cell>
          <cell r="AH20">
            <v>744</v>
          </cell>
          <cell r="AI20">
            <v>720</v>
          </cell>
          <cell r="AJ20">
            <v>744</v>
          </cell>
          <cell r="AK20">
            <v>721</v>
          </cell>
          <cell r="AL20">
            <v>744</v>
          </cell>
          <cell r="AM20">
            <v>744</v>
          </cell>
          <cell r="AN20">
            <v>672</v>
          </cell>
          <cell r="AO20">
            <v>743</v>
          </cell>
          <cell r="AP20">
            <v>720</v>
          </cell>
          <cell r="AQ20">
            <v>744</v>
          </cell>
          <cell r="AR20">
            <v>720</v>
          </cell>
          <cell r="AS20">
            <v>744</v>
          </cell>
          <cell r="AT20">
            <v>744</v>
          </cell>
          <cell r="AU20">
            <v>720</v>
          </cell>
          <cell r="AV20">
            <v>744</v>
          </cell>
          <cell r="AW20">
            <v>721</v>
          </cell>
          <cell r="AX20">
            <v>744</v>
          </cell>
          <cell r="AY20">
            <v>744</v>
          </cell>
          <cell r="AZ20">
            <v>696</v>
          </cell>
          <cell r="BA20">
            <v>743</v>
          </cell>
          <cell r="BB20">
            <v>720</v>
          </cell>
          <cell r="BC20">
            <v>744</v>
          </cell>
          <cell r="BD20">
            <v>720</v>
          </cell>
          <cell r="BE20">
            <v>744</v>
          </cell>
          <cell r="BF20">
            <v>744</v>
          </cell>
          <cell r="BG20">
            <v>720</v>
          </cell>
          <cell r="BH20">
            <v>744</v>
          </cell>
          <cell r="BI20">
            <v>721</v>
          </cell>
          <cell r="BJ20">
            <v>744</v>
          </cell>
          <cell r="BK20">
            <v>744</v>
          </cell>
          <cell r="BL20">
            <v>672</v>
          </cell>
          <cell r="BM20">
            <v>743</v>
          </cell>
          <cell r="BN20">
            <v>720</v>
          </cell>
          <cell r="BO20">
            <v>744</v>
          </cell>
          <cell r="BP20">
            <v>720</v>
          </cell>
          <cell r="BQ20">
            <v>744</v>
          </cell>
          <cell r="BR20">
            <v>744</v>
          </cell>
          <cell r="BS20">
            <v>720</v>
          </cell>
          <cell r="BT20">
            <v>744</v>
          </cell>
          <cell r="BU20">
            <v>721</v>
          </cell>
          <cell r="BV20">
            <v>744</v>
          </cell>
          <cell r="BW20">
            <v>744</v>
          </cell>
          <cell r="BX20">
            <v>672</v>
          </cell>
          <cell r="BY20">
            <v>743</v>
          </cell>
          <cell r="BZ20">
            <v>720</v>
          </cell>
          <cell r="CA20">
            <v>744</v>
          </cell>
          <cell r="CB20">
            <v>720</v>
          </cell>
          <cell r="CC20">
            <v>744</v>
          </cell>
          <cell r="CD20">
            <v>744</v>
          </cell>
          <cell r="CE20">
            <v>720</v>
          </cell>
          <cell r="CF20">
            <v>744</v>
          </cell>
          <cell r="CG20">
            <v>721</v>
          </cell>
          <cell r="CH20">
            <v>744</v>
          </cell>
          <cell r="CI20">
            <v>744</v>
          </cell>
          <cell r="CJ20">
            <v>672</v>
          </cell>
          <cell r="CK20">
            <v>743</v>
          </cell>
          <cell r="CL20">
            <v>720</v>
          </cell>
          <cell r="CM20">
            <v>744</v>
          </cell>
          <cell r="CN20">
            <v>720</v>
          </cell>
          <cell r="CO20">
            <v>744</v>
          </cell>
          <cell r="CP20">
            <v>744</v>
          </cell>
          <cell r="CQ20">
            <v>720</v>
          </cell>
          <cell r="CR20">
            <v>744</v>
          </cell>
          <cell r="CS20">
            <v>721</v>
          </cell>
          <cell r="CT20">
            <v>744</v>
          </cell>
          <cell r="CU20">
            <v>744</v>
          </cell>
          <cell r="CV20">
            <v>696</v>
          </cell>
          <cell r="CW20">
            <v>743</v>
          </cell>
          <cell r="CX20">
            <v>720</v>
          </cell>
          <cell r="CY20">
            <v>744</v>
          </cell>
          <cell r="CZ20">
            <v>720</v>
          </cell>
          <cell r="DA20">
            <v>744</v>
          </cell>
          <cell r="DB20">
            <v>744</v>
          </cell>
          <cell r="DC20">
            <v>720</v>
          </cell>
          <cell r="DD20">
            <v>744</v>
          </cell>
          <cell r="DE20">
            <v>721</v>
          </cell>
          <cell r="DF20">
            <v>744</v>
          </cell>
          <cell r="DG20">
            <v>744</v>
          </cell>
          <cell r="DH20">
            <v>672</v>
          </cell>
          <cell r="DI20">
            <v>743</v>
          </cell>
          <cell r="DJ20">
            <v>720</v>
          </cell>
          <cell r="DK20">
            <v>744</v>
          </cell>
          <cell r="DL20">
            <v>720</v>
          </cell>
          <cell r="DM20">
            <v>744</v>
          </cell>
          <cell r="DN20">
            <v>744</v>
          </cell>
          <cell r="DO20">
            <v>720</v>
          </cell>
          <cell r="DP20">
            <v>744</v>
          </cell>
          <cell r="DQ20">
            <v>721</v>
          </cell>
          <cell r="DR20">
            <v>744</v>
          </cell>
          <cell r="DS20">
            <v>744</v>
          </cell>
          <cell r="DT20">
            <v>672</v>
          </cell>
          <cell r="DU20">
            <v>743</v>
          </cell>
          <cell r="DV20">
            <v>720</v>
          </cell>
          <cell r="DW20">
            <v>744</v>
          </cell>
          <cell r="DX20">
            <v>720</v>
          </cell>
          <cell r="DY20">
            <v>744</v>
          </cell>
          <cell r="DZ20">
            <v>744</v>
          </cell>
          <cell r="EA20">
            <v>720</v>
          </cell>
          <cell r="EB20">
            <v>744</v>
          </cell>
          <cell r="EC20">
            <v>721</v>
          </cell>
          <cell r="ED20">
            <v>744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rtPPA_2015"/>
      <sheetName val="Scenario Desc"/>
      <sheetName val="Exhibit 1- Std Base Load"/>
      <sheetName val="Exhibit 2- Std Wind "/>
      <sheetName val="Exhibit 3- Std FixedSolar"/>
      <sheetName val="Exhibit 4- Std TrackingSolar"/>
      <sheetName val="Exhibit 5 - Renewable BaseLoad"/>
      <sheetName val="Exhibit 6- Renewable Wind"/>
      <sheetName val="Exhibit 7- Renewable FixedS"/>
      <sheetName val="Exhibit 8- Renewable TrackingS"/>
      <sheetName val="Exhibit 9 - Blending"/>
      <sheetName val="Table 1"/>
      <sheetName val="Table 2"/>
      <sheetName val="Tables 3 to 6"/>
      <sheetName val="Table 7 to 8"/>
      <sheetName val="Table 9"/>
      <sheetName val="Table 10"/>
      <sheetName val="Table 11"/>
      <sheetName val="Table 12"/>
      <sheetName val="XX Support Pages - Do Not Print"/>
      <sheetName val="Tariff Page 1"/>
      <sheetName val="OFPC Source"/>
    </sheetNames>
    <sheetDataSet>
      <sheetData sheetId="0"/>
      <sheetData sheetId="1">
        <row r="6">
          <cell r="B6">
            <v>2.2999999999999998</v>
          </cell>
        </row>
      </sheetData>
      <sheetData sheetId="2"/>
      <sheetData sheetId="3">
        <row r="45">
          <cell r="L45">
            <v>3.06</v>
          </cell>
        </row>
      </sheetData>
      <sheetData sheetId="4">
        <row r="53">
          <cell r="G53">
            <v>0.32200000000000001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43">
          <cell r="AE43">
            <v>6.6600000000000006E-2</v>
          </cell>
        </row>
      </sheetData>
      <sheetData sheetId="15"/>
      <sheetData sheetId="16"/>
      <sheetData sheetId="17"/>
      <sheetData sheetId="18"/>
      <sheetData sheetId="19"/>
      <sheetData sheetId="20"/>
      <sheetData sheetId="21">
        <row r="8">
          <cell r="J8">
            <v>42370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Exhibit 1- Std Base Load QF"/>
      <sheetName val="Exhibit 2- Std Wind QF "/>
      <sheetName val="Exhibit 3- Std FixedSolar QF"/>
      <sheetName val="Exhibit 4- Std TrackingSolar"/>
      <sheetName val="Exhibit 5- Renewable BaseLoad"/>
      <sheetName val="Exhibit 6- Renewable Wind"/>
      <sheetName val="Exhibit 7- Renewable FixedS"/>
      <sheetName val="Exhibit 8- Renewable TrackingS"/>
      <sheetName val="Exhibit 9 - Blending"/>
      <sheetName val="Table 1"/>
      <sheetName val="Table 2"/>
      <sheetName val="Tables 3 to 6"/>
      <sheetName val="Tables 3 to 6_Renewable"/>
      <sheetName val="Table 7 to 8"/>
      <sheetName val="Table 9"/>
      <sheetName val="Table 10"/>
      <sheetName val="Table 11"/>
      <sheetName val="Table 12"/>
      <sheetName val="Table 13"/>
      <sheetName val="XX Support Pages - Do Not Print"/>
      <sheetName val="Tariff Page 1"/>
      <sheetName val="OFPC Source"/>
    </sheetNames>
    <sheetDataSet>
      <sheetData sheetId="0" refreshError="1"/>
      <sheetData sheetId="1" refreshError="1"/>
      <sheetData sheetId="2">
        <row r="45">
          <cell r="E45">
            <v>3.06</v>
          </cell>
        </row>
        <row r="57">
          <cell r="E57">
            <v>0.254</v>
          </cell>
        </row>
      </sheetData>
      <sheetData sheetId="3">
        <row r="53">
          <cell r="G53">
            <v>0.32200000000000001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43">
          <cell r="AE43">
            <v>6.6600000000000006E-2</v>
          </cell>
        </row>
      </sheetData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>
        <row r="5">
          <cell r="P5" t="str">
            <v>Annual Price</v>
          </cell>
          <cell r="Q5">
            <v>0</v>
          </cell>
          <cell r="R5">
            <v>0</v>
          </cell>
          <cell r="S5">
            <v>0</v>
          </cell>
          <cell r="T5" t="str">
            <v>HLH/LLH Factors</v>
          </cell>
          <cell r="U5">
            <v>0</v>
          </cell>
        </row>
        <row r="6">
          <cell r="P6" t="str">
            <v>Year</v>
          </cell>
          <cell r="Q6" t="str">
            <v>HLH</v>
          </cell>
          <cell r="R6" t="str">
            <v>LLH</v>
          </cell>
          <cell r="S6" t="str">
            <v>Flat</v>
          </cell>
          <cell r="T6" t="str">
            <v>HLH</v>
          </cell>
          <cell r="U6" t="str">
            <v>LLH</v>
          </cell>
        </row>
        <row r="7">
          <cell r="P7">
            <v>0</v>
          </cell>
          <cell r="Q7" t="str">
            <v>(a)</v>
          </cell>
          <cell r="R7" t="str">
            <v>(b)</v>
          </cell>
          <cell r="S7" t="str">
            <v>(c)</v>
          </cell>
          <cell r="T7" t="str">
            <v>(d)</v>
          </cell>
          <cell r="U7" t="str">
            <v>(e)</v>
          </cell>
        </row>
        <row r="8">
          <cell r="J8">
            <v>42370</v>
          </cell>
          <cell r="K8">
            <v>21.983621291358247</v>
          </cell>
          <cell r="L8">
            <v>19.984276199823373</v>
          </cell>
          <cell r="M8">
            <v>21.12390290199825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 t="str">
            <v>(a)/(c)</v>
          </cell>
          <cell r="U8" t="str">
            <v>(b)/(c)</v>
          </cell>
        </row>
        <row r="9">
          <cell r="J9">
            <v>42401</v>
          </cell>
          <cell r="K9">
            <v>17.913635057147197</v>
          </cell>
          <cell r="L9">
            <v>16.13795382458575</v>
          </cell>
          <cell r="M9">
            <v>17.150092127145772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</row>
        <row r="10">
          <cell r="J10">
            <v>42430</v>
          </cell>
          <cell r="K10">
            <v>13.906503576482843</v>
          </cell>
          <cell r="L10">
            <v>9.6373288864912094</v>
          </cell>
          <cell r="M10">
            <v>12.07075845978644</v>
          </cell>
          <cell r="P10">
            <v>2017</v>
          </cell>
          <cell r="Q10">
            <v>23.947500000000002</v>
          </cell>
          <cell r="R10">
            <v>19.177500000000002</v>
          </cell>
          <cell r="S10">
            <v>21.847641692793079</v>
          </cell>
          <cell r="T10">
            <v>1.0961137287371208</v>
          </cell>
          <cell r="U10">
            <v>0.8777835278361471</v>
          </cell>
        </row>
        <row r="11">
          <cell r="J11">
            <v>42461</v>
          </cell>
          <cell r="K11">
            <v>13.742406123522002</v>
          </cell>
          <cell r="L11">
            <v>8.7709593859455577</v>
          </cell>
          <cell r="M11">
            <v>11.604684026364129</v>
          </cell>
          <cell r="P11">
            <v>2018</v>
          </cell>
          <cell r="Q11">
            <v>26.275000000000002</v>
          </cell>
          <cell r="R11">
            <v>20.528333333333332</v>
          </cell>
          <cell r="S11">
            <v>23.748232019451319</v>
          </cell>
          <cell r="T11">
            <v>1.1063981511751737</v>
          </cell>
          <cell r="U11">
            <v>0.86441522537422222</v>
          </cell>
        </row>
        <row r="12">
          <cell r="J12">
            <v>42491</v>
          </cell>
          <cell r="K12">
            <v>12.999133305431073</v>
          </cell>
          <cell r="L12">
            <v>5.3189258396273855</v>
          </cell>
          <cell r="M12">
            <v>9.6966440951354862</v>
          </cell>
          <cell r="P12">
            <v>2019</v>
          </cell>
          <cell r="Q12">
            <v>27.537500000000005</v>
          </cell>
          <cell r="R12">
            <v>21.512499999999999</v>
          </cell>
          <cell r="S12">
            <v>24.905232209910523</v>
          </cell>
          <cell r="T12">
            <v>1.105691357057174</v>
          </cell>
          <cell r="U12">
            <v>0.86377431933517745</v>
          </cell>
        </row>
        <row r="13">
          <cell r="J13">
            <v>42522</v>
          </cell>
          <cell r="K13">
            <v>14.452684459540254</v>
          </cell>
          <cell r="L13">
            <v>7.7277226711721898</v>
          </cell>
          <cell r="M13">
            <v>11.560950890541985</v>
          </cell>
          <cell r="P13">
            <v>2020</v>
          </cell>
          <cell r="Q13">
            <v>28.837500000000002</v>
          </cell>
          <cell r="R13">
            <v>23.169999999999998</v>
          </cell>
          <cell r="S13">
            <v>26.356703147494059</v>
          </cell>
          <cell r="T13">
            <v>1.0941239440541262</v>
          </cell>
          <cell r="U13">
            <v>0.87909325647972603</v>
          </cell>
        </row>
        <row r="14">
          <cell r="J14">
            <v>42552</v>
          </cell>
          <cell r="K14">
            <v>21.07082254282243</v>
          </cell>
          <cell r="L14">
            <v>13.093401789894903</v>
          </cell>
          <cell r="M14">
            <v>17.640531619063594</v>
          </cell>
          <cell r="P14">
            <v>2021</v>
          </cell>
          <cell r="Q14">
            <v>30.25</v>
          </cell>
          <cell r="R14">
            <v>24.757500000000004</v>
          </cell>
          <cell r="S14">
            <v>27.841350847663552</v>
          </cell>
          <cell r="T14">
            <v>1.0865133723401421</v>
          </cell>
          <cell r="U14">
            <v>0.88923486994086187</v>
          </cell>
        </row>
        <row r="15">
          <cell r="J15">
            <v>42583</v>
          </cell>
          <cell r="K15">
            <v>24.127774821092128</v>
          </cell>
          <cell r="L15">
            <v>18.498596563819937</v>
          </cell>
          <cell r="M15">
            <v>21.707228170465086</v>
          </cell>
          <cell r="P15">
            <v>2022</v>
          </cell>
          <cell r="Q15">
            <v>33.373780833333335</v>
          </cell>
          <cell r="R15">
            <v>26.994724166666668</v>
          </cell>
          <cell r="S15">
            <v>30.576130941519466</v>
          </cell>
          <cell r="T15">
            <v>1.0914978385317853</v>
          </cell>
          <cell r="U15">
            <v>0.88286919683518261</v>
          </cell>
        </row>
        <row r="16">
          <cell r="J16">
            <v>42614</v>
          </cell>
          <cell r="K16">
            <v>22.76162437313263</v>
          </cell>
          <cell r="L16">
            <v>18.95</v>
          </cell>
          <cell r="M16">
            <v>21.122625892685598</v>
          </cell>
          <cell r="P16">
            <v>2023</v>
          </cell>
          <cell r="Q16">
            <v>37.615015000000007</v>
          </cell>
          <cell r="R16">
            <v>30.191510833333336</v>
          </cell>
          <cell r="S16">
            <v>34.341261512259017</v>
          </cell>
          <cell r="T16">
            <v>1.0953300299283513</v>
          </cell>
          <cell r="U16">
            <v>0.8791613791635372</v>
          </cell>
        </row>
        <row r="17">
          <cell r="J17">
            <v>42644</v>
          </cell>
          <cell r="K17">
            <v>21.7</v>
          </cell>
          <cell r="L17">
            <v>19.878899992173199</v>
          </cell>
          <cell r="M17">
            <v>20.916926996634473</v>
          </cell>
          <cell r="P17">
            <v>2024</v>
          </cell>
          <cell r="Q17">
            <v>41.471919166666659</v>
          </cell>
          <cell r="R17">
            <v>33.477644999999995</v>
          </cell>
          <cell r="S17">
            <v>37.960120933796439</v>
          </cell>
          <cell r="T17">
            <v>1.092512830477935</v>
          </cell>
          <cell r="U17">
            <v>0.88191618404972916</v>
          </cell>
        </row>
        <row r="18">
          <cell r="J18">
            <v>42675</v>
          </cell>
          <cell r="K18">
            <v>24.356777295042487</v>
          </cell>
          <cell r="L18">
            <v>22.063697118173007</v>
          </cell>
          <cell r="M18">
            <v>23.37075281898861</v>
          </cell>
          <cell r="P18">
            <v>2025</v>
          </cell>
          <cell r="Q18">
            <v>43.59779666666666</v>
          </cell>
          <cell r="R18">
            <v>35.397160833333338</v>
          </cell>
          <cell r="S18">
            <v>39.990214803924012</v>
          </cell>
          <cell r="T18">
            <v>1.0902116150271004</v>
          </cell>
          <cell r="U18">
            <v>0.88514555390335181</v>
          </cell>
        </row>
        <row r="19">
          <cell r="J19">
            <v>42705</v>
          </cell>
          <cell r="K19">
            <v>27.516404693602158</v>
          </cell>
          <cell r="L19">
            <v>23.031083086216086</v>
          </cell>
          <cell r="M19">
            <v>25.587716402426146</v>
          </cell>
          <cell r="P19">
            <v>2026</v>
          </cell>
          <cell r="Q19">
            <v>45.439878333333333</v>
          </cell>
          <cell r="R19">
            <v>36.976436666666665</v>
          </cell>
          <cell r="S19">
            <v>41.722589955446999</v>
          </cell>
          <cell r="T19">
            <v>1.0890953409617139</v>
          </cell>
          <cell r="U19">
            <v>0.88624499836063719</v>
          </cell>
        </row>
        <row r="20">
          <cell r="J20">
            <v>42736</v>
          </cell>
          <cell r="K20">
            <v>26.512499999999999</v>
          </cell>
          <cell r="L20">
            <v>23.369615931925345</v>
          </cell>
          <cell r="M20">
            <v>25.161059850727895</v>
          </cell>
          <cell r="P20">
            <v>2027</v>
          </cell>
          <cell r="Q20">
            <v>47.694152500000001</v>
          </cell>
          <cell r="R20">
            <v>38.99106166666666</v>
          </cell>
          <cell r="S20">
            <v>43.868946538759737</v>
          </cell>
          <cell r="T20">
            <v>1.0871962119687684</v>
          </cell>
          <cell r="U20">
            <v>0.88880779556027645</v>
          </cell>
        </row>
        <row r="21">
          <cell r="J21">
            <v>42767</v>
          </cell>
          <cell r="K21">
            <v>25.816940455213651</v>
          </cell>
          <cell r="L21">
            <v>22.793794054212004</v>
          </cell>
          <cell r="M21">
            <v>24.516987502782939</v>
          </cell>
          <cell r="P21">
            <v>2028</v>
          </cell>
          <cell r="Q21">
            <v>48.91536</v>
          </cell>
          <cell r="R21">
            <v>39.861495833333343</v>
          </cell>
          <cell r="S21">
            <v>44.929089872644511</v>
          </cell>
          <cell r="T21">
            <v>1.0887235895197283</v>
          </cell>
          <cell r="U21">
            <v>0.88720906535886412</v>
          </cell>
        </row>
        <row r="22">
          <cell r="J22">
            <v>42795</v>
          </cell>
          <cell r="K22">
            <v>23.114644416803152</v>
          </cell>
          <cell r="L22">
            <v>20.228401408340073</v>
          </cell>
          <cell r="M22">
            <v>21.873559923164027</v>
          </cell>
          <cell r="P22">
            <v>2029</v>
          </cell>
          <cell r="Q22">
            <v>50.265955833333329</v>
          </cell>
          <cell r="R22">
            <v>41.034064166666674</v>
          </cell>
          <cell r="S22">
            <v>46.213470067714304</v>
          </cell>
          <cell r="T22">
            <v>1.0876905750570367</v>
          </cell>
          <cell r="U22">
            <v>0.88792432393718745</v>
          </cell>
        </row>
        <row r="23">
          <cell r="J23">
            <v>42826</v>
          </cell>
          <cell r="K23">
            <v>19.631449563390138</v>
          </cell>
          <cell r="L23">
            <v>15.169286215442858</v>
          </cell>
          <cell r="M23">
            <v>17.712719323772806</v>
          </cell>
          <cell r="P23">
            <v>2030</v>
          </cell>
          <cell r="Q23">
            <v>52.490934166666669</v>
          </cell>
          <cell r="R23">
            <v>42.648744166666667</v>
          </cell>
          <cell r="S23">
            <v>48.163522948517681</v>
          </cell>
          <cell r="T23">
            <v>1.0898483116107305</v>
          </cell>
          <cell r="U23">
            <v>0.88549884966376324</v>
          </cell>
        </row>
        <row r="24">
          <cell r="J24">
            <v>42856</v>
          </cell>
          <cell r="K24">
            <v>17.946306514167055</v>
          </cell>
          <cell r="L24">
            <v>11.133726018371117</v>
          </cell>
          <cell r="M24">
            <v>15.016896900974801</v>
          </cell>
          <cell r="P24">
            <v>2031</v>
          </cell>
          <cell r="Q24">
            <v>54.414976666666661</v>
          </cell>
          <cell r="R24">
            <v>44.332940000000001</v>
          </cell>
          <cell r="S24">
            <v>50.018286593306748</v>
          </cell>
          <cell r="T24">
            <v>1.0879016530315986</v>
          </cell>
          <cell r="U24">
            <v>0.88633463917839328</v>
          </cell>
        </row>
        <row r="25">
          <cell r="J25">
            <v>42887</v>
          </cell>
          <cell r="K25">
            <v>17.263649943215452</v>
          </cell>
          <cell r="L25">
            <v>10.646622023123673</v>
          </cell>
          <cell r="M25">
            <v>14.418327937575986</v>
          </cell>
          <cell r="P25">
            <v>2032</v>
          </cell>
          <cell r="Q25">
            <v>55.419961666666666</v>
          </cell>
          <cell r="R25">
            <v>45.326558333333331</v>
          </cell>
          <cell r="S25">
            <v>50.981797749060483</v>
          </cell>
          <cell r="T25">
            <v>1.0870538920469506</v>
          </cell>
          <cell r="U25">
            <v>0.88907336215244848</v>
          </cell>
        </row>
        <row r="26">
          <cell r="J26">
            <v>42917</v>
          </cell>
          <cell r="K26">
            <v>24.08557421264841</v>
          </cell>
          <cell r="L26">
            <v>17.227119331207238</v>
          </cell>
          <cell r="M26">
            <v>21.136438613628705</v>
          </cell>
          <cell r="P26">
            <v>2033</v>
          </cell>
          <cell r="Q26">
            <v>56.975466666666669</v>
          </cell>
          <cell r="R26">
            <v>46.760736666666666</v>
          </cell>
          <cell r="S26">
            <v>52.489045366750027</v>
          </cell>
          <cell r="T26">
            <v>1.0854734786767266</v>
          </cell>
          <cell r="U26">
            <v>0.89086658635037697</v>
          </cell>
        </row>
        <row r="27">
          <cell r="J27">
            <v>42948</v>
          </cell>
          <cell r="K27">
            <v>28.751045306520751</v>
          </cell>
          <cell r="L27">
            <v>21.298004984739237</v>
          </cell>
          <cell r="M27">
            <v>25.546237968154699</v>
          </cell>
          <cell r="P27">
            <v>2034</v>
          </cell>
          <cell r="Q27">
            <v>58.652556666666662</v>
          </cell>
          <cell r="R27">
            <v>48.254604166666667</v>
          </cell>
          <cell r="S27">
            <v>54.069080614346809</v>
          </cell>
          <cell r="T27">
            <v>1.0847707414337588</v>
          </cell>
          <cell r="U27">
            <v>0.89246208033104013</v>
          </cell>
        </row>
        <row r="28">
          <cell r="J28">
            <v>42979</v>
          </cell>
          <cell r="K28">
            <v>26.535213803492198</v>
          </cell>
          <cell r="L28">
            <v>23.996174265007472</v>
          </cell>
          <cell r="M28">
            <v>25.443426801943765</v>
          </cell>
          <cell r="P28">
            <v>2035</v>
          </cell>
          <cell r="Q28">
            <v>58.891550833333326</v>
          </cell>
          <cell r="R28">
            <v>48.923639166666668</v>
          </cell>
          <cell r="S28">
            <v>54.513001418765413</v>
          </cell>
          <cell r="T28">
            <v>1.0803211949555331</v>
          </cell>
          <cell r="U28">
            <v>0.8974673544543692</v>
          </cell>
        </row>
        <row r="29">
          <cell r="J29">
            <v>43009</v>
          </cell>
          <cell r="K29">
            <v>25.710164481023089</v>
          </cell>
          <cell r="L29">
            <v>21.269705964897064</v>
          </cell>
          <cell r="M29">
            <v>23.800767319088898</v>
          </cell>
          <cell r="P29">
            <v>2036</v>
          </cell>
          <cell r="Q29">
            <v>61.015539166666677</v>
          </cell>
          <cell r="R29">
            <v>50.492087500000004</v>
          </cell>
          <cell r="S29">
            <v>56.388583043072323</v>
          </cell>
          <cell r="T29">
            <v>1.0820548393645584</v>
          </cell>
          <cell r="U29">
            <v>0.8954310389646023</v>
          </cell>
        </row>
        <row r="30">
          <cell r="J30">
            <v>43040</v>
          </cell>
          <cell r="K30">
            <v>26.640026280423847</v>
          </cell>
          <cell r="L30">
            <v>24.106327004752977</v>
          </cell>
          <cell r="M30">
            <v>25.550535591885371</v>
          </cell>
          <cell r="P30">
            <v>2037</v>
          </cell>
          <cell r="Q30">
            <v>62.571659166666656</v>
          </cell>
          <cell r="R30">
            <v>52.025760833333344</v>
          </cell>
          <cell r="S30">
            <v>57.93256762464457</v>
          </cell>
          <cell r="T30">
            <v>1.0800774371348356</v>
          </cell>
          <cell r="U30">
            <v>0.89803996208863934</v>
          </cell>
        </row>
        <row r="31">
          <cell r="J31">
            <v>43070</v>
          </cell>
          <cell r="K31">
            <v>28.283778401137312</v>
          </cell>
          <cell r="L31">
            <v>25.245000000000001</v>
          </cell>
          <cell r="M31">
            <v>26.977103688648263</v>
          </cell>
          <cell r="P31">
            <v>2038</v>
          </cell>
          <cell r="Q31">
            <v>65.967674166666654</v>
          </cell>
          <cell r="R31">
            <v>55.11894916666666</v>
          </cell>
          <cell r="S31">
            <v>61.196705134968845</v>
          </cell>
          <cell r="T31">
            <v>1.0779612075711507</v>
          </cell>
          <cell r="U31">
            <v>0.90068491506368287</v>
          </cell>
        </row>
        <row r="32">
          <cell r="J32">
            <v>43101</v>
          </cell>
          <cell r="K32">
            <v>28.370196476515503</v>
          </cell>
          <cell r="L32">
            <v>26.017614207686009</v>
          </cell>
          <cell r="M32">
            <v>27.358586100918821</v>
          </cell>
          <cell r="P32">
            <v>0</v>
          </cell>
        </row>
        <row r="33">
          <cell r="J33">
            <v>43132</v>
          </cell>
          <cell r="K33">
            <v>28.022273440098356</v>
          </cell>
          <cell r="L33">
            <v>25.036683800606152</v>
          </cell>
          <cell r="M33">
            <v>26.738469895116708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</row>
        <row r="34">
          <cell r="J34">
            <v>43160</v>
          </cell>
          <cell r="K34">
            <v>25.715404781146269</v>
          </cell>
          <cell r="L34">
            <v>23.538198174823435</v>
          </cell>
          <cell r="M34">
            <v>24.779205940427449</v>
          </cell>
        </row>
        <row r="35">
          <cell r="J35">
            <v>43191</v>
          </cell>
          <cell r="K35">
            <v>22.234836160229261</v>
          </cell>
          <cell r="L35">
            <v>15.889428656539973</v>
          </cell>
          <cell r="M35">
            <v>19.506310933642865</v>
          </cell>
        </row>
        <row r="36">
          <cell r="J36">
            <v>43221</v>
          </cell>
          <cell r="K36">
            <v>18.757405910996749</v>
          </cell>
          <cell r="L36">
            <v>12.891880349649275</v>
          </cell>
          <cell r="M36">
            <v>16.235229919617336</v>
          </cell>
        </row>
        <row r="37">
          <cell r="J37">
            <v>43252</v>
          </cell>
          <cell r="K37">
            <v>17.113191708415595</v>
          </cell>
          <cell r="L37">
            <v>13.026956036014669</v>
          </cell>
          <cell r="M37">
            <v>15.356110369283195</v>
          </cell>
        </row>
        <row r="38">
          <cell r="J38">
            <v>43282</v>
          </cell>
          <cell r="K38">
            <v>26.555384203874869</v>
          </cell>
          <cell r="L38">
            <v>16.006244800447529</v>
          </cell>
          <cell r="M38">
            <v>22.019254260401112</v>
          </cell>
        </row>
        <row r="39">
          <cell r="J39">
            <v>43313</v>
          </cell>
          <cell r="K39">
            <v>31.181257593450532</v>
          </cell>
          <cell r="L39">
            <v>20.361527908798021</v>
          </cell>
          <cell r="M39">
            <v>26.52877382904995</v>
          </cell>
        </row>
        <row r="40">
          <cell r="J40">
            <v>43344</v>
          </cell>
          <cell r="K40">
            <v>29.524429356805761</v>
          </cell>
          <cell r="L40">
            <v>26.042822353893634</v>
          </cell>
          <cell r="M40">
            <v>28.027338345553545</v>
          </cell>
        </row>
        <row r="41">
          <cell r="J41">
            <v>43374</v>
          </cell>
          <cell r="K41">
            <v>29.311356777414211</v>
          </cell>
          <cell r="L41">
            <v>24.19455475370399</v>
          </cell>
          <cell r="M41">
            <v>27.111131907218812</v>
          </cell>
        </row>
        <row r="42">
          <cell r="J42">
            <v>43405</v>
          </cell>
          <cell r="K42">
            <v>29.11017261128864</v>
          </cell>
          <cell r="L42">
            <v>26.03063632546224</v>
          </cell>
          <cell r="M42">
            <v>27.785972008383286</v>
          </cell>
        </row>
        <row r="43">
          <cell r="J43">
            <v>43435</v>
          </cell>
          <cell r="K43">
            <v>30.844069461613614</v>
          </cell>
          <cell r="L43">
            <v>26.984928595556305</v>
          </cell>
          <cell r="M43">
            <v>29.184638889208969</v>
          </cell>
        </row>
        <row r="44">
          <cell r="J44">
            <v>43466</v>
          </cell>
          <cell r="K44">
            <v>29.573550363013595</v>
          </cell>
          <cell r="L44">
            <v>27.328658242896235</v>
          </cell>
          <cell r="M44">
            <v>28.608246751363129</v>
          </cell>
        </row>
        <row r="45">
          <cell r="J45">
            <v>43497</v>
          </cell>
          <cell r="K45">
            <v>29.124709450361088</v>
          </cell>
          <cell r="L45">
            <v>26.353207533003431</v>
          </cell>
          <cell r="M45">
            <v>27.932963625897294</v>
          </cell>
        </row>
        <row r="46">
          <cell r="J46">
            <v>43525</v>
          </cell>
          <cell r="K46">
            <v>26.952352077629257</v>
          </cell>
          <cell r="L46">
            <v>25.07774996098253</v>
          </cell>
          <cell r="M46">
            <v>26.146273167471165</v>
          </cell>
        </row>
        <row r="47">
          <cell r="J47">
            <v>43556</v>
          </cell>
          <cell r="K47">
            <v>24.114310911810307</v>
          </cell>
          <cell r="L47">
            <v>16.555649054195648</v>
          </cell>
          <cell r="M47">
            <v>20.864086313036005</v>
          </cell>
        </row>
        <row r="48">
          <cell r="J48">
            <v>43586</v>
          </cell>
          <cell r="K48">
            <v>21.783388750262979</v>
          </cell>
          <cell r="L48">
            <v>13.839071737995361</v>
          </cell>
          <cell r="M48">
            <v>18.367332434987901</v>
          </cell>
          <cell r="U48">
            <v>0.84603740708183717</v>
          </cell>
          <cell r="V48">
            <v>0.15396259291816258</v>
          </cell>
        </row>
        <row r="49">
          <cell r="J49">
            <v>43617</v>
          </cell>
          <cell r="K49">
            <v>18.766142586840417</v>
          </cell>
          <cell r="L49">
            <v>14.091970256777238</v>
          </cell>
          <cell r="M49">
            <v>16.756248484913247</v>
          </cell>
        </row>
        <row r="50">
          <cell r="J50">
            <v>43647</v>
          </cell>
          <cell r="K50">
            <v>28.156847961338194</v>
          </cell>
          <cell r="L50">
            <v>16.583391230690143</v>
          </cell>
          <cell r="M50">
            <v>23.18026156715953</v>
          </cell>
        </row>
        <row r="51">
          <cell r="J51">
            <v>43678</v>
          </cell>
          <cell r="K51">
            <v>32.662312588523626</v>
          </cell>
          <cell r="L51">
            <v>20.612492997608811</v>
          </cell>
          <cell r="M51">
            <v>27.480890164430253</v>
          </cell>
        </row>
        <row r="52">
          <cell r="J52">
            <v>43709</v>
          </cell>
          <cell r="K52">
            <v>30.657173021178274</v>
          </cell>
          <cell r="L52">
            <v>27.040380334422128</v>
          </cell>
          <cell r="M52">
            <v>29.101952165873129</v>
          </cell>
        </row>
        <row r="53">
          <cell r="J53">
            <v>43739</v>
          </cell>
          <cell r="K53">
            <v>29.929716151768428</v>
          </cell>
          <cell r="L53">
            <v>26.706347644052912</v>
          </cell>
          <cell r="M53">
            <v>28.54366769345075</v>
          </cell>
        </row>
        <row r="54">
          <cell r="J54">
            <v>43770</v>
          </cell>
          <cell r="K54">
            <v>29.842889335961026</v>
          </cell>
          <cell r="L54">
            <v>27.184032679572248</v>
          </cell>
          <cell r="M54">
            <v>28.69958097371385</v>
          </cell>
        </row>
        <row r="55">
          <cell r="J55">
            <v>43800</v>
          </cell>
          <cell r="K55">
            <v>31.541877927216731</v>
          </cell>
          <cell r="L55">
            <v>28.120797083713406</v>
          </cell>
          <cell r="M55">
            <v>30.070813164510298</v>
          </cell>
        </row>
        <row r="56">
          <cell r="J56">
            <v>43831</v>
          </cell>
          <cell r="K56">
            <v>30.862077259882998</v>
          </cell>
          <cell r="L56">
            <v>28.619831310573488</v>
          </cell>
          <cell r="M56">
            <v>29.897911501679907</v>
          </cell>
        </row>
        <row r="57">
          <cell r="J57">
            <v>43862</v>
          </cell>
          <cell r="K57">
            <v>30.660883097476148</v>
          </cell>
          <cell r="L57">
            <v>27.88547165233469</v>
          </cell>
          <cell r="M57">
            <v>29.467456176065319</v>
          </cell>
        </row>
        <row r="58">
          <cell r="J58">
            <v>43891</v>
          </cell>
          <cell r="K58">
            <v>28.231794593420354</v>
          </cell>
          <cell r="L58">
            <v>26.445856740740258</v>
          </cell>
          <cell r="M58">
            <v>27.463841316767912</v>
          </cell>
        </row>
        <row r="59">
          <cell r="J59">
            <v>43922</v>
          </cell>
          <cell r="K59">
            <v>25.362244231471813</v>
          </cell>
          <cell r="L59">
            <v>17.479805500749745</v>
          </cell>
          <cell r="M59">
            <v>21.972795577261323</v>
          </cell>
        </row>
        <row r="60">
          <cell r="J60">
            <v>43952</v>
          </cell>
          <cell r="K60">
            <v>22.878020041644106</v>
          </cell>
          <cell r="L60">
            <v>14.40060066043824</v>
          </cell>
          <cell r="M60">
            <v>19.232729707725582</v>
          </cell>
        </row>
        <row r="61">
          <cell r="J61">
            <v>43983</v>
          </cell>
          <cell r="K61">
            <v>20.579630834437804</v>
          </cell>
          <cell r="L61">
            <v>13.942993784243583</v>
          </cell>
          <cell r="M61">
            <v>17.725876902854289</v>
          </cell>
        </row>
        <row r="62">
          <cell r="J62">
            <v>44013</v>
          </cell>
          <cell r="K62">
            <v>29.473686050306409</v>
          </cell>
          <cell r="L62">
            <v>18.955055568155</v>
          </cell>
          <cell r="M62">
            <v>24.950674942981301</v>
          </cell>
        </row>
        <row r="63">
          <cell r="J63">
            <v>44044</v>
          </cell>
          <cell r="K63">
            <v>33.862677050700441</v>
          </cell>
          <cell r="L63">
            <v>22.885690956802229</v>
          </cell>
          <cell r="M63">
            <v>29.142573030324208</v>
          </cell>
        </row>
        <row r="64">
          <cell r="J64">
            <v>44075</v>
          </cell>
          <cell r="K64">
            <v>31.951742191218759</v>
          </cell>
          <cell r="L64">
            <v>27.580914182923671</v>
          </cell>
          <cell r="M64">
            <v>30.072286147651869</v>
          </cell>
        </row>
        <row r="65">
          <cell r="J65">
            <v>44105</v>
          </cell>
          <cell r="K65">
            <v>31.49120433929599</v>
          </cell>
          <cell r="L65">
            <v>26.630407148323638</v>
          </cell>
          <cell r="M65">
            <v>29.401061547177875</v>
          </cell>
        </row>
        <row r="66">
          <cell r="J66">
            <v>44136</v>
          </cell>
          <cell r="K66">
            <v>30.99255516157195</v>
          </cell>
          <cell r="L66">
            <v>28.115100713157727</v>
          </cell>
          <cell r="M66">
            <v>29.755249748753833</v>
          </cell>
        </row>
        <row r="67">
          <cell r="J67">
            <v>44166</v>
          </cell>
          <cell r="K67">
            <v>32.593685458769087</v>
          </cell>
          <cell r="L67">
            <v>29.017685796496</v>
          </cell>
          <cell r="M67">
            <v>31.056005603991657</v>
          </cell>
        </row>
        <row r="68">
          <cell r="J68">
            <v>44197</v>
          </cell>
          <cell r="K68">
            <v>32.351076680335083</v>
          </cell>
          <cell r="L68">
            <v>28.476445343519156</v>
          </cell>
          <cell r="M68">
            <v>30.684985205504233</v>
          </cell>
        </row>
        <row r="69">
          <cell r="J69">
            <v>44228</v>
          </cell>
          <cell r="K69">
            <v>31.83513543884369</v>
          </cell>
          <cell r="L69">
            <v>28.017383144244874</v>
          </cell>
          <cell r="M69">
            <v>30.193501952166201</v>
          </cell>
        </row>
        <row r="70">
          <cell r="J70">
            <v>44256</v>
          </cell>
          <cell r="K70">
            <v>30.15279431195739</v>
          </cell>
          <cell r="L70">
            <v>26.53200766385077</v>
          </cell>
          <cell r="M70">
            <v>28.595856053271543</v>
          </cell>
        </row>
        <row r="71">
          <cell r="J71">
            <v>44287</v>
          </cell>
          <cell r="K71">
            <v>26.595733477106776</v>
          </cell>
          <cell r="L71">
            <v>19.390738933537303</v>
          </cell>
          <cell r="M71">
            <v>23.497585823371899</v>
          </cell>
        </row>
        <row r="72">
          <cell r="J72">
            <v>44317</v>
          </cell>
          <cell r="K72">
            <v>23.770897936265449</v>
          </cell>
          <cell r="L72">
            <v>17.125502767535693</v>
          </cell>
          <cell r="M72">
            <v>20.91337801371165</v>
          </cell>
        </row>
        <row r="73">
          <cell r="J73">
            <v>44348</v>
          </cell>
          <cell r="K73">
            <v>20.781486516277194</v>
          </cell>
          <cell r="L73">
            <v>17.575517919390837</v>
          </cell>
          <cell r="M73">
            <v>19.402920019616058</v>
          </cell>
        </row>
        <row r="74">
          <cell r="J74">
            <v>44378</v>
          </cell>
          <cell r="K74">
            <v>30.738544514445369</v>
          </cell>
          <cell r="L74">
            <v>22.865914163656768</v>
          </cell>
          <cell r="M74">
            <v>27.35331346360627</v>
          </cell>
        </row>
        <row r="75">
          <cell r="J75">
            <v>44409</v>
          </cell>
          <cell r="K75">
            <v>35.424344576353676</v>
          </cell>
          <cell r="L75">
            <v>26.615342001387955</v>
          </cell>
          <cell r="M75">
            <v>31.636473469118414</v>
          </cell>
        </row>
        <row r="76">
          <cell r="J76">
            <v>44440</v>
          </cell>
          <cell r="K76">
            <v>33.645474906945836</v>
          </cell>
          <cell r="L76">
            <v>29.521803930079585</v>
          </cell>
          <cell r="M76">
            <v>31.872296386893346</v>
          </cell>
        </row>
        <row r="77">
          <cell r="J77">
            <v>44470</v>
          </cell>
          <cell r="K77">
            <v>33.321625783616454</v>
          </cell>
          <cell r="L77">
            <v>27.247782072888498</v>
          </cell>
          <cell r="M77">
            <v>30.709872988003433</v>
          </cell>
        </row>
        <row r="78">
          <cell r="J78">
            <v>44501</v>
          </cell>
          <cell r="K78">
            <v>33.392698288915028</v>
          </cell>
          <cell r="L78">
            <v>29.128986053079807</v>
          </cell>
          <cell r="M78">
            <v>31.559302027505879</v>
          </cell>
        </row>
        <row r="79">
          <cell r="J79">
            <v>44531</v>
          </cell>
          <cell r="K79">
            <v>35.686344522575013</v>
          </cell>
          <cell r="L79">
            <v>30.190631797570397</v>
          </cell>
          <cell r="M79">
            <v>33.323188050823028</v>
          </cell>
        </row>
        <row r="80">
          <cell r="J80">
            <v>44562</v>
          </cell>
          <cell r="K80">
            <v>33.909414948180185</v>
          </cell>
          <cell r="L80">
            <v>29.814560277347006</v>
          </cell>
          <cell r="M80">
            <v>32.14862743972192</v>
          </cell>
        </row>
        <row r="81">
          <cell r="J81">
            <v>44593</v>
          </cell>
          <cell r="K81">
            <v>33.780972220025554</v>
          </cell>
          <cell r="L81">
            <v>29.149613478223177</v>
          </cell>
          <cell r="M81">
            <v>31.789487961050529</v>
          </cell>
        </row>
        <row r="82">
          <cell r="J82">
            <v>44621</v>
          </cell>
          <cell r="K82">
            <v>31.820464900302021</v>
          </cell>
          <cell r="L82">
            <v>27.542219687864051</v>
          </cell>
          <cell r="M82">
            <v>29.980819458953693</v>
          </cell>
        </row>
        <row r="83">
          <cell r="J83">
            <v>44652</v>
          </cell>
          <cell r="K83">
            <v>28.242361468585571</v>
          </cell>
          <cell r="L83">
            <v>20.938376879800604</v>
          </cell>
          <cell r="M83">
            <v>25.101648095408031</v>
          </cell>
        </row>
        <row r="84">
          <cell r="J84">
            <v>44682</v>
          </cell>
          <cell r="K84">
            <v>26.106327461722664</v>
          </cell>
          <cell r="L84">
            <v>20.673550360706571</v>
          </cell>
          <cell r="M84">
            <v>23.770233308285743</v>
          </cell>
        </row>
        <row r="85">
          <cell r="J85">
            <v>44713</v>
          </cell>
          <cell r="K85">
            <v>27.457289492372841</v>
          </cell>
          <cell r="L85">
            <v>22.734538022752201</v>
          </cell>
          <cell r="M85">
            <v>25.426506360435965</v>
          </cell>
        </row>
        <row r="86">
          <cell r="J86">
            <v>44743</v>
          </cell>
          <cell r="K86">
            <v>34.502239045955974</v>
          </cell>
          <cell r="L86">
            <v>26.549710999200162</v>
          </cell>
          <cell r="M86">
            <v>31.082651985850973</v>
          </cell>
        </row>
        <row r="87">
          <cell r="J87">
            <v>44774</v>
          </cell>
          <cell r="K87">
            <v>38.815773860423526</v>
          </cell>
          <cell r="L87">
            <v>28.690870643587161</v>
          </cell>
          <cell r="M87">
            <v>34.462065477183884</v>
          </cell>
        </row>
        <row r="88">
          <cell r="J88">
            <v>44805</v>
          </cell>
          <cell r="K88">
            <v>38.048738714156848</v>
          </cell>
          <cell r="L88">
            <v>32.363865348096631</v>
          </cell>
          <cell r="M88">
            <v>35.604243166750955</v>
          </cell>
        </row>
        <row r="89">
          <cell r="J89">
            <v>44835</v>
          </cell>
          <cell r="K89">
            <v>35.969447567676362</v>
          </cell>
          <cell r="L89">
            <v>29.366313099132292</v>
          </cell>
          <cell r="M89">
            <v>33.130099746202411</v>
          </cell>
        </row>
        <row r="90">
          <cell r="J90">
            <v>44866</v>
          </cell>
          <cell r="K90">
            <v>37.719132240648271</v>
          </cell>
          <cell r="L90">
            <v>32.472656173301871</v>
          </cell>
          <cell r="M90">
            <v>35.463147531689316</v>
          </cell>
        </row>
        <row r="91">
          <cell r="J91">
            <v>44896</v>
          </cell>
          <cell r="K91">
            <v>39.309926329276294</v>
          </cell>
          <cell r="L91">
            <v>33.778192847987938</v>
          </cell>
          <cell r="M91">
            <v>36.931280932322302</v>
          </cell>
        </row>
        <row r="92">
          <cell r="J92">
            <v>44927</v>
          </cell>
          <cell r="K92">
            <v>38.839300000000001</v>
          </cell>
          <cell r="L92">
            <v>32.454149999999998</v>
          </cell>
          <cell r="M92">
            <v>36.093685499999999</v>
          </cell>
        </row>
        <row r="93">
          <cell r="J93">
            <v>44958</v>
          </cell>
          <cell r="K93">
            <v>39.823665012575262</v>
          </cell>
          <cell r="L93">
            <v>33.329624279289717</v>
          </cell>
          <cell r="M93">
            <v>37.031227497262478</v>
          </cell>
        </row>
        <row r="94">
          <cell r="J94">
            <v>44986</v>
          </cell>
          <cell r="K94">
            <v>35.65099948002927</v>
          </cell>
          <cell r="L94">
            <v>30.494258706310443</v>
          </cell>
          <cell r="M94">
            <v>33.433600947330177</v>
          </cell>
        </row>
        <row r="95">
          <cell r="J95">
            <v>45017</v>
          </cell>
          <cell r="K95">
            <v>32.812560873833647</v>
          </cell>
          <cell r="L95">
            <v>26.038169813757104</v>
          </cell>
          <cell r="M95">
            <v>29.899572718000734</v>
          </cell>
        </row>
        <row r="96">
          <cell r="J96">
            <v>45047</v>
          </cell>
          <cell r="K96">
            <v>29.376951248569767</v>
          </cell>
          <cell r="L96">
            <v>23.954196605579735</v>
          </cell>
          <cell r="M96">
            <v>27.04516675208405</v>
          </cell>
        </row>
        <row r="97">
          <cell r="J97">
            <v>45078</v>
          </cell>
          <cell r="K97">
            <v>34.498015359686946</v>
          </cell>
          <cell r="L97">
            <v>26.632963242854373</v>
          </cell>
          <cell r="M97">
            <v>31.116042949448939</v>
          </cell>
        </row>
        <row r="98">
          <cell r="J98">
            <v>45108</v>
          </cell>
          <cell r="K98">
            <v>38.051570833982097</v>
          </cell>
          <cell r="L98">
            <v>30.181879024783019</v>
          </cell>
          <cell r="M98">
            <v>34.66760335602649</v>
          </cell>
        </row>
        <row r="99">
          <cell r="J99">
            <v>45139</v>
          </cell>
          <cell r="K99">
            <v>41.945018870196122</v>
          </cell>
          <cell r="L99">
            <v>30.739474001794068</v>
          </cell>
          <cell r="M99">
            <v>37.126634576783239</v>
          </cell>
        </row>
        <row r="100">
          <cell r="J100">
            <v>45170</v>
          </cell>
          <cell r="K100">
            <v>42.537447508213177</v>
          </cell>
          <cell r="L100">
            <v>35.096304792867933</v>
          </cell>
          <cell r="M100">
            <v>39.337756140614715</v>
          </cell>
        </row>
        <row r="101">
          <cell r="J101">
            <v>45200</v>
          </cell>
          <cell r="K101">
            <v>38.790383420471649</v>
          </cell>
          <cell r="L101">
            <v>31.316633772310595</v>
          </cell>
          <cell r="M101">
            <v>35.576671071762391</v>
          </cell>
        </row>
        <row r="102">
          <cell r="J102">
            <v>45231</v>
          </cell>
          <cell r="K102">
            <v>41.559746118093521</v>
          </cell>
          <cell r="L102">
            <v>33.841319568510983</v>
          </cell>
          <cell r="M102">
            <v>38.240822701773027</v>
          </cell>
        </row>
        <row r="103">
          <cell r="J103">
            <v>45261</v>
          </cell>
          <cell r="K103">
            <v>43.37411324592766</v>
          </cell>
          <cell r="L103">
            <v>36.185987240182797</v>
          </cell>
          <cell r="M103">
            <v>40.283219063457366</v>
          </cell>
        </row>
        <row r="104">
          <cell r="J104">
            <v>45292</v>
          </cell>
          <cell r="K104">
            <v>44.016098507489197</v>
          </cell>
          <cell r="L104">
            <v>35.668309999999998</v>
          </cell>
          <cell r="M104">
            <v>40.42654944926884</v>
          </cell>
        </row>
        <row r="105">
          <cell r="J105">
            <v>45323</v>
          </cell>
          <cell r="K105">
            <v>46.501495022137838</v>
          </cell>
          <cell r="L105">
            <v>38.071638019323288</v>
          </cell>
          <cell r="M105">
            <v>42.876656510927582</v>
          </cell>
        </row>
        <row r="106">
          <cell r="J106">
            <v>45352</v>
          </cell>
          <cell r="K106">
            <v>39.584318608747061</v>
          </cell>
          <cell r="L106">
            <v>33.591373272340803</v>
          </cell>
          <cell r="M106">
            <v>37.00735211409237</v>
          </cell>
        </row>
        <row r="107">
          <cell r="J107">
            <v>45383</v>
          </cell>
          <cell r="K107">
            <v>37.304765604996319</v>
          </cell>
          <cell r="L107">
            <v>32.564153119809269</v>
          </cell>
          <cell r="M107">
            <v>35.266302236365888</v>
          </cell>
        </row>
        <row r="108">
          <cell r="J108">
            <v>45413</v>
          </cell>
          <cell r="K108">
            <v>31.143902803683616</v>
          </cell>
          <cell r="L108">
            <v>25.293339372187766</v>
          </cell>
          <cell r="M108">
            <v>28.628160528140398</v>
          </cell>
        </row>
        <row r="109">
          <cell r="J109">
            <v>45444</v>
          </cell>
          <cell r="K109">
            <v>35.436619293625611</v>
          </cell>
          <cell r="L109">
            <v>29.098100543118395</v>
          </cell>
          <cell r="M109">
            <v>32.711056230907502</v>
          </cell>
        </row>
        <row r="110">
          <cell r="J110">
            <v>45474</v>
          </cell>
          <cell r="K110">
            <v>41.579554678460511</v>
          </cell>
          <cell r="L110">
            <v>33.071542111134036</v>
          </cell>
          <cell r="M110">
            <v>37.921109274510123</v>
          </cell>
        </row>
        <row r="111">
          <cell r="J111">
            <v>45505</v>
          </cell>
          <cell r="K111">
            <v>46.078261526502878</v>
          </cell>
          <cell r="L111">
            <v>34.152371230279762</v>
          </cell>
          <cell r="M111">
            <v>40.950128699126935</v>
          </cell>
        </row>
        <row r="112">
          <cell r="J112">
            <v>45536</v>
          </cell>
          <cell r="K112">
            <v>47.409299647711279</v>
          </cell>
          <cell r="L112">
            <v>38.656189546906617</v>
          </cell>
          <cell r="M112">
            <v>43.645462304365267</v>
          </cell>
        </row>
        <row r="113">
          <cell r="J113">
            <v>45566</v>
          </cell>
          <cell r="K113">
            <v>43.476124543901463</v>
          </cell>
          <cell r="L113">
            <v>34.638234892380815</v>
          </cell>
          <cell r="M113">
            <v>39.675831993747579</v>
          </cell>
        </row>
        <row r="114">
          <cell r="J114">
            <v>45597</v>
          </cell>
          <cell r="K114">
            <v>46.736819671897166</v>
          </cell>
          <cell r="L114">
            <v>37.3446058505751</v>
          </cell>
          <cell r="M114">
            <v>42.698167728728677</v>
          </cell>
        </row>
        <row r="115">
          <cell r="J115">
            <v>45627</v>
          </cell>
          <cell r="K115">
            <v>46.283949604808633</v>
          </cell>
          <cell r="L115">
            <v>39.129534410403664</v>
          </cell>
          <cell r="M115">
            <v>43.207551071214496</v>
          </cell>
        </row>
        <row r="116">
          <cell r="J116">
            <v>45658</v>
          </cell>
          <cell r="K116">
            <v>46.470406459272333</v>
          </cell>
          <cell r="L116">
            <v>37.81476</v>
          </cell>
          <cell r="M116">
            <v>42.748478481785227</v>
          </cell>
        </row>
        <row r="117">
          <cell r="J117">
            <v>45689</v>
          </cell>
          <cell r="K117">
            <v>49.373502882320381</v>
          </cell>
          <cell r="L117">
            <v>41.246487853973434</v>
          </cell>
          <cell r="M117">
            <v>45.878886420131195</v>
          </cell>
        </row>
        <row r="118">
          <cell r="J118">
            <v>45717</v>
          </cell>
          <cell r="K118">
            <v>42.847235812019534</v>
          </cell>
          <cell r="L118">
            <v>36.617293273186256</v>
          </cell>
          <cell r="M118">
            <v>40.168360520321222</v>
          </cell>
        </row>
        <row r="119">
          <cell r="J119">
            <v>45748</v>
          </cell>
          <cell r="K119">
            <v>41.096437811710516</v>
          </cell>
          <cell r="L119">
            <v>35.346104339975881</v>
          </cell>
          <cell r="M119">
            <v>38.62379441886462</v>
          </cell>
        </row>
        <row r="120">
          <cell r="J120">
            <v>45778</v>
          </cell>
          <cell r="K120">
            <v>32.922851152180058</v>
          </cell>
          <cell r="L120">
            <v>27.015939072298409</v>
          </cell>
          <cell r="M120">
            <v>30.382878957830947</v>
          </cell>
        </row>
        <row r="121">
          <cell r="J121">
            <v>45809</v>
          </cell>
          <cell r="K121">
            <v>38.91532657364192</v>
          </cell>
          <cell r="L121">
            <v>30.673674589968197</v>
          </cell>
          <cell r="M121">
            <v>35.371416220662219</v>
          </cell>
        </row>
        <row r="122">
          <cell r="J122">
            <v>45839</v>
          </cell>
          <cell r="K122">
            <v>44.556760416661788</v>
          </cell>
          <cell r="L122">
            <v>35.512068953029463</v>
          </cell>
          <cell r="M122">
            <v>40.667543087299883</v>
          </cell>
        </row>
        <row r="123">
          <cell r="J123">
            <v>45870</v>
          </cell>
          <cell r="K123">
            <v>50.049413914749003</v>
          </cell>
          <cell r="L123">
            <v>37.368902804978219</v>
          </cell>
          <cell r="M123">
            <v>44.596794137547562</v>
          </cell>
        </row>
        <row r="124">
          <cell r="J124">
            <v>45901</v>
          </cell>
          <cell r="K124">
            <v>50.294362727058555</v>
          </cell>
          <cell r="L124">
            <v>40.787882448212315</v>
          </cell>
          <cell r="M124">
            <v>46.206576207154669</v>
          </cell>
        </row>
        <row r="125">
          <cell r="J125">
            <v>45931</v>
          </cell>
          <cell r="K125">
            <v>43.703257626572451</v>
          </cell>
          <cell r="L125">
            <v>35.098786708475437</v>
          </cell>
          <cell r="M125">
            <v>40.003335131790735</v>
          </cell>
        </row>
        <row r="126">
          <cell r="J126">
            <v>45962</v>
          </cell>
          <cell r="K126">
            <v>45.232729417160556</v>
          </cell>
          <cell r="L126">
            <v>36.907991397286978</v>
          </cell>
          <cell r="M126">
            <v>41.65309206861491</v>
          </cell>
        </row>
        <row r="127">
          <cell r="J127">
            <v>45992</v>
          </cell>
          <cell r="K127">
            <v>48.28031360059088</v>
          </cell>
          <cell r="L127">
            <v>40.408217981328811</v>
          </cell>
          <cell r="M127">
            <v>44.895312484308185</v>
          </cell>
        </row>
        <row r="128">
          <cell r="J128">
            <v>46023</v>
          </cell>
          <cell r="K128">
            <v>48.140925955898432</v>
          </cell>
          <cell r="L128">
            <v>39.285417608127531</v>
          </cell>
          <cell r="M128">
            <v>44.33305736635694</v>
          </cell>
        </row>
        <row r="129">
          <cell r="J129">
            <v>46054</v>
          </cell>
          <cell r="K129">
            <v>51.115393440019979</v>
          </cell>
          <cell r="L129">
            <v>41.566166363066515</v>
          </cell>
          <cell r="M129">
            <v>47.009225796929982</v>
          </cell>
        </row>
        <row r="130">
          <cell r="J130">
            <v>46082</v>
          </cell>
          <cell r="K130">
            <v>44.333059728472932</v>
          </cell>
          <cell r="L130">
            <v>38.15136394367471</v>
          </cell>
          <cell r="M130">
            <v>41.674930541009694</v>
          </cell>
        </row>
        <row r="131">
          <cell r="J131">
            <v>46113</v>
          </cell>
          <cell r="K131">
            <v>42.391578015438967</v>
          </cell>
          <cell r="L131">
            <v>36.972776057184753</v>
          </cell>
          <cell r="M131">
            <v>40.06149317338965</v>
          </cell>
        </row>
        <row r="132">
          <cell r="J132">
            <v>46143</v>
          </cell>
          <cell r="K132">
            <v>35.507920316284846</v>
          </cell>
          <cell r="L132">
            <v>29.842943559024679</v>
          </cell>
          <cell r="M132">
            <v>33.071980310662973</v>
          </cell>
        </row>
        <row r="133">
          <cell r="J133">
            <v>46174</v>
          </cell>
          <cell r="K133">
            <v>40.860492891010701</v>
          </cell>
          <cell r="L133">
            <v>32.118703674677917</v>
          </cell>
          <cell r="M133">
            <v>37.101523527987602</v>
          </cell>
        </row>
        <row r="134">
          <cell r="J134">
            <v>46204</v>
          </cell>
          <cell r="K134">
            <v>46.268081770946822</v>
          </cell>
          <cell r="L134">
            <v>36.896207981596753</v>
          </cell>
          <cell r="M134">
            <v>42.238176041526287</v>
          </cell>
        </row>
        <row r="135">
          <cell r="J135">
            <v>46235</v>
          </cell>
          <cell r="K135">
            <v>51.695684909203564</v>
          </cell>
          <cell r="L135">
            <v>39.052011427100204</v>
          </cell>
          <cell r="M135">
            <v>46.258905311899113</v>
          </cell>
        </row>
        <row r="136">
          <cell r="J136">
            <v>46266</v>
          </cell>
          <cell r="K136">
            <v>51.840473113174284</v>
          </cell>
          <cell r="L136">
            <v>42.715606623055166</v>
          </cell>
          <cell r="M136">
            <v>47.916780522423061</v>
          </cell>
        </row>
        <row r="137">
          <cell r="J137">
            <v>46296</v>
          </cell>
          <cell r="K137">
            <v>45.587909110365423</v>
          </cell>
          <cell r="L137">
            <v>36.656967656633107</v>
          </cell>
          <cell r="M137">
            <v>41.747604285260522</v>
          </cell>
        </row>
        <row r="138">
          <cell r="J138">
            <v>46327</v>
          </cell>
          <cell r="K138">
            <v>47.689317787717272</v>
          </cell>
          <cell r="L138">
            <v>38.853319780064588</v>
          </cell>
          <cell r="M138">
            <v>43.889838644426618</v>
          </cell>
        </row>
        <row r="139">
          <cell r="J139">
            <v>46357</v>
          </cell>
          <cell r="K139">
            <v>50.065482618816944</v>
          </cell>
          <cell r="L139">
            <v>41.600981852749541</v>
          </cell>
          <cell r="M139">
            <v>46.425747289407958</v>
          </cell>
        </row>
        <row r="140">
          <cell r="J140">
            <v>46388</v>
          </cell>
          <cell r="K140">
            <v>49.874085422778258</v>
          </cell>
          <cell r="L140">
            <v>41.353005127856669</v>
          </cell>
          <cell r="M140">
            <v>46.210020895961975</v>
          </cell>
        </row>
        <row r="141">
          <cell r="J141">
            <v>46419</v>
          </cell>
          <cell r="K141">
            <v>53.089020619880287</v>
          </cell>
          <cell r="L141">
            <v>43.727088253490841</v>
          </cell>
          <cell r="M141">
            <v>49.063389702332827</v>
          </cell>
        </row>
        <row r="142">
          <cell r="J142">
            <v>46447</v>
          </cell>
          <cell r="K142">
            <v>46.631665933518669</v>
          </cell>
          <cell r="L142">
            <v>39.568490242990038</v>
          </cell>
          <cell r="M142">
            <v>43.594500386591349</v>
          </cell>
        </row>
        <row r="143">
          <cell r="J143">
            <v>46478</v>
          </cell>
          <cell r="K143">
            <v>43.713280529370905</v>
          </cell>
          <cell r="L143">
            <v>38.11929513016149</v>
          </cell>
          <cell r="M143">
            <v>41.307866807710852</v>
          </cell>
        </row>
        <row r="144">
          <cell r="J144">
            <v>46508</v>
          </cell>
          <cell r="K144">
            <v>36.565368457921714</v>
          </cell>
          <cell r="L144">
            <v>30.57543637682074</v>
          </cell>
          <cell r="M144">
            <v>33.98969766304829</v>
          </cell>
        </row>
        <row r="145">
          <cell r="J145">
            <v>46539</v>
          </cell>
          <cell r="K145">
            <v>42.931237933910822</v>
          </cell>
          <cell r="L145">
            <v>33.722230975262349</v>
          </cell>
          <cell r="M145">
            <v>38.971364941691974</v>
          </cell>
        </row>
        <row r="146">
          <cell r="J146">
            <v>46569</v>
          </cell>
          <cell r="K146">
            <v>47.889451020809844</v>
          </cell>
          <cell r="L146">
            <v>38.796525477445734</v>
          </cell>
          <cell r="M146">
            <v>43.979493037163273</v>
          </cell>
        </row>
        <row r="147">
          <cell r="J147">
            <v>46600</v>
          </cell>
          <cell r="K147">
            <v>53.630394887511386</v>
          </cell>
          <cell r="L147">
            <v>40.682333045960377</v>
          </cell>
          <cell r="M147">
            <v>48.062728295644447</v>
          </cell>
        </row>
        <row r="148">
          <cell r="J148">
            <v>46631</v>
          </cell>
          <cell r="K148">
            <v>54.065577308330383</v>
          </cell>
          <cell r="L148">
            <v>45.127638042730993</v>
          </cell>
          <cell r="M148">
            <v>50.222263424122644</v>
          </cell>
        </row>
        <row r="149">
          <cell r="J149">
            <v>46661</v>
          </cell>
          <cell r="K149">
            <v>48.755895597067337</v>
          </cell>
          <cell r="L149">
            <v>39.819709083547444</v>
          </cell>
          <cell r="M149">
            <v>44.913335396253785</v>
          </cell>
        </row>
        <row r="150">
          <cell r="J150">
            <v>46692</v>
          </cell>
          <cell r="K150">
            <v>52.619911761518473</v>
          </cell>
          <cell r="L150">
            <v>42.974513484012199</v>
          </cell>
          <cell r="M150">
            <v>48.47239050219077</v>
          </cell>
        </row>
        <row r="151">
          <cell r="J151">
            <v>46722</v>
          </cell>
          <cell r="K151">
            <v>53.916010730119723</v>
          </cell>
          <cell r="L151">
            <v>45.578770744920448</v>
          </cell>
          <cell r="M151">
            <v>50.330997536484034</v>
          </cell>
        </row>
        <row r="152">
          <cell r="J152">
            <v>46753</v>
          </cell>
          <cell r="K152">
            <v>50.284267742864081</v>
          </cell>
          <cell r="L152">
            <v>41.417104181617368</v>
          </cell>
          <cell r="M152">
            <v>46.471387411527992</v>
          </cell>
        </row>
        <row r="153">
          <cell r="J153">
            <v>46784</v>
          </cell>
          <cell r="K153">
            <v>53.363420478053257</v>
          </cell>
          <cell r="L153">
            <v>44.222249371471975</v>
          </cell>
          <cell r="M153">
            <v>49.432716902223305</v>
          </cell>
        </row>
        <row r="154">
          <cell r="J154">
            <v>46813</v>
          </cell>
          <cell r="K154">
            <v>46.527773572189048</v>
          </cell>
          <cell r="L154">
            <v>39.318552054045753</v>
          </cell>
          <cell r="M154">
            <v>43.427808319387431</v>
          </cell>
        </row>
        <row r="155">
          <cell r="J155">
            <v>46844</v>
          </cell>
          <cell r="K155">
            <v>44.259854175550956</v>
          </cell>
          <cell r="L155">
            <v>38.668780086129573</v>
          </cell>
          <cell r="M155">
            <v>41.855692317099759</v>
          </cell>
        </row>
        <row r="156">
          <cell r="J156">
            <v>46874</v>
          </cell>
          <cell r="K156">
            <v>40.207148490819961</v>
          </cell>
          <cell r="L156">
            <v>31.819156477389004</v>
          </cell>
          <cell r="M156">
            <v>36.60031192504465</v>
          </cell>
        </row>
        <row r="157">
          <cell r="J157">
            <v>46905</v>
          </cell>
          <cell r="K157">
            <v>45.175658992003243</v>
          </cell>
          <cell r="L157">
            <v>35.304099955168915</v>
          </cell>
          <cell r="M157">
            <v>40.93088860616448</v>
          </cell>
        </row>
        <row r="158">
          <cell r="J158">
            <v>46935</v>
          </cell>
          <cell r="K158">
            <v>50.309605213158264</v>
          </cell>
          <cell r="L158">
            <v>41.877714441414284</v>
          </cell>
          <cell r="M158">
            <v>46.683892181308352</v>
          </cell>
        </row>
        <row r="159">
          <cell r="J159">
            <v>46966</v>
          </cell>
          <cell r="K159">
            <v>55.435636100928228</v>
          </cell>
          <cell r="L159">
            <v>41.956026878810356</v>
          </cell>
          <cell r="M159">
            <v>49.639404135417536</v>
          </cell>
        </row>
        <row r="160">
          <cell r="J160">
            <v>46997</v>
          </cell>
          <cell r="K160">
            <v>55.320409441768284</v>
          </cell>
          <cell r="L160">
            <v>46.310237792347365</v>
          </cell>
          <cell r="M160">
            <v>51.446035632517287</v>
          </cell>
        </row>
        <row r="161">
          <cell r="J161">
            <v>47027</v>
          </cell>
          <cell r="K161">
            <v>50.590372295285867</v>
          </cell>
          <cell r="L161">
            <v>41.228333953740076</v>
          </cell>
          <cell r="M161">
            <v>46.564695808421178</v>
          </cell>
        </row>
        <row r="162">
          <cell r="J162">
            <v>47058</v>
          </cell>
          <cell r="K162">
            <v>53.266304302024459</v>
          </cell>
          <cell r="L162">
            <v>43.4918905663069</v>
          </cell>
          <cell r="M162">
            <v>49.063306395665904</v>
          </cell>
        </row>
        <row r="163">
          <cell r="J163">
            <v>47088</v>
          </cell>
          <cell r="K163">
            <v>55.281535352552623</v>
          </cell>
          <cell r="L163">
            <v>46.696377648933897</v>
          </cell>
          <cell r="M163">
            <v>51.589917539996563</v>
          </cell>
        </row>
        <row r="164">
          <cell r="J164">
            <v>47119</v>
          </cell>
          <cell r="K164">
            <v>53.525858666578728</v>
          </cell>
          <cell r="L164">
            <v>43.403618755764278</v>
          </cell>
          <cell r="M164">
            <v>49.173295504928511</v>
          </cell>
        </row>
        <row r="165">
          <cell r="J165">
            <v>47150</v>
          </cell>
          <cell r="K165">
            <v>56.652654279658407</v>
          </cell>
          <cell r="L165">
            <v>47.13279230906457</v>
          </cell>
          <cell r="M165">
            <v>52.559113632303053</v>
          </cell>
        </row>
        <row r="166">
          <cell r="J166">
            <v>47178</v>
          </cell>
          <cell r="K166">
            <v>49.885501301521828</v>
          </cell>
          <cell r="L166">
            <v>42.432130820712217</v>
          </cell>
          <cell r="M166">
            <v>46.680551994773694</v>
          </cell>
        </row>
        <row r="167">
          <cell r="J167">
            <v>47209</v>
          </cell>
          <cell r="K167">
            <v>47.510819484527552</v>
          </cell>
          <cell r="L167">
            <v>41.072261999913401</v>
          </cell>
          <cell r="M167">
            <v>44.74223976614347</v>
          </cell>
        </row>
        <row r="168">
          <cell r="J168">
            <v>47239</v>
          </cell>
          <cell r="K168">
            <v>41.86086276917996</v>
          </cell>
          <cell r="L168">
            <v>33.763747843695356</v>
          </cell>
          <cell r="M168">
            <v>38.379103351221573</v>
          </cell>
        </row>
        <row r="169">
          <cell r="J169">
            <v>47270</v>
          </cell>
          <cell r="K169">
            <v>44.700553784709221</v>
          </cell>
          <cell r="L169">
            <v>36.187679597100761</v>
          </cell>
          <cell r="M169">
            <v>41.040017884037582</v>
          </cell>
        </row>
        <row r="170">
          <cell r="J170">
            <v>47300</v>
          </cell>
          <cell r="K170">
            <v>51.086735726101146</v>
          </cell>
          <cell r="L170">
            <v>42.645361611346956</v>
          </cell>
          <cell r="M170">
            <v>47.456944856756841</v>
          </cell>
        </row>
        <row r="171">
          <cell r="J171">
            <v>47331</v>
          </cell>
          <cell r="K171">
            <v>57.142495725970207</v>
          </cell>
          <cell r="L171">
            <v>43.099500005413965</v>
          </cell>
          <cell r="M171">
            <v>51.104007566131017</v>
          </cell>
        </row>
        <row r="172">
          <cell r="J172">
            <v>47362</v>
          </cell>
          <cell r="K172">
            <v>56.702697345413277</v>
          </cell>
          <cell r="L172">
            <v>47.121340359393777</v>
          </cell>
          <cell r="M172">
            <v>52.582713841424891</v>
          </cell>
        </row>
        <row r="173">
          <cell r="J173">
            <v>47392</v>
          </cell>
          <cell r="K173">
            <v>50.024641952318653</v>
          </cell>
          <cell r="L173">
            <v>40.555654059438353</v>
          </cell>
          <cell r="M173">
            <v>45.952977158380122</v>
          </cell>
        </row>
        <row r="174">
          <cell r="J174">
            <v>47423</v>
          </cell>
          <cell r="K174">
            <v>52.222414838423532</v>
          </cell>
          <cell r="L174">
            <v>42.409861657974652</v>
          </cell>
          <cell r="M174">
            <v>48.003016970830515</v>
          </cell>
        </row>
        <row r="175">
          <cell r="J175">
            <v>47453</v>
          </cell>
          <cell r="K175">
            <v>55.351038976297723</v>
          </cell>
          <cell r="L175">
            <v>47.237292996404477</v>
          </cell>
          <cell r="M175">
            <v>51.862128204943623</v>
          </cell>
        </row>
        <row r="176">
          <cell r="J176">
            <v>47484</v>
          </cell>
          <cell r="K176">
            <v>53.557960103022779</v>
          </cell>
          <cell r="L176">
            <v>43.735589771025332</v>
          </cell>
          <cell r="M176">
            <v>49.334340860263879</v>
          </cell>
        </row>
        <row r="177">
          <cell r="J177">
            <v>47515</v>
          </cell>
          <cell r="K177">
            <v>57.728520248068037</v>
          </cell>
          <cell r="L177">
            <v>47.514929029146387</v>
          </cell>
          <cell r="M177">
            <v>53.336676023931723</v>
          </cell>
        </row>
        <row r="178">
          <cell r="J178">
            <v>47543</v>
          </cell>
          <cell r="K178">
            <v>50.040581182837158</v>
          </cell>
          <cell r="L178">
            <v>43.257269985424713</v>
          </cell>
          <cell r="M178">
            <v>47.123757367949807</v>
          </cell>
        </row>
        <row r="179">
          <cell r="J179">
            <v>47574</v>
          </cell>
          <cell r="K179">
            <v>47.70105063175945</v>
          </cell>
          <cell r="L179">
            <v>41.942600002336711</v>
          </cell>
          <cell r="M179">
            <v>45.224916861107673</v>
          </cell>
        </row>
        <row r="180">
          <cell r="J180">
            <v>47604</v>
          </cell>
          <cell r="K180">
            <v>40.489496208041892</v>
          </cell>
          <cell r="L180">
            <v>33.845202346628597</v>
          </cell>
          <cell r="M180">
            <v>37.63244984763417</v>
          </cell>
        </row>
        <row r="181">
          <cell r="J181">
            <v>47635</v>
          </cell>
          <cell r="K181">
            <v>46.267166321188171</v>
          </cell>
          <cell r="L181">
            <v>37.71959682626278</v>
          </cell>
          <cell r="M181">
            <v>42.591711438370254</v>
          </cell>
        </row>
        <row r="182">
          <cell r="J182">
            <v>47665</v>
          </cell>
          <cell r="K182">
            <v>53.62671467209907</v>
          </cell>
          <cell r="L182">
            <v>42.436754348747748</v>
          </cell>
          <cell r="M182">
            <v>48.815031733057999</v>
          </cell>
        </row>
        <row r="183">
          <cell r="J183">
            <v>47696</v>
          </cell>
          <cell r="K183">
            <v>59.59512497688025</v>
          </cell>
          <cell r="L183">
            <v>44.806565925566467</v>
          </cell>
          <cell r="M183">
            <v>53.236044584815318</v>
          </cell>
        </row>
        <row r="184">
          <cell r="J184">
            <v>47727</v>
          </cell>
          <cell r="K184">
            <v>59.917975810791589</v>
          </cell>
          <cell r="L184">
            <v>49.148134747004228</v>
          </cell>
          <cell r="M184">
            <v>55.286944153363024</v>
          </cell>
        </row>
        <row r="185">
          <cell r="J185">
            <v>47757</v>
          </cell>
          <cell r="K185">
            <v>53.619155138350109</v>
          </cell>
          <cell r="L185">
            <v>44.00882983514731</v>
          </cell>
          <cell r="M185">
            <v>49.486715257972904</v>
          </cell>
        </row>
        <row r="186">
          <cell r="J186">
            <v>47788</v>
          </cell>
          <cell r="K186">
            <v>56.193561599587362</v>
          </cell>
          <cell r="L186">
            <v>45.40604516370076</v>
          </cell>
          <cell r="M186">
            <v>51.554929532156116</v>
          </cell>
        </row>
        <row r="187">
          <cell r="J187">
            <v>47818</v>
          </cell>
          <cell r="K187">
            <v>58.840111662881505</v>
          </cell>
          <cell r="L187">
            <v>49.41738393253533</v>
          </cell>
          <cell r="M187">
            <v>54.78833873883265</v>
          </cell>
        </row>
        <row r="188">
          <cell r="J188">
            <v>47849</v>
          </cell>
          <cell r="K188">
            <v>56.632269529352612</v>
          </cell>
          <cell r="L188">
            <v>45.914938935297364</v>
          </cell>
          <cell r="M188">
            <v>52.023817373908855</v>
          </cell>
        </row>
        <row r="189">
          <cell r="J189">
            <v>47880</v>
          </cell>
          <cell r="K189">
            <v>59.445930966881058</v>
          </cell>
          <cell r="L189">
            <v>50.058619530279678</v>
          </cell>
          <cell r="M189">
            <v>55.409387049142467</v>
          </cell>
        </row>
        <row r="190">
          <cell r="J190">
            <v>47908</v>
          </cell>
          <cell r="K190">
            <v>51.559197958611264</v>
          </cell>
          <cell r="L190">
            <v>44.928705112373379</v>
          </cell>
          <cell r="M190">
            <v>48.708086034728971</v>
          </cell>
        </row>
        <row r="191">
          <cell r="J191">
            <v>47939</v>
          </cell>
          <cell r="K191">
            <v>49.338096105095495</v>
          </cell>
          <cell r="L191">
            <v>43.529251510882432</v>
          </cell>
          <cell r="M191">
            <v>46.840292929583882</v>
          </cell>
        </row>
        <row r="192">
          <cell r="J192">
            <v>47969</v>
          </cell>
          <cell r="K192">
            <v>42.028169015410391</v>
          </cell>
          <cell r="L192">
            <v>34.720388262456289</v>
          </cell>
          <cell r="M192">
            <v>38.885823291640122</v>
          </cell>
        </row>
        <row r="193">
          <cell r="J193">
            <v>48000</v>
          </cell>
          <cell r="K193">
            <v>48.578151811927825</v>
          </cell>
          <cell r="L193">
            <v>39.47863810161288</v>
          </cell>
          <cell r="M193">
            <v>44.665360916492396</v>
          </cell>
        </row>
        <row r="194">
          <cell r="J194">
            <v>48030</v>
          </cell>
          <cell r="K194">
            <v>55.766909213528933</v>
          </cell>
          <cell r="L194">
            <v>45.12854318524505</v>
          </cell>
          <cell r="M194">
            <v>51.192411821366861</v>
          </cell>
        </row>
        <row r="195">
          <cell r="J195">
            <v>48061</v>
          </cell>
          <cell r="K195">
            <v>61.51445326107568</v>
          </cell>
          <cell r="L195">
            <v>47.014636938064513</v>
          </cell>
          <cell r="M195">
            <v>55.279532242180878</v>
          </cell>
        </row>
        <row r="196">
          <cell r="J196">
            <v>48092</v>
          </cell>
          <cell r="K196">
            <v>61.206249598991441</v>
          </cell>
          <cell r="L196">
            <v>49.844723426331704</v>
          </cell>
          <cell r="M196">
            <v>56.320793344747749</v>
          </cell>
        </row>
        <row r="197">
          <cell r="J197">
            <v>48122</v>
          </cell>
          <cell r="K197">
            <v>54.397291725905589</v>
          </cell>
          <cell r="L197">
            <v>45.385373744312069</v>
          </cell>
          <cell r="M197">
            <v>50.522166993820377</v>
          </cell>
        </row>
        <row r="198">
          <cell r="J198">
            <v>48153</v>
          </cell>
          <cell r="K198">
            <v>56.22134191177571</v>
          </cell>
          <cell r="L198">
            <v>46.532415840790321</v>
          </cell>
          <cell r="M198">
            <v>52.055103701251994</v>
          </cell>
        </row>
        <row r="199">
          <cell r="J199">
            <v>48183</v>
          </cell>
          <cell r="K199">
            <v>60.678854484303443</v>
          </cell>
          <cell r="L199">
            <v>50.474985475286957</v>
          </cell>
          <cell r="M199">
            <v>56.291190810426343</v>
          </cell>
        </row>
        <row r="200">
          <cell r="J200">
            <v>48214</v>
          </cell>
          <cell r="K200">
            <v>58.766204228865853</v>
          </cell>
          <cell r="L200">
            <v>48.035510548961113</v>
          </cell>
          <cell r="M200">
            <v>54.152005946506819</v>
          </cell>
        </row>
        <row r="201">
          <cell r="J201">
            <v>48245</v>
          </cell>
          <cell r="K201">
            <v>60.895732768683771</v>
          </cell>
          <cell r="L201">
            <v>51.921575322661788</v>
          </cell>
          <cell r="M201">
            <v>57.036845066894315</v>
          </cell>
        </row>
        <row r="202">
          <cell r="J202">
            <v>48274</v>
          </cell>
          <cell r="K202">
            <v>52.877523922678009</v>
          </cell>
          <cell r="L202">
            <v>46.49555628631451</v>
          </cell>
          <cell r="M202">
            <v>50.133277839041703</v>
          </cell>
        </row>
        <row r="203">
          <cell r="J203">
            <v>48305</v>
          </cell>
          <cell r="K203">
            <v>50.968017912132026</v>
          </cell>
          <cell r="L203">
            <v>45.394357754746451</v>
          </cell>
          <cell r="M203">
            <v>48.571344044456225</v>
          </cell>
        </row>
        <row r="204">
          <cell r="J204">
            <v>48335</v>
          </cell>
          <cell r="K204">
            <v>43.533310979840984</v>
          </cell>
          <cell r="L204">
            <v>37.381979938542159</v>
          </cell>
          <cell r="M204">
            <v>40.888238632082484</v>
          </cell>
        </row>
        <row r="205">
          <cell r="J205">
            <v>48366</v>
          </cell>
          <cell r="K205">
            <v>49.268085092162003</v>
          </cell>
          <cell r="L205">
            <v>40.355032912469419</v>
          </cell>
          <cell r="M205">
            <v>45.435472654894191</v>
          </cell>
        </row>
        <row r="206">
          <cell r="J206">
            <v>48396</v>
          </cell>
          <cell r="K206">
            <v>55.626537493639944</v>
          </cell>
          <cell r="L206">
            <v>44.796918876839371</v>
          </cell>
          <cell r="M206">
            <v>50.969801488415698</v>
          </cell>
        </row>
        <row r="207">
          <cell r="J207">
            <v>48427</v>
          </cell>
          <cell r="K207">
            <v>62.713284305493623</v>
          </cell>
          <cell r="L207">
            <v>47.468817942555845</v>
          </cell>
          <cell r="M207">
            <v>56.158163769430374</v>
          </cell>
        </row>
        <row r="208">
          <cell r="J208">
            <v>48458</v>
          </cell>
          <cell r="K208">
            <v>61.299003341064044</v>
          </cell>
          <cell r="L208">
            <v>50.274170476314559</v>
          </cell>
          <cell r="M208">
            <v>56.558325209221763</v>
          </cell>
        </row>
        <row r="209">
          <cell r="J209">
            <v>48488</v>
          </cell>
          <cell r="K209">
            <v>54.682758316669663</v>
          </cell>
          <cell r="L209">
            <v>46.042315164955781</v>
          </cell>
          <cell r="M209">
            <v>50.967367761432691</v>
          </cell>
        </row>
        <row r="210">
          <cell r="J210">
            <v>48519</v>
          </cell>
          <cell r="K210">
            <v>58.043741205306247</v>
          </cell>
          <cell r="L210">
            <v>47.766040660018461</v>
          </cell>
          <cell r="M210">
            <v>53.624329970832498</v>
          </cell>
        </row>
        <row r="211">
          <cell r="J211">
            <v>48549</v>
          </cell>
          <cell r="K211">
            <v>61.426433592032424</v>
          </cell>
          <cell r="L211">
            <v>52.094343435872545</v>
          </cell>
          <cell r="M211">
            <v>57.413634824883673</v>
          </cell>
        </row>
        <row r="212">
          <cell r="J212">
            <v>48580</v>
          </cell>
          <cell r="K212">
            <v>59.736834010134366</v>
          </cell>
          <cell r="L212">
            <v>49.599579136122642</v>
          </cell>
          <cell r="M212">
            <v>55.37781441430932</v>
          </cell>
        </row>
        <row r="213">
          <cell r="J213">
            <v>48611</v>
          </cell>
          <cell r="K213">
            <v>62.833529532078884</v>
          </cell>
          <cell r="L213">
            <v>52.760198102011685</v>
          </cell>
          <cell r="M213">
            <v>58.501997017149982</v>
          </cell>
        </row>
        <row r="214">
          <cell r="J214">
            <v>48639</v>
          </cell>
          <cell r="K214">
            <v>53.619110001621038</v>
          </cell>
          <cell r="L214">
            <v>47.40131570668386</v>
          </cell>
          <cell r="M214">
            <v>50.945458454798043</v>
          </cell>
        </row>
        <row r="215">
          <cell r="J215">
            <v>48670</v>
          </cell>
          <cell r="K215">
            <v>51.733186304036444</v>
          </cell>
          <cell r="L215">
            <v>46.2366074029689</v>
          </cell>
          <cell r="M215">
            <v>49.369657376577393</v>
          </cell>
        </row>
        <row r="216">
          <cell r="J216">
            <v>48700</v>
          </cell>
          <cell r="K216">
            <v>43.918045696574616</v>
          </cell>
          <cell r="L216">
            <v>37.703038460273859</v>
          </cell>
          <cell r="M216">
            <v>41.245592584965287</v>
          </cell>
        </row>
        <row r="217">
          <cell r="J217">
            <v>48731</v>
          </cell>
          <cell r="K217">
            <v>50.435244852084153</v>
          </cell>
          <cell r="L217">
            <v>41.219604619713166</v>
          </cell>
          <cell r="M217">
            <v>46.472519552164627</v>
          </cell>
        </row>
        <row r="218">
          <cell r="J218">
            <v>48761</v>
          </cell>
          <cell r="K218">
            <v>57.362704250761929</v>
          </cell>
          <cell r="L218">
            <v>45.875693124542472</v>
          </cell>
          <cell r="M218">
            <v>52.42328946648756</v>
          </cell>
        </row>
        <row r="219">
          <cell r="J219">
            <v>48792</v>
          </cell>
          <cell r="K219">
            <v>64.034959643313641</v>
          </cell>
          <cell r="L219">
            <v>48.549475390823609</v>
          </cell>
          <cell r="M219">
            <v>57.376201414742923</v>
          </cell>
        </row>
        <row r="220">
          <cell r="J220">
            <v>48823</v>
          </cell>
          <cell r="K220">
            <v>62.315847715300514</v>
          </cell>
          <cell r="L220">
            <v>51.65015014933855</v>
          </cell>
          <cell r="M220">
            <v>57.729597761936866</v>
          </cell>
        </row>
        <row r="221">
          <cell r="J221">
            <v>48853</v>
          </cell>
          <cell r="K221">
            <v>56.820014446370578</v>
          </cell>
          <cell r="L221">
            <v>48.021675947587539</v>
          </cell>
          <cell r="M221">
            <v>53.036728891893873</v>
          </cell>
        </row>
        <row r="222">
          <cell r="J222">
            <v>48884</v>
          </cell>
          <cell r="K222">
            <v>61.298780910145069</v>
          </cell>
          <cell r="L222">
            <v>49.721542799780963</v>
          </cell>
          <cell r="M222">
            <v>56.320568522688504</v>
          </cell>
        </row>
        <row r="223">
          <cell r="J223">
            <v>48914</v>
          </cell>
          <cell r="K223">
            <v>63.391271282241512</v>
          </cell>
          <cell r="L223">
            <v>54.45208256935264</v>
          </cell>
          <cell r="M223">
            <v>59.547420135699291</v>
          </cell>
        </row>
        <row r="224">
          <cell r="J224">
            <v>48945</v>
          </cell>
          <cell r="K224">
            <v>62.605622978283328</v>
          </cell>
          <cell r="L224">
            <v>56.69746</v>
          </cell>
          <cell r="M224">
            <v>60.065112897621489</v>
          </cell>
        </row>
        <row r="225">
          <cell r="J225">
            <v>48976</v>
          </cell>
          <cell r="K225">
            <v>65.577901958277536</v>
          </cell>
          <cell r="L225">
            <v>54.830052154369071</v>
          </cell>
          <cell r="M225">
            <v>60.956326542596891</v>
          </cell>
        </row>
        <row r="226">
          <cell r="J226">
            <v>49004</v>
          </cell>
          <cell r="K226">
            <v>55.438512562371663</v>
          </cell>
          <cell r="L226">
            <v>49.203246255742968</v>
          </cell>
          <cell r="M226">
            <v>52.757348050521315</v>
          </cell>
        </row>
        <row r="227">
          <cell r="J227">
            <v>49035</v>
          </cell>
          <cell r="K227">
            <v>53.078281803554418</v>
          </cell>
          <cell r="L227">
            <v>47.366859645919071</v>
          </cell>
          <cell r="M227">
            <v>50.622370275771218</v>
          </cell>
        </row>
        <row r="228">
          <cell r="J228">
            <v>49065</v>
          </cell>
          <cell r="K228">
            <v>45.887095754857135</v>
          </cell>
          <cell r="L228">
            <v>39.058957134754991</v>
          </cell>
          <cell r="M228">
            <v>42.950996148213207</v>
          </cell>
        </row>
        <row r="229">
          <cell r="J229">
            <v>49096</v>
          </cell>
          <cell r="K229">
            <v>52.797276090452634</v>
          </cell>
          <cell r="L229">
            <v>43.323963733655596</v>
          </cell>
          <cell r="M229">
            <v>48.723751777029904</v>
          </cell>
        </row>
        <row r="230">
          <cell r="J230">
            <v>49126</v>
          </cell>
          <cell r="K230">
            <v>58.552716698465673</v>
          </cell>
          <cell r="L230">
            <v>47.317360500859117</v>
          </cell>
          <cell r="M230">
            <v>53.721513533494857</v>
          </cell>
        </row>
        <row r="231">
          <cell r="J231">
            <v>49157</v>
          </cell>
          <cell r="K231">
            <v>65.753107825175505</v>
          </cell>
          <cell r="L231">
            <v>49.980436572614352</v>
          </cell>
          <cell r="M231">
            <v>58.970859186574202</v>
          </cell>
        </row>
        <row r="232">
          <cell r="J232">
            <v>49188</v>
          </cell>
          <cell r="K232">
            <v>63.98905889528497</v>
          </cell>
          <cell r="L232">
            <v>52.545177334173147</v>
          </cell>
          <cell r="M232">
            <v>59.068189824006879</v>
          </cell>
        </row>
        <row r="233">
          <cell r="J233">
            <v>49218</v>
          </cell>
          <cell r="K233">
            <v>57.687279534964958</v>
          </cell>
          <cell r="L233">
            <v>48.920922266364045</v>
          </cell>
          <cell r="M233">
            <v>53.917745909466561</v>
          </cell>
        </row>
        <row r="234">
          <cell r="J234">
            <v>49249</v>
          </cell>
          <cell r="K234">
            <v>61.036932327875</v>
          </cell>
          <cell r="L234">
            <v>50.352167216516946</v>
          </cell>
          <cell r="M234">
            <v>56.442483329991035</v>
          </cell>
        </row>
        <row r="235">
          <cell r="J235">
            <v>49279</v>
          </cell>
          <cell r="K235">
            <v>64.386787072032121</v>
          </cell>
          <cell r="L235">
            <v>54.602984396253198</v>
          </cell>
          <cell r="M235">
            <v>60.179751921447178</v>
          </cell>
        </row>
        <row r="236">
          <cell r="J236">
            <v>49310</v>
          </cell>
          <cell r="K236">
            <v>61.636735163529906</v>
          </cell>
          <cell r="L236">
            <v>51.29504</v>
          </cell>
          <cell r="M236">
            <v>57.18980624321204</v>
          </cell>
        </row>
        <row r="237">
          <cell r="J237">
            <v>49341</v>
          </cell>
          <cell r="K237">
            <v>65.555015644778621</v>
          </cell>
          <cell r="L237">
            <v>55.765751964332807</v>
          </cell>
          <cell r="M237">
            <v>61.345632262186918</v>
          </cell>
        </row>
        <row r="238">
          <cell r="J238">
            <v>49369</v>
          </cell>
          <cell r="K238">
            <v>56.070656605306432</v>
          </cell>
          <cell r="L238">
            <v>49.759729914248027</v>
          </cell>
          <cell r="M238">
            <v>53.356958128151312</v>
          </cell>
        </row>
        <row r="239">
          <cell r="J239">
            <v>49400</v>
          </cell>
          <cell r="K239">
            <v>54.232953353339468</v>
          </cell>
          <cell r="L239">
            <v>48.05858357723131</v>
          </cell>
          <cell r="M239">
            <v>51.577974349612958</v>
          </cell>
        </row>
        <row r="240">
          <cell r="J240">
            <v>49430</v>
          </cell>
          <cell r="K240">
            <v>47.532946165131698</v>
          </cell>
          <cell r="L240">
            <v>41.34593671761759</v>
          </cell>
          <cell r="M240">
            <v>44.872532102700632</v>
          </cell>
        </row>
        <row r="241">
          <cell r="J241">
            <v>49461</v>
          </cell>
          <cell r="K241">
            <v>52.415407484039818</v>
          </cell>
          <cell r="L241">
            <v>43.370610498563586</v>
          </cell>
          <cell r="M241">
            <v>48.526144780285037</v>
          </cell>
        </row>
        <row r="242">
          <cell r="J242">
            <v>49491</v>
          </cell>
          <cell r="K242">
            <v>59.619164285647159</v>
          </cell>
          <cell r="L242">
            <v>48.942749976991841</v>
          </cell>
          <cell r="M242">
            <v>55.028306132925366</v>
          </cell>
        </row>
        <row r="243">
          <cell r="J243">
            <v>49522</v>
          </cell>
          <cell r="K243">
            <v>66.82626452951142</v>
          </cell>
          <cell r="L243">
            <v>51.42627752557712</v>
          </cell>
          <cell r="M243">
            <v>60.204270117819661</v>
          </cell>
        </row>
        <row r="244">
          <cell r="J244">
            <v>49553</v>
          </cell>
          <cell r="K244">
            <v>65.007038608785621</v>
          </cell>
          <cell r="L244">
            <v>54.211204250258632</v>
          </cell>
          <cell r="M244">
            <v>60.364829834619009</v>
          </cell>
        </row>
        <row r="245">
          <cell r="J245">
            <v>49583</v>
          </cell>
          <cell r="K245">
            <v>57.440620176873018</v>
          </cell>
          <cell r="L245">
            <v>48.743040000000001</v>
          </cell>
          <cell r="M245">
            <v>53.700660700817622</v>
          </cell>
        </row>
        <row r="246">
          <cell r="J246">
            <v>49614</v>
          </cell>
          <cell r="K246">
            <v>59.044964883238727</v>
          </cell>
          <cell r="L246">
            <v>49.885510076471014</v>
          </cell>
          <cell r="M246">
            <v>55.106399316328606</v>
          </cell>
        </row>
        <row r="247">
          <cell r="J247">
            <v>49644</v>
          </cell>
          <cell r="K247">
            <v>65.281999847030477</v>
          </cell>
          <cell r="L247">
            <v>55.147105458351206</v>
          </cell>
          <cell r="M247">
            <v>60.92399525989839</v>
          </cell>
        </row>
        <row r="248">
          <cell r="J248">
            <v>49675</v>
          </cell>
          <cell r="K248">
            <v>63.903992079769218</v>
          </cell>
          <cell r="L248">
            <v>53.603452845248448</v>
          </cell>
          <cell r="M248">
            <v>59.474760208925289</v>
          </cell>
        </row>
        <row r="249">
          <cell r="J249">
            <v>49706</v>
          </cell>
          <cell r="K249">
            <v>67.120365925574475</v>
          </cell>
          <cell r="L249">
            <v>54.776707017559289</v>
          </cell>
          <cell r="M249">
            <v>61.812592595127938</v>
          </cell>
        </row>
        <row r="250">
          <cell r="J250">
            <v>49735</v>
          </cell>
          <cell r="K250">
            <v>57.626091248134983</v>
          </cell>
          <cell r="L250">
            <v>51.956317976854365</v>
          </cell>
          <cell r="M250">
            <v>55.188088741484314</v>
          </cell>
        </row>
        <row r="251">
          <cell r="J251">
            <v>49766</v>
          </cell>
          <cell r="K251">
            <v>55.735731129102462</v>
          </cell>
          <cell r="L251">
            <v>48.872466046738992</v>
          </cell>
          <cell r="M251">
            <v>52.784527143686162</v>
          </cell>
        </row>
        <row r="252">
          <cell r="J252">
            <v>49796</v>
          </cell>
          <cell r="K252">
            <v>48.91201077382361</v>
          </cell>
          <cell r="L252">
            <v>42.369559511300949</v>
          </cell>
          <cell r="M252">
            <v>46.09875673093886</v>
          </cell>
        </row>
        <row r="253">
          <cell r="J253">
            <v>49827</v>
          </cell>
          <cell r="K253">
            <v>54.075017851420441</v>
          </cell>
          <cell r="L253">
            <v>45.896204527745866</v>
          </cell>
          <cell r="M253">
            <v>50.558128122240376</v>
          </cell>
        </row>
        <row r="254">
          <cell r="J254">
            <v>49857</v>
          </cell>
          <cell r="K254">
            <v>62.403336086355104</v>
          </cell>
          <cell r="L254">
            <v>49.735745917103188</v>
          </cell>
          <cell r="M254">
            <v>56.956272313576775</v>
          </cell>
        </row>
        <row r="255">
          <cell r="J255">
            <v>49888</v>
          </cell>
          <cell r="K255">
            <v>68.873570278611993</v>
          </cell>
          <cell r="L255">
            <v>53.473076104054087</v>
          </cell>
          <cell r="M255">
            <v>62.251357783552095</v>
          </cell>
        </row>
        <row r="256">
          <cell r="J256">
            <v>49919</v>
          </cell>
          <cell r="K256">
            <v>67.961060732816051</v>
          </cell>
          <cell r="L256">
            <v>55.612318248011178</v>
          </cell>
          <cell r="M256">
            <v>62.651101464349949</v>
          </cell>
        </row>
        <row r="257">
          <cell r="J257">
            <v>49949</v>
          </cell>
          <cell r="K257">
            <v>60.644875290182355</v>
          </cell>
          <cell r="L257">
            <v>50.542336744088786</v>
          </cell>
          <cell r="M257">
            <v>56.300783715362115</v>
          </cell>
        </row>
        <row r="258">
          <cell r="J258">
            <v>49980</v>
          </cell>
          <cell r="K258">
            <v>63.262875545045361</v>
          </cell>
          <cell r="L258">
            <v>52.884826835882585</v>
          </cell>
          <cell r="M258">
            <v>58.800314600105366</v>
          </cell>
        </row>
        <row r="259">
          <cell r="J259">
            <v>50010</v>
          </cell>
          <cell r="K259">
            <v>67.475973111555049</v>
          </cell>
          <cell r="L259">
            <v>56.065212754997575</v>
          </cell>
          <cell r="M259">
            <v>62.569346158235334</v>
          </cell>
        </row>
        <row r="260">
          <cell r="J260">
            <v>50041</v>
          </cell>
          <cell r="K260">
            <v>66.505485541096192</v>
          </cell>
          <cell r="L260">
            <v>56.235302144417162</v>
          </cell>
          <cell r="M260">
            <v>62.089306680524203</v>
          </cell>
        </row>
        <row r="261">
          <cell r="J261">
            <v>50072</v>
          </cell>
          <cell r="K261">
            <v>68.507779497560406</v>
          </cell>
          <cell r="L261">
            <v>59.08146986655516</v>
          </cell>
          <cell r="M261">
            <v>64.454466356228153</v>
          </cell>
        </row>
        <row r="262">
          <cell r="J262">
            <v>50100</v>
          </cell>
          <cell r="K262">
            <v>58.780391537223302</v>
          </cell>
          <cell r="L262">
            <v>53.823880528522061</v>
          </cell>
          <cell r="M262">
            <v>56.649091803481767</v>
          </cell>
        </row>
        <row r="263">
          <cell r="J263">
            <v>50131</v>
          </cell>
          <cell r="K263">
            <v>56.848377011151698</v>
          </cell>
          <cell r="L263">
            <v>51.077772762377897</v>
          </cell>
          <cell r="M263">
            <v>54.367017184178962</v>
          </cell>
        </row>
        <row r="264">
          <cell r="J264">
            <v>50161</v>
          </cell>
          <cell r="K264">
            <v>51.444842518089295</v>
          </cell>
          <cell r="L264">
            <v>44.512852670284651</v>
          </cell>
          <cell r="M264">
            <v>48.464086883533298</v>
          </cell>
        </row>
        <row r="265">
          <cell r="J265">
            <v>50192</v>
          </cell>
          <cell r="K265">
            <v>56.588897660624077</v>
          </cell>
          <cell r="L265">
            <v>47.501124968918248</v>
          </cell>
          <cell r="M265">
            <v>52.681155403190566</v>
          </cell>
        </row>
        <row r="266">
          <cell r="J266">
            <v>50222</v>
          </cell>
          <cell r="K266">
            <v>65.410865552352178</v>
          </cell>
          <cell r="L266">
            <v>52.144715366911178</v>
          </cell>
          <cell r="M266">
            <v>59.706420972612548</v>
          </cell>
        </row>
        <row r="267">
          <cell r="J267">
            <v>50253</v>
          </cell>
          <cell r="K267">
            <v>70.671429469859021</v>
          </cell>
          <cell r="L267">
            <v>54.956669876209801</v>
          </cell>
          <cell r="M267">
            <v>63.914082844589849</v>
          </cell>
        </row>
        <row r="268">
          <cell r="J268">
            <v>50284</v>
          </cell>
          <cell r="K268">
            <v>68.466620849135225</v>
          </cell>
          <cell r="L268">
            <v>56.647577082999241</v>
          </cell>
          <cell r="M268">
            <v>63.384432029696747</v>
          </cell>
        </row>
        <row r="269">
          <cell r="J269">
            <v>50314</v>
          </cell>
          <cell r="K269">
            <v>60.79419962737699</v>
          </cell>
          <cell r="L269">
            <v>51.4503561040733</v>
          </cell>
          <cell r="M269">
            <v>56.776346912356402</v>
          </cell>
        </row>
        <row r="270">
          <cell r="J270">
            <v>50345</v>
          </cell>
          <cell r="K270">
            <v>65.148416989295001</v>
          </cell>
          <cell r="L270">
            <v>54.12919614070212</v>
          </cell>
          <cell r="M270">
            <v>60.410152024400062</v>
          </cell>
        </row>
        <row r="271">
          <cell r="J271">
            <v>50375</v>
          </cell>
          <cell r="K271">
            <v>70.243518282058915</v>
          </cell>
          <cell r="L271">
            <v>59.603867317016437</v>
          </cell>
          <cell r="M271">
            <v>65.66846836709064</v>
          </cell>
        </row>
        <row r="272">
          <cell r="J272">
            <v>50406</v>
          </cell>
          <cell r="K272">
            <v>69.612738213193211</v>
          </cell>
          <cell r="L272">
            <v>60.012957862200487</v>
          </cell>
          <cell r="M272">
            <v>65.484832662266342</v>
          </cell>
        </row>
        <row r="273">
          <cell r="J273">
            <v>50437</v>
          </cell>
          <cell r="K273">
            <v>73.258658152167854</v>
          </cell>
          <cell r="L273">
            <v>62.114678625943178</v>
          </cell>
          <cell r="M273">
            <v>68.466746955891239</v>
          </cell>
        </row>
        <row r="274">
          <cell r="J274">
            <v>50465</v>
          </cell>
          <cell r="K274">
            <v>61.544663524941328</v>
          </cell>
          <cell r="L274">
            <v>55.682163865806245</v>
          </cell>
          <cell r="M274">
            <v>59.023788671513238</v>
          </cell>
        </row>
        <row r="275">
          <cell r="J275">
            <v>50496</v>
          </cell>
          <cell r="K275">
            <v>59.91902606256906</v>
          </cell>
          <cell r="L275">
            <v>54.240010173427002</v>
          </cell>
          <cell r="M275">
            <v>57.477049230237967</v>
          </cell>
        </row>
        <row r="276">
          <cell r="J276">
            <v>50526</v>
          </cell>
          <cell r="K276">
            <v>54.30079057790104</v>
          </cell>
          <cell r="L276">
            <v>48.075841381244658</v>
          </cell>
          <cell r="M276">
            <v>51.624062423338799</v>
          </cell>
        </row>
        <row r="277">
          <cell r="J277">
            <v>50557</v>
          </cell>
          <cell r="K277">
            <v>59.548702651687137</v>
          </cell>
          <cell r="L277">
            <v>50.094934827902186</v>
          </cell>
          <cell r="M277">
            <v>55.4835824874596</v>
          </cell>
        </row>
        <row r="278">
          <cell r="J278">
            <v>50587</v>
          </cell>
          <cell r="K278">
            <v>68.313597979855075</v>
          </cell>
          <cell r="L278">
            <v>54.492962278467232</v>
          </cell>
          <cell r="M278">
            <v>62.370724628258294</v>
          </cell>
        </row>
        <row r="279">
          <cell r="J279">
            <v>50618</v>
          </cell>
          <cell r="K279">
            <v>74.397007067451142</v>
          </cell>
          <cell r="L279">
            <v>57.468040198697842</v>
          </cell>
          <cell r="M279">
            <v>67.117551313887219</v>
          </cell>
        </row>
        <row r="280">
          <cell r="J280">
            <v>50649</v>
          </cell>
          <cell r="K280">
            <v>71.144245182997309</v>
          </cell>
          <cell r="L280">
            <v>59.370635700678051</v>
          </cell>
          <cell r="M280">
            <v>66.081593105600021</v>
          </cell>
        </row>
        <row r="281">
          <cell r="J281">
            <v>50679</v>
          </cell>
          <cell r="K281">
            <v>63.730823727896386</v>
          </cell>
          <cell r="L281">
            <v>54.418934085278558</v>
          </cell>
          <cell r="M281">
            <v>59.726711181570721</v>
          </cell>
        </row>
        <row r="282">
          <cell r="J282">
            <v>50710</v>
          </cell>
          <cell r="K282">
            <v>69.782369081020164</v>
          </cell>
          <cell r="L282">
            <v>56.851564460541539</v>
          </cell>
          <cell r="M282">
            <v>64.222123094214354</v>
          </cell>
        </row>
        <row r="283">
          <cell r="J283">
            <v>50740</v>
          </cell>
          <cell r="K283">
            <v>73.95508119156024</v>
          </cell>
          <cell r="L283">
            <v>62.843497508639764</v>
          </cell>
          <cell r="M283">
            <v>69.177100207904431</v>
          </cell>
        </row>
        <row r="284">
          <cell r="J284">
            <v>0</v>
          </cell>
          <cell r="K284">
            <v>0</v>
          </cell>
          <cell r="L284">
            <v>0</v>
          </cell>
          <cell r="M284">
            <v>0</v>
          </cell>
        </row>
        <row r="285">
          <cell r="J285">
            <v>0</v>
          </cell>
          <cell r="K285">
            <v>0</v>
          </cell>
          <cell r="L285">
            <v>0</v>
          </cell>
          <cell r="M285">
            <v>0</v>
          </cell>
        </row>
        <row r="286">
          <cell r="J286">
            <v>0</v>
          </cell>
          <cell r="K286">
            <v>0</v>
          </cell>
          <cell r="L286">
            <v>0</v>
          </cell>
          <cell r="M286">
            <v>0</v>
          </cell>
        </row>
        <row r="287">
          <cell r="J287">
            <v>0</v>
          </cell>
          <cell r="K287">
            <v>0</v>
          </cell>
          <cell r="L287">
            <v>0</v>
          </cell>
          <cell r="M287">
            <v>0</v>
          </cell>
        </row>
        <row r="288">
          <cell r="J288">
            <v>0</v>
          </cell>
          <cell r="K288">
            <v>0</v>
          </cell>
          <cell r="L288">
            <v>0</v>
          </cell>
          <cell r="M288">
            <v>0</v>
          </cell>
        </row>
        <row r="289">
          <cell r="J289">
            <v>0</v>
          </cell>
          <cell r="K289">
            <v>0</v>
          </cell>
          <cell r="L289">
            <v>0</v>
          </cell>
          <cell r="M289">
            <v>0</v>
          </cell>
        </row>
        <row r="290">
          <cell r="J290">
            <v>0</v>
          </cell>
          <cell r="K290">
            <v>0</v>
          </cell>
          <cell r="L290">
            <v>0</v>
          </cell>
          <cell r="M290">
            <v>0</v>
          </cell>
        </row>
        <row r="291">
          <cell r="J291">
            <v>0</v>
          </cell>
          <cell r="K291">
            <v>0</v>
          </cell>
          <cell r="L291">
            <v>0</v>
          </cell>
          <cell r="M291">
            <v>0</v>
          </cell>
        </row>
        <row r="292">
          <cell r="J292">
            <v>0</v>
          </cell>
          <cell r="K292">
            <v>0</v>
          </cell>
          <cell r="L292">
            <v>0</v>
          </cell>
          <cell r="M292">
            <v>0</v>
          </cell>
        </row>
        <row r="293">
          <cell r="J293">
            <v>0</v>
          </cell>
          <cell r="K293">
            <v>0</v>
          </cell>
          <cell r="L293">
            <v>0</v>
          </cell>
          <cell r="M293">
            <v>0</v>
          </cell>
        </row>
        <row r="294">
          <cell r="J294">
            <v>0</v>
          </cell>
          <cell r="K294">
            <v>0</v>
          </cell>
          <cell r="L294">
            <v>0</v>
          </cell>
          <cell r="M294">
            <v>0</v>
          </cell>
        </row>
        <row r="295">
          <cell r="J295">
            <v>0</v>
          </cell>
          <cell r="K295">
            <v>0</v>
          </cell>
          <cell r="L295">
            <v>0</v>
          </cell>
          <cell r="M295">
            <v>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Exhibit 1- Std Base Load QF"/>
      <sheetName val="Exhibit 2- Std Wind QF "/>
      <sheetName val="Exhibit 3- Std Solar QF"/>
      <sheetName val="Exhibit 4 - Renewable Wind"/>
      <sheetName val="Exhibit 5 - Renewable BaseLoad"/>
      <sheetName val="Exhibit 6 - Renewable Solar"/>
      <sheetName val="Exhibit 7 - Blending"/>
      <sheetName val="Table 1"/>
      <sheetName val="Table 2"/>
      <sheetName val="Tables 3 to 6"/>
      <sheetName val="Table 7(16-30)"/>
      <sheetName val="Table 9"/>
      <sheetName val="Table 10"/>
      <sheetName val="Table 11"/>
      <sheetName val="Table 12"/>
      <sheetName val="XX Support Pages - Do Not Print"/>
      <sheetName val="Tariff Page 1"/>
      <sheetName val="OFPC Sourc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>
        <row r="5">
          <cell r="P5" t="str">
            <v>Annual Price</v>
          </cell>
          <cell r="T5" t="str">
            <v>HLH/LLH Factors</v>
          </cell>
        </row>
        <row r="6">
          <cell r="P6" t="str">
            <v>Year</v>
          </cell>
          <cell r="Q6" t="str">
            <v>HLH</v>
          </cell>
          <cell r="R6" t="str">
            <v>LLH</v>
          </cell>
          <cell r="S6" t="str">
            <v>Flat</v>
          </cell>
          <cell r="T6" t="str">
            <v>HLH</v>
          </cell>
          <cell r="U6" t="str">
            <v>LLH</v>
          </cell>
        </row>
        <row r="7">
          <cell r="Q7" t="str">
            <v>(a)</v>
          </cell>
          <cell r="R7" t="str">
            <v>(b)</v>
          </cell>
          <cell r="S7" t="str">
            <v>(c)</v>
          </cell>
          <cell r="T7" t="str">
            <v>(d)</v>
          </cell>
          <cell r="U7" t="str">
            <v>(e)</v>
          </cell>
        </row>
        <row r="8">
          <cell r="J8">
            <v>42005</v>
          </cell>
          <cell r="K8">
            <v>23.785487297579181</v>
          </cell>
          <cell r="L8">
            <v>19.806235531190044</v>
          </cell>
          <cell r="M8">
            <v>22.074409038031853</v>
          </cell>
          <cell r="T8" t="str">
            <v>(a)/(c)</v>
          </cell>
          <cell r="U8" t="str">
            <v>(b)/(c)</v>
          </cell>
        </row>
        <row r="9">
          <cell r="J9">
            <v>42036</v>
          </cell>
          <cell r="K9">
            <v>21.291715830258994</v>
          </cell>
          <cell r="L9">
            <v>12.085937206859114</v>
          </cell>
          <cell r="M9">
            <v>17.333231022197044</v>
          </cell>
        </row>
        <row r="10">
          <cell r="J10">
            <v>42064</v>
          </cell>
          <cell r="K10">
            <v>19.925449308740411</v>
          </cell>
          <cell r="L10">
            <v>15.339238234216703</v>
          </cell>
          <cell r="M10">
            <v>17.953378546695216</v>
          </cell>
          <cell r="P10">
            <v>2024</v>
          </cell>
          <cell r="Q10">
            <v>40.234360833333334</v>
          </cell>
          <cell r="R10">
            <v>32.53317666666667</v>
          </cell>
          <cell r="S10">
            <v>36.851123230456444</v>
          </cell>
          <cell r="T10">
            <v>1.0918082627147911</v>
          </cell>
          <cell r="U10">
            <v>0.88282727403486283</v>
          </cell>
        </row>
        <row r="11">
          <cell r="J11">
            <v>42095</v>
          </cell>
          <cell r="K11">
            <v>20.381100118446795</v>
          </cell>
          <cell r="L11">
            <v>17.068839018130912</v>
          </cell>
          <cell r="M11">
            <v>18.956827845310965</v>
          </cell>
          <cell r="P11">
            <v>2025</v>
          </cell>
          <cell r="Q11">
            <v>42.701166666666666</v>
          </cell>
          <cell r="R11">
            <v>34.631223333333331</v>
          </cell>
          <cell r="S11">
            <v>39.149629846800622</v>
          </cell>
          <cell r="T11">
            <v>1.0907169961443781</v>
          </cell>
          <cell r="U11">
            <v>0.88458622645607099</v>
          </cell>
        </row>
        <row r="12">
          <cell r="J12">
            <v>42125</v>
          </cell>
          <cell r="K12">
            <v>26.676991265709848</v>
          </cell>
          <cell r="L12">
            <v>23.173832127312963</v>
          </cell>
          <cell r="M12">
            <v>25.170632836199186</v>
          </cell>
          <cell r="P12">
            <v>2026</v>
          </cell>
          <cell r="Q12">
            <v>44.195540833333325</v>
          </cell>
          <cell r="R12">
            <v>35.783108333333338</v>
          </cell>
          <cell r="S12">
            <v>40.50154561194838</v>
          </cell>
          <cell r="T12">
            <v>1.0912062778240044</v>
          </cell>
          <cell r="U12">
            <v>0.88349982186301912</v>
          </cell>
        </row>
        <row r="13">
          <cell r="J13">
            <v>42156</v>
          </cell>
          <cell r="K13">
            <v>37.322733874632789</v>
          </cell>
          <cell r="L13">
            <v>24.615597772880243</v>
          </cell>
          <cell r="M13">
            <v>31.858665350879193</v>
          </cell>
          <cell r="P13">
            <v>2027</v>
          </cell>
          <cell r="Q13">
            <v>46.313721666666673</v>
          </cell>
          <cell r="R13">
            <v>37.58096333333333</v>
          </cell>
          <cell r="S13">
            <v>42.47817612083913</v>
          </cell>
          <cell r="T13">
            <v>1.0902944969886756</v>
          </cell>
          <cell r="U13">
            <v>0.88471226322018792</v>
          </cell>
        </row>
        <row r="14">
          <cell r="J14">
            <v>42186</v>
          </cell>
          <cell r="K14">
            <v>40.152853906114792</v>
          </cell>
          <cell r="L14">
            <v>24.660463542903482</v>
          </cell>
          <cell r="M14">
            <v>33.491126049933925</v>
          </cell>
          <cell r="P14">
            <v>2028</v>
          </cell>
          <cell r="Q14">
            <v>48.839144999999995</v>
          </cell>
          <cell r="R14">
            <v>40.069640833333331</v>
          </cell>
          <cell r="S14">
            <v>44.981869826716185</v>
          </cell>
          <cell r="T14">
            <v>1.0857517748404681</v>
          </cell>
          <cell r="U14">
            <v>0.89079535794518439</v>
          </cell>
        </row>
        <row r="15">
          <cell r="J15">
            <v>42217</v>
          </cell>
          <cell r="K15">
            <v>31.865750733301777</v>
          </cell>
          <cell r="L15">
            <v>23.31645309587072</v>
          </cell>
          <cell r="M15">
            <v>28.18955274920642</v>
          </cell>
          <cell r="P15">
            <v>2029</v>
          </cell>
          <cell r="Q15">
            <v>50.089875833333338</v>
          </cell>
          <cell r="R15">
            <v>41.34504583333333</v>
          </cell>
          <cell r="S15">
            <v>46.251120536987266</v>
          </cell>
          <cell r="T15">
            <v>1.0829981036519147</v>
          </cell>
          <cell r="U15">
            <v>0.89392527907014663</v>
          </cell>
        </row>
        <row r="16">
          <cell r="J16">
            <v>42248</v>
          </cell>
          <cell r="K16">
            <v>27.384399892172524</v>
          </cell>
          <cell r="L16">
            <v>23.254535731877322</v>
          </cell>
          <cell r="M16">
            <v>25.608558303245587</v>
          </cell>
          <cell r="P16">
            <v>2030</v>
          </cell>
          <cell r="Q16">
            <v>52.187535000000004</v>
          </cell>
          <cell r="R16">
            <v>42.983530833333326</v>
          </cell>
          <cell r="S16">
            <v>48.144015076549067</v>
          </cell>
          <cell r="T16">
            <v>1.0839880080010305</v>
          </cell>
          <cell r="U16">
            <v>0.8928115107348118</v>
          </cell>
        </row>
        <row r="17">
          <cell r="J17">
            <v>42278</v>
          </cell>
          <cell r="K17">
            <v>23.691494432537873</v>
          </cell>
          <cell r="L17">
            <v>21.501935483870966</v>
          </cell>
          <cell r="M17">
            <v>22.7499840846111</v>
          </cell>
          <cell r="P17">
            <v>2031</v>
          </cell>
          <cell r="Q17">
            <v>55.338625000000008</v>
          </cell>
          <cell r="R17">
            <v>45.840923333333329</v>
          </cell>
          <cell r="S17">
            <v>51.194747550238823</v>
          </cell>
          <cell r="T17">
            <v>1.080943410174934</v>
          </cell>
          <cell r="U17">
            <v>0.89542239247001587</v>
          </cell>
        </row>
        <row r="18">
          <cell r="J18">
            <v>42309</v>
          </cell>
          <cell r="K18">
            <v>22.096778999141115</v>
          </cell>
          <cell r="L18">
            <v>20.605492353584257</v>
          </cell>
          <cell r="M18">
            <v>21.455525741551668</v>
          </cell>
          <cell r="P18">
            <v>2032</v>
          </cell>
          <cell r="Q18">
            <v>56.463290833333325</v>
          </cell>
          <cell r="R18">
            <v>46.926939166666678</v>
          </cell>
          <cell r="S18">
            <v>52.272130315868509</v>
          </cell>
          <cell r="T18">
            <v>1.0801796385978262</v>
          </cell>
          <cell r="U18">
            <v>0.89774300154016939</v>
          </cell>
        </row>
        <row r="19">
          <cell r="J19">
            <v>42339</v>
          </cell>
          <cell r="K19">
            <v>21.549683426272821</v>
          </cell>
          <cell r="L19">
            <v>19.276005748613887</v>
          </cell>
          <cell r="M19">
            <v>20.572002024879481</v>
          </cell>
          <cell r="P19">
            <v>2033</v>
          </cell>
          <cell r="Q19">
            <v>57.682872500000009</v>
          </cell>
          <cell r="R19">
            <v>47.963200000000001</v>
          </cell>
          <cell r="S19">
            <v>53.414606383734444</v>
          </cell>
          <cell r="T19">
            <v>1.0799082199651913</v>
          </cell>
          <cell r="U19">
            <v>0.89794165392568581</v>
          </cell>
        </row>
        <row r="20">
          <cell r="J20">
            <v>42370</v>
          </cell>
          <cell r="K20">
            <v>24.486294135896966</v>
          </cell>
          <cell r="L20">
            <v>21.978847441981479</v>
          </cell>
          <cell r="M20">
            <v>23.408092057513304</v>
          </cell>
          <cell r="P20">
            <v>2034</v>
          </cell>
          <cell r="Q20">
            <v>58.91801916666666</v>
          </cell>
          <cell r="R20">
            <v>49.562219999999996</v>
          </cell>
          <cell r="S20">
            <v>54.796306650984356</v>
          </cell>
          <cell r="T20">
            <v>1.0752188015505286</v>
          </cell>
          <cell r="U20">
            <v>0.9044810321921517</v>
          </cell>
        </row>
        <row r="21">
          <cell r="J21">
            <v>42401</v>
          </cell>
          <cell r="K21">
            <v>23.801406379794031</v>
          </cell>
          <cell r="L21">
            <v>20.851882653228785</v>
          </cell>
          <cell r="M21">
            <v>22.533111177370973</v>
          </cell>
          <cell r="P21">
            <v>2035</v>
          </cell>
          <cell r="Q21">
            <v>60.59161666666666</v>
          </cell>
          <cell r="R21">
            <v>50.87018333333333</v>
          </cell>
          <cell r="S21">
            <v>56.322083962256833</v>
          </cell>
          <cell r="T21">
            <v>1.0758056592378751</v>
          </cell>
          <cell r="U21">
            <v>0.90320136888796598</v>
          </cell>
        </row>
        <row r="22">
          <cell r="J22">
            <v>42430</v>
          </cell>
          <cell r="K22">
            <v>20.131875236863209</v>
          </cell>
          <cell r="L22">
            <v>17.543107525038899</v>
          </cell>
          <cell r="M22">
            <v>19.018705120778755</v>
          </cell>
          <cell r="P22">
            <v>2036</v>
          </cell>
          <cell r="Q22">
            <v>61.740465</v>
          </cell>
          <cell r="R22">
            <v>52.053042500000004</v>
          </cell>
          <cell r="S22">
            <v>57.482592700318101</v>
          </cell>
          <cell r="T22">
            <v>1.0740723773870127</v>
          </cell>
          <cell r="U22">
            <v>0.90554444493092512</v>
          </cell>
        </row>
        <row r="23">
          <cell r="J23">
            <v>42461</v>
          </cell>
          <cell r="K23">
            <v>18.681027162944986</v>
          </cell>
          <cell r="L23">
            <v>13.759514434837946</v>
          </cell>
          <cell r="M23">
            <v>16.564776689858959</v>
          </cell>
          <cell r="P23">
            <v>2037</v>
          </cell>
          <cell r="Q23">
            <v>63.823340000000002</v>
          </cell>
          <cell r="R23">
            <v>53.978084166666662</v>
          </cell>
          <cell r="S23">
            <v>59.495757520429883</v>
          </cell>
          <cell r="T23">
            <v>1.072737665002149</v>
          </cell>
          <cell r="U23">
            <v>0.90725938144634022</v>
          </cell>
        </row>
        <row r="24">
          <cell r="J24">
            <v>42491</v>
          </cell>
          <cell r="K24">
            <v>17.449270932402698</v>
          </cell>
          <cell r="L24">
            <v>10.617283069648192</v>
          </cell>
          <cell r="M24">
            <v>14.51151615141826</v>
          </cell>
          <cell r="P24">
            <v>2038</v>
          </cell>
          <cell r="Q24">
            <v>65.349897499999997</v>
          </cell>
          <cell r="R24">
            <v>56.089000833333337</v>
          </cell>
          <cell r="S24">
            <v>61.274502831085613</v>
          </cell>
          <cell r="T24">
            <v>1.0665104485653512</v>
          </cell>
          <cell r="U24">
            <v>0.91537259776636526</v>
          </cell>
        </row>
        <row r="25">
          <cell r="J25">
            <v>42522</v>
          </cell>
          <cell r="K25">
            <v>17.609162795046313</v>
          </cell>
          <cell r="L25">
            <v>9.2684269105661343</v>
          </cell>
          <cell r="M25">
            <v>14.022646364719835</v>
          </cell>
          <cell r="P25">
            <v>2039</v>
          </cell>
          <cell r="Q25">
            <v>67.611695833333329</v>
          </cell>
          <cell r="R25">
            <v>57.579707500000005</v>
          </cell>
          <cell r="S25">
            <v>63.202639845701789</v>
          </cell>
          <cell r="T25">
            <v>1.069760630226767</v>
          </cell>
          <cell r="U25">
            <v>0.91103326760671399</v>
          </cell>
        </row>
        <row r="26">
          <cell r="J26">
            <v>42552</v>
          </cell>
          <cell r="K26">
            <v>26.008863468110295</v>
          </cell>
          <cell r="L26">
            <v>18.483082449120843</v>
          </cell>
          <cell r="M26">
            <v>22.77277762994483</v>
          </cell>
          <cell r="P26">
            <v>2040</v>
          </cell>
          <cell r="Q26">
            <v>69.93328666666666</v>
          </cell>
          <cell r="R26">
            <v>59.893374166666682</v>
          </cell>
          <cell r="S26">
            <v>65.508768065849026</v>
          </cell>
          <cell r="T26">
            <v>1.0675408610397028</v>
          </cell>
          <cell r="U26">
            <v>0.91428027018401903</v>
          </cell>
        </row>
        <row r="27">
          <cell r="J27">
            <v>42583</v>
          </cell>
          <cell r="K27">
            <v>27.594859252770931</v>
          </cell>
          <cell r="L27">
            <v>21.295809914983657</v>
          </cell>
          <cell r="M27">
            <v>24.886268037522399</v>
          </cell>
          <cell r="P27">
            <v>2041</v>
          </cell>
          <cell r="Q27">
            <v>71.541750833333325</v>
          </cell>
          <cell r="R27">
            <v>61.270920833333328</v>
          </cell>
          <cell r="S27">
            <v>67.034807714218019</v>
          </cell>
          <cell r="T27">
            <v>1.0672328790488854</v>
          </cell>
          <cell r="U27">
            <v>0.91401650758129682</v>
          </cell>
        </row>
        <row r="28">
          <cell r="J28">
            <v>42614</v>
          </cell>
          <cell r="K28">
            <v>26.462973856690652</v>
          </cell>
          <cell r="L28">
            <v>22.793451325123435</v>
          </cell>
          <cell r="M28">
            <v>24.885079168116746</v>
          </cell>
        </row>
        <row r="29">
          <cell r="J29">
            <v>42644</v>
          </cell>
          <cell r="K29">
            <v>23.542702132769868</v>
          </cell>
          <cell r="L29">
            <v>20.381485696162081</v>
          </cell>
          <cell r="M29">
            <v>22.183379065028518</v>
          </cell>
        </row>
        <row r="30">
          <cell r="J30">
            <v>42675</v>
          </cell>
          <cell r="K30">
            <v>25.164109673371399</v>
          </cell>
          <cell r="L30">
            <v>21.607856200235972</v>
          </cell>
          <cell r="M30">
            <v>23.634920679923162</v>
          </cell>
        </row>
        <row r="31">
          <cell r="J31">
            <v>42705</v>
          </cell>
          <cell r="K31">
            <v>28.258211271957393</v>
          </cell>
          <cell r="L31">
            <v>22.713748413878509</v>
          </cell>
          <cell r="M31">
            <v>25.874092242983473</v>
          </cell>
        </row>
        <row r="32">
          <cell r="J32">
            <v>42736</v>
          </cell>
          <cell r="K32">
            <v>26.610427810878129</v>
          </cell>
          <cell r="L32">
            <v>23.797296426295663</v>
          </cell>
          <cell r="M32">
            <v>25.400781315507665</v>
          </cell>
        </row>
        <row r="33">
          <cell r="J33">
            <v>42767</v>
          </cell>
          <cell r="K33">
            <v>25.909545443119729</v>
          </cell>
          <cell r="L33">
            <v>22.747854371096416</v>
          </cell>
          <cell r="M33">
            <v>24.550018282149704</v>
          </cell>
        </row>
        <row r="34">
          <cell r="J34">
            <v>42795</v>
          </cell>
          <cell r="K34">
            <v>23.361212127504707</v>
          </cell>
          <cell r="L34">
            <v>21.215682896887287</v>
          </cell>
          <cell r="M34">
            <v>22.438634558339217</v>
          </cell>
        </row>
        <row r="35">
          <cell r="J35">
            <v>42826</v>
          </cell>
          <cell r="K35">
            <v>21.901474569356903</v>
          </cell>
          <cell r="L35">
            <v>15.885975890491896</v>
          </cell>
          <cell r="M35">
            <v>19.314810137444951</v>
          </cell>
        </row>
        <row r="36">
          <cell r="J36">
            <v>42856</v>
          </cell>
          <cell r="K36">
            <v>20.317396454533743</v>
          </cell>
          <cell r="L36">
            <v>11.858997179712611</v>
          </cell>
          <cell r="M36">
            <v>16.680284766360653</v>
          </cell>
        </row>
        <row r="37">
          <cell r="J37">
            <v>42887</v>
          </cell>
          <cell r="K37">
            <v>19.567108149355487</v>
          </cell>
          <cell r="L37">
            <v>11.220612353632701</v>
          </cell>
          <cell r="M37">
            <v>15.978114957194688</v>
          </cell>
        </row>
        <row r="38">
          <cell r="J38">
            <v>42917</v>
          </cell>
          <cell r="K38">
            <v>25.948742376905493</v>
          </cell>
          <cell r="L38">
            <v>17.806195909471736</v>
          </cell>
          <cell r="M38">
            <v>22.447447395908974</v>
          </cell>
        </row>
        <row r="39">
          <cell r="J39">
            <v>42948</v>
          </cell>
          <cell r="K39">
            <v>30.533541998786063</v>
          </cell>
          <cell r="L39">
            <v>22.35372369365761</v>
          </cell>
          <cell r="M39">
            <v>27.01622012758083</v>
          </cell>
        </row>
        <row r="40">
          <cell r="J40">
            <v>42979</v>
          </cell>
          <cell r="K40">
            <v>28.60406750542068</v>
          </cell>
          <cell r="L40">
            <v>24.625492661231061</v>
          </cell>
          <cell r="M40">
            <v>26.893280322419145</v>
          </cell>
        </row>
        <row r="41">
          <cell r="J41">
            <v>43009</v>
          </cell>
          <cell r="K41">
            <v>25.989913440328895</v>
          </cell>
          <cell r="L41">
            <v>23.628670382113711</v>
          </cell>
          <cell r="M41">
            <v>24.974578925296363</v>
          </cell>
        </row>
        <row r="42">
          <cell r="J42">
            <v>43040</v>
          </cell>
          <cell r="K42">
            <v>28.113163745580781</v>
          </cell>
          <cell r="L42">
            <v>24.546063644682789</v>
          </cell>
          <cell r="M42">
            <v>26.579310702194643</v>
          </cell>
        </row>
        <row r="43">
          <cell r="J43">
            <v>43070</v>
          </cell>
          <cell r="K43">
            <v>31.139757935734512</v>
          </cell>
          <cell r="L43">
            <v>25.554573205839706</v>
          </cell>
          <cell r="M43">
            <v>28.738128501879743</v>
          </cell>
        </row>
        <row r="44">
          <cell r="J44">
            <v>43101</v>
          </cell>
          <cell r="K44">
            <v>28.630777287719543</v>
          </cell>
          <cell r="L44">
            <v>25.311396386863883</v>
          </cell>
          <cell r="M44">
            <v>27.203443500351611</v>
          </cell>
        </row>
        <row r="45">
          <cell r="J45">
            <v>43132</v>
          </cell>
          <cell r="K45">
            <v>28.147454865511023</v>
          </cell>
          <cell r="L45">
            <v>24.544171124776078</v>
          </cell>
          <cell r="M45">
            <v>26.598042856994997</v>
          </cell>
        </row>
        <row r="46">
          <cell r="J46">
            <v>43160</v>
          </cell>
          <cell r="K46">
            <v>25.928937124008492</v>
          </cell>
          <cell r="L46">
            <v>23.163109089975052</v>
          </cell>
          <cell r="M46">
            <v>24.739631069374113</v>
          </cell>
        </row>
        <row r="47">
          <cell r="J47">
            <v>43191</v>
          </cell>
          <cell r="K47">
            <v>23.926099349564026</v>
          </cell>
          <cell r="L47">
            <v>17.808535582575868</v>
          </cell>
          <cell r="M47">
            <v>21.295546929759116</v>
          </cell>
          <cell r="U47">
            <v>0.84603740708183717</v>
          </cell>
          <cell r="V47">
            <v>0.15396259291816258</v>
          </cell>
        </row>
        <row r="48">
          <cell r="J48">
            <v>43221</v>
          </cell>
          <cell r="K48">
            <v>21.869745354539877</v>
          </cell>
          <cell r="L48">
            <v>14.506227195892377</v>
          </cell>
          <cell r="M48">
            <v>18.703432546321451</v>
          </cell>
        </row>
        <row r="49">
          <cell r="J49">
            <v>43252</v>
          </cell>
          <cell r="K49">
            <v>21.290968532515009</v>
          </cell>
          <cell r="L49">
            <v>13.740978319677208</v>
          </cell>
          <cell r="M49">
            <v>18.044472740994753</v>
          </cell>
        </row>
        <row r="50">
          <cell r="J50">
            <v>43282</v>
          </cell>
          <cell r="K50">
            <v>27.951055392666483</v>
          </cell>
          <cell r="L50">
            <v>19.022420599461491</v>
          </cell>
          <cell r="M50">
            <v>24.111742431588333</v>
          </cell>
        </row>
        <row r="51">
          <cell r="J51">
            <v>43313</v>
          </cell>
          <cell r="K51">
            <v>32.966684945847746</v>
          </cell>
          <cell r="L51">
            <v>22.908998099040591</v>
          </cell>
          <cell r="M51">
            <v>28.641879601720667</v>
          </cell>
        </row>
        <row r="52">
          <cell r="J52">
            <v>43344</v>
          </cell>
          <cell r="K52">
            <v>31.760542160779163</v>
          </cell>
          <cell r="L52">
            <v>27.527968507046641</v>
          </cell>
          <cell r="M52">
            <v>29.940535489674176</v>
          </cell>
        </row>
        <row r="53">
          <cell r="J53">
            <v>43374</v>
          </cell>
          <cell r="K53">
            <v>29.468658276207591</v>
          </cell>
          <cell r="L53">
            <v>26.133247323853649</v>
          </cell>
          <cell r="M53">
            <v>28.034431566695392</v>
          </cell>
        </row>
        <row r="54">
          <cell r="J54">
            <v>43405</v>
          </cell>
          <cell r="K54">
            <v>30.088737614669448</v>
          </cell>
          <cell r="L54">
            <v>26.33275976271338</v>
          </cell>
          <cell r="M54">
            <v>28.473667138328338</v>
          </cell>
        </row>
        <row r="55">
          <cell r="J55">
            <v>43435</v>
          </cell>
          <cell r="K55">
            <v>32.941209887940651</v>
          </cell>
          <cell r="L55">
            <v>27.872458924115442</v>
          </cell>
          <cell r="M55">
            <v>30.761646973495807</v>
          </cell>
        </row>
        <row r="56">
          <cell r="J56">
            <v>43466</v>
          </cell>
          <cell r="K56">
            <v>31.712489275242294</v>
          </cell>
          <cell r="L56">
            <v>26.936354878696161</v>
          </cell>
          <cell r="M56">
            <v>29.658751484727457</v>
          </cell>
        </row>
        <row r="57">
          <cell r="J57">
            <v>43497</v>
          </cell>
          <cell r="K57">
            <v>30.835402592959074</v>
          </cell>
          <cell r="L57">
            <v>26.812465517997179</v>
          </cell>
          <cell r="M57">
            <v>29.105539650725458</v>
          </cell>
        </row>
        <row r="58">
          <cell r="J58">
            <v>43525</v>
          </cell>
          <cell r="K58">
            <v>28.621915429574734</v>
          </cell>
          <cell r="L58">
            <v>25.577164974680983</v>
          </cell>
          <cell r="M58">
            <v>27.312672733970423</v>
          </cell>
        </row>
        <row r="59">
          <cell r="J59">
            <v>43556</v>
          </cell>
          <cell r="K59">
            <v>26.443074228179981</v>
          </cell>
          <cell r="L59">
            <v>19.292340728291087</v>
          </cell>
          <cell r="M59">
            <v>23.368258823227755</v>
          </cell>
        </row>
        <row r="60">
          <cell r="J60">
            <v>43586</v>
          </cell>
          <cell r="K60">
            <v>24.299465802918718</v>
          </cell>
          <cell r="L60">
            <v>16.136886504276422</v>
          </cell>
          <cell r="M60">
            <v>20.78955670450253</v>
          </cell>
        </row>
        <row r="61">
          <cell r="J61">
            <v>43617</v>
          </cell>
          <cell r="K61">
            <v>23.568072974269327</v>
          </cell>
          <cell r="L61">
            <v>15.659599382441499</v>
          </cell>
          <cell r="M61">
            <v>20.16742932978336</v>
          </cell>
        </row>
        <row r="62">
          <cell r="J62">
            <v>43647</v>
          </cell>
          <cell r="K62">
            <v>30.925149995339424</v>
          </cell>
          <cell r="L62">
            <v>19.937564650654554</v>
          </cell>
          <cell r="M62">
            <v>26.200488297124927</v>
          </cell>
        </row>
        <row r="63">
          <cell r="J63">
            <v>43678</v>
          </cell>
          <cell r="K63">
            <v>35.687791799189093</v>
          </cell>
          <cell r="L63">
            <v>23.767526389997087</v>
          </cell>
          <cell r="M63">
            <v>30.56207767323653</v>
          </cell>
        </row>
        <row r="64">
          <cell r="J64">
            <v>43709</v>
          </cell>
          <cell r="K64">
            <v>34.144843329282288</v>
          </cell>
          <cell r="L64">
            <v>27.917181599591359</v>
          </cell>
          <cell r="M64">
            <v>31.466948785515186</v>
          </cell>
        </row>
        <row r="65">
          <cell r="J65">
            <v>43739</v>
          </cell>
          <cell r="K65">
            <v>31.67789688175851</v>
          </cell>
          <cell r="L65">
            <v>27.132996379069681</v>
          </cell>
          <cell r="M65">
            <v>29.723589665602312</v>
          </cell>
        </row>
        <row r="66">
          <cell r="J66">
            <v>43770</v>
          </cell>
          <cell r="K66">
            <v>32.046545081261456</v>
          </cell>
          <cell r="L66">
            <v>27.40725949635403</v>
          </cell>
          <cell r="M66">
            <v>30.051652279751259</v>
          </cell>
        </row>
        <row r="67">
          <cell r="J67">
            <v>43800</v>
          </cell>
          <cell r="K67">
            <v>34.720098114991757</v>
          </cell>
          <cell r="L67">
            <v>28.352324326223467</v>
          </cell>
          <cell r="M67">
            <v>31.98195538582139</v>
          </cell>
        </row>
        <row r="68">
          <cell r="J68">
            <v>43831</v>
          </cell>
          <cell r="K68">
            <v>33.680304825844352</v>
          </cell>
          <cell r="L68">
            <v>28.662613580203033</v>
          </cell>
          <cell r="M68">
            <v>31.522697590218584</v>
          </cell>
        </row>
        <row r="69">
          <cell r="J69">
            <v>43862</v>
          </cell>
          <cell r="K69">
            <v>32.626697410422061</v>
          </cell>
          <cell r="L69">
            <v>28.634476412077113</v>
          </cell>
          <cell r="M69">
            <v>30.910042381133728</v>
          </cell>
        </row>
        <row r="70">
          <cell r="J70">
            <v>43891</v>
          </cell>
          <cell r="K70">
            <v>30.1830872836004</v>
          </cell>
          <cell r="L70">
            <v>27.179074268941818</v>
          </cell>
          <cell r="M70">
            <v>28.891361687297209</v>
          </cell>
        </row>
        <row r="71">
          <cell r="J71">
            <v>43922</v>
          </cell>
          <cell r="K71">
            <v>28.227572776912108</v>
          </cell>
          <cell r="L71">
            <v>20.355298064007044</v>
          </cell>
          <cell r="M71">
            <v>24.84249465036293</v>
          </cell>
        </row>
        <row r="72">
          <cell r="J72">
            <v>43952</v>
          </cell>
          <cell r="K72">
            <v>26.219011682208333</v>
          </cell>
          <cell r="L72">
            <v>16.92278350651835</v>
          </cell>
          <cell r="M72">
            <v>22.221633566661637</v>
          </cell>
        </row>
        <row r="73">
          <cell r="J73">
            <v>43983</v>
          </cell>
          <cell r="K73">
            <v>25.352232329581003</v>
          </cell>
          <cell r="L73">
            <v>16.319116204521151</v>
          </cell>
          <cell r="M73">
            <v>21.467992395805265</v>
          </cell>
        </row>
        <row r="74">
          <cell r="J74">
            <v>44013</v>
          </cell>
          <cell r="K74">
            <v>32.682881930752835</v>
          </cell>
          <cell r="L74">
            <v>22.026076777313772</v>
          </cell>
          <cell r="M74">
            <v>28.100455714774036</v>
          </cell>
        </row>
        <row r="75">
          <cell r="J75">
            <v>44044</v>
          </cell>
          <cell r="K75">
            <v>37.49153538475948</v>
          </cell>
          <cell r="L75">
            <v>25.653514055433138</v>
          </cell>
          <cell r="M75">
            <v>32.401186213149153</v>
          </cell>
        </row>
        <row r="76">
          <cell r="J76">
            <v>44075</v>
          </cell>
          <cell r="K76">
            <v>35.780428169965511</v>
          </cell>
          <cell r="L76">
            <v>29.905186853097064</v>
          </cell>
          <cell r="M76">
            <v>33.254074403712075</v>
          </cell>
        </row>
        <row r="77">
          <cell r="J77">
            <v>44105</v>
          </cell>
          <cell r="K77">
            <v>33.248582910570228</v>
          </cell>
          <cell r="L77">
            <v>29.146776520440923</v>
          </cell>
          <cell r="M77">
            <v>31.484806162814621</v>
          </cell>
        </row>
        <row r="78">
          <cell r="J78">
            <v>44136</v>
          </cell>
          <cell r="K78">
            <v>33.389774009721847</v>
          </cell>
          <cell r="L78">
            <v>29.373481254676303</v>
          </cell>
          <cell r="M78">
            <v>31.66276812505226</v>
          </cell>
        </row>
        <row r="79">
          <cell r="J79">
            <v>44166</v>
          </cell>
          <cell r="K79">
            <v>36.306635332501514</v>
          </cell>
          <cell r="L79">
            <v>30.354003815839409</v>
          </cell>
          <cell r="M79">
            <v>33.747003780336811</v>
          </cell>
        </row>
        <row r="80">
          <cell r="J80">
            <v>44197</v>
          </cell>
          <cell r="K80">
            <v>35.538718570509147</v>
          </cell>
          <cell r="L80">
            <v>30.098243272510238</v>
          </cell>
          <cell r="M80">
            <v>33.199314192369613</v>
          </cell>
        </row>
        <row r="81">
          <cell r="J81">
            <v>44228</v>
          </cell>
          <cell r="K81">
            <v>34.441695203358556</v>
          </cell>
          <cell r="L81">
            <v>29.266855297094285</v>
          </cell>
          <cell r="M81">
            <v>32.216514043664915</v>
          </cell>
        </row>
        <row r="82">
          <cell r="J82">
            <v>44256</v>
          </cell>
          <cell r="K82">
            <v>32.174954296098456</v>
          </cell>
          <cell r="L82">
            <v>27.807837773181667</v>
          </cell>
          <cell r="M82">
            <v>30.297094191244234</v>
          </cell>
        </row>
        <row r="83">
          <cell r="J83">
            <v>44287</v>
          </cell>
          <cell r="K83">
            <v>29.973960033500305</v>
          </cell>
          <cell r="L83">
            <v>21.911895091694056</v>
          </cell>
          <cell r="M83">
            <v>26.507272108523615</v>
          </cell>
        </row>
        <row r="84">
          <cell r="J84">
            <v>44317</v>
          </cell>
          <cell r="K84">
            <v>27.525178333472443</v>
          </cell>
          <cell r="L84">
            <v>18.357493208260159</v>
          </cell>
          <cell r="M84">
            <v>23.58307372963116</v>
          </cell>
        </row>
        <row r="85">
          <cell r="J85">
            <v>44348</v>
          </cell>
          <cell r="K85">
            <v>27.148949163651803</v>
          </cell>
          <cell r="L85">
            <v>17.976941919717138</v>
          </cell>
          <cell r="M85">
            <v>23.204986048759896</v>
          </cell>
        </row>
        <row r="86">
          <cell r="J86">
            <v>44378</v>
          </cell>
          <cell r="K86">
            <v>34.103562032452118</v>
          </cell>
          <cell r="L86">
            <v>24.110537683068614</v>
          </cell>
          <cell r="M86">
            <v>29.806561562217212</v>
          </cell>
        </row>
        <row r="87">
          <cell r="J87">
            <v>44409</v>
          </cell>
          <cell r="K87">
            <v>38.986344837767028</v>
          </cell>
          <cell r="L87">
            <v>26.922711793453164</v>
          </cell>
          <cell r="M87">
            <v>33.798982628712068</v>
          </cell>
        </row>
        <row r="88">
          <cell r="J88">
            <v>44440</v>
          </cell>
          <cell r="K88">
            <v>37.434497047942614</v>
          </cell>
          <cell r="L88">
            <v>31.399048309734081</v>
          </cell>
          <cell r="M88">
            <v>34.839254090512938</v>
          </cell>
        </row>
        <row r="89">
          <cell r="J89">
            <v>44470</v>
          </cell>
          <cell r="K89">
            <v>35.647784095250337</v>
          </cell>
          <cell r="L89">
            <v>29.725523730625895</v>
          </cell>
          <cell r="M89">
            <v>33.101212138461825</v>
          </cell>
        </row>
        <row r="90">
          <cell r="J90">
            <v>44501</v>
          </cell>
          <cell r="K90">
            <v>36.403057562461079</v>
          </cell>
          <cell r="L90">
            <v>31.150655795282983</v>
          </cell>
          <cell r="M90">
            <v>34.144524802574495</v>
          </cell>
        </row>
        <row r="91">
          <cell r="J91">
            <v>44531</v>
          </cell>
          <cell r="K91">
            <v>38.736995802618729</v>
          </cell>
          <cell r="L91">
            <v>32.31878590676704</v>
          </cell>
          <cell r="M91">
            <v>35.9771655474025</v>
          </cell>
        </row>
        <row r="92">
          <cell r="J92">
            <v>44562</v>
          </cell>
          <cell r="K92">
            <v>36.642906570315489</v>
          </cell>
          <cell r="L92">
            <v>30.80779615640035</v>
          </cell>
          <cell r="M92">
            <v>34.133809092331973</v>
          </cell>
        </row>
        <row r="93">
          <cell r="J93">
            <v>44593</v>
          </cell>
          <cell r="K93">
            <v>37.789078190321604</v>
          </cell>
          <cell r="L93">
            <v>32.723480241446438</v>
          </cell>
          <cell r="M93">
            <v>35.610871072305279</v>
          </cell>
        </row>
        <row r="94">
          <cell r="J94">
            <v>44621</v>
          </cell>
          <cell r="K94">
            <v>34.413280873518538</v>
          </cell>
          <cell r="L94">
            <v>29.732066425870883</v>
          </cell>
          <cell r="M94">
            <v>32.40035866103004</v>
          </cell>
        </row>
        <row r="95">
          <cell r="J95">
            <v>44652</v>
          </cell>
          <cell r="K95">
            <v>32.281156421295059</v>
          </cell>
          <cell r="L95">
            <v>25.778563568510648</v>
          </cell>
          <cell r="M95">
            <v>29.485041494597759</v>
          </cell>
        </row>
        <row r="96">
          <cell r="J96">
            <v>44682</v>
          </cell>
          <cell r="K96">
            <v>28.087133212673201</v>
          </cell>
          <cell r="L96">
            <v>21.099312090687899</v>
          </cell>
          <cell r="M96">
            <v>25.082370130219516</v>
          </cell>
        </row>
        <row r="97">
          <cell r="J97">
            <v>44713</v>
          </cell>
          <cell r="K97">
            <v>31.400920122474496</v>
          </cell>
          <cell r="L97">
            <v>23.378934903575974</v>
          </cell>
          <cell r="M97">
            <v>27.951466478348131</v>
          </cell>
        </row>
        <row r="98">
          <cell r="J98">
            <v>44743</v>
          </cell>
          <cell r="K98">
            <v>36.810354687735604</v>
          </cell>
          <cell r="L98">
            <v>28.071772035855652</v>
          </cell>
          <cell r="M98">
            <v>33.052764147427226</v>
          </cell>
        </row>
        <row r="99">
          <cell r="J99">
            <v>44774</v>
          </cell>
          <cell r="K99">
            <v>41.017683573369155</v>
          </cell>
          <cell r="L99">
            <v>29.08573020960409</v>
          </cell>
          <cell r="M99">
            <v>35.88694362695017</v>
          </cell>
        </row>
        <row r="100">
          <cell r="J100">
            <v>44805</v>
          </cell>
          <cell r="K100">
            <v>40.564012509539012</v>
          </cell>
          <cell r="L100">
            <v>33.300715795969332</v>
          </cell>
          <cell r="M100">
            <v>37.440794922704043</v>
          </cell>
        </row>
        <row r="101">
          <cell r="J101">
            <v>44835</v>
          </cell>
          <cell r="K101">
            <v>37.165669764638032</v>
          </cell>
          <cell r="L101">
            <v>30.66791463373421</v>
          </cell>
          <cell r="M101">
            <v>34.371635058349383</v>
          </cell>
        </row>
        <row r="102">
          <cell r="J102">
            <v>44866</v>
          </cell>
          <cell r="K102">
            <v>39.178441632257979</v>
          </cell>
          <cell r="L102">
            <v>32.890363279523093</v>
          </cell>
          <cell r="M102">
            <v>36.474567940581977</v>
          </cell>
        </row>
        <row r="103">
          <cell r="J103">
            <v>44896</v>
          </cell>
          <cell r="K103">
            <v>40.751413667041909</v>
          </cell>
          <cell r="L103">
            <v>33.857530686768882</v>
          </cell>
          <cell r="M103">
            <v>37.787043985524505</v>
          </cell>
        </row>
        <row r="104">
          <cell r="J104">
            <v>44927</v>
          </cell>
          <cell r="K104">
            <v>38.843501451160016</v>
          </cell>
          <cell r="L104">
            <v>32.087272152164815</v>
          </cell>
          <cell r="M104">
            <v>35.93832285259208</v>
          </cell>
        </row>
        <row r="105">
          <cell r="J105">
            <v>44958</v>
          </cell>
          <cell r="K105">
            <v>41.156463107277766</v>
          </cell>
          <cell r="L105">
            <v>34.370859266865054</v>
          </cell>
          <cell r="M105">
            <v>38.238653455900298</v>
          </cell>
        </row>
        <row r="106">
          <cell r="J106">
            <v>44986</v>
          </cell>
          <cell r="K106">
            <v>36.732416869008915</v>
          </cell>
          <cell r="L106">
            <v>30.979502500219109</v>
          </cell>
          <cell r="M106">
            <v>34.258663690429294</v>
          </cell>
        </row>
        <row r="107">
          <cell r="J107">
            <v>45017</v>
          </cell>
          <cell r="K107">
            <v>34.416551281509193</v>
          </cell>
          <cell r="L107">
            <v>29.927829116374568</v>
          </cell>
          <cell r="M107">
            <v>32.486400750501303</v>
          </cell>
        </row>
        <row r="108">
          <cell r="J108">
            <v>45047</v>
          </cell>
          <cell r="K108">
            <v>29.128795378427412</v>
          </cell>
          <cell r="L108">
            <v>23.736550097014991</v>
          </cell>
          <cell r="M108">
            <v>26.81012990742007</v>
          </cell>
        </row>
        <row r="109">
          <cell r="J109">
            <v>45078</v>
          </cell>
          <cell r="K109">
            <v>35.715943045208022</v>
          </cell>
          <cell r="L109">
            <v>27.719390633160792</v>
          </cell>
          <cell r="M109">
            <v>32.277425508027711</v>
          </cell>
        </row>
        <row r="110">
          <cell r="J110">
            <v>45108</v>
          </cell>
          <cell r="K110">
            <v>39.236040117156229</v>
          </cell>
          <cell r="L110">
            <v>32.231272345796256</v>
          </cell>
          <cell r="M110">
            <v>36.22398997547144</v>
          </cell>
        </row>
        <row r="111">
          <cell r="J111">
            <v>45139</v>
          </cell>
          <cell r="K111">
            <v>43.006934596979001</v>
          </cell>
          <cell r="L111">
            <v>31.495990979044613</v>
          </cell>
          <cell r="M111">
            <v>38.057228841267211</v>
          </cell>
        </row>
        <row r="112">
          <cell r="J112">
            <v>45170</v>
          </cell>
          <cell r="K112">
            <v>43.715377693574894</v>
          </cell>
          <cell r="L112">
            <v>35.558959443075601</v>
          </cell>
          <cell r="M112">
            <v>40.208117845860194</v>
          </cell>
        </row>
        <row r="113">
          <cell r="J113">
            <v>45200</v>
          </cell>
          <cell r="K113">
            <v>38.642350558557489</v>
          </cell>
          <cell r="L113">
            <v>33.017904923299113</v>
          </cell>
          <cell r="M113">
            <v>36.223838935396387</v>
          </cell>
        </row>
        <row r="114">
          <cell r="J114">
            <v>45231</v>
          </cell>
          <cell r="K114">
            <v>41.519414993400837</v>
          </cell>
          <cell r="L114">
            <v>34.515504521730442</v>
          </cell>
          <cell r="M114">
            <v>38.507733490582567</v>
          </cell>
        </row>
        <row r="115">
          <cell r="J115">
            <v>45261</v>
          </cell>
          <cell r="K115">
            <v>42.637692545421054</v>
          </cell>
          <cell r="L115">
            <v>35.103204867404365</v>
          </cell>
          <cell r="M115">
            <v>39.397862843873881</v>
          </cell>
        </row>
        <row r="116">
          <cell r="J116">
            <v>45292</v>
          </cell>
          <cell r="K116">
            <v>41.487269100000006</v>
          </cell>
          <cell r="L116">
            <v>35.154567799999995</v>
          </cell>
          <cell r="M116">
            <v>38.764207540999998</v>
          </cell>
        </row>
        <row r="117">
          <cell r="J117">
            <v>45323</v>
          </cell>
          <cell r="K117">
            <v>43.029638499999997</v>
          </cell>
          <cell r="L117">
            <v>36.714207399999999</v>
          </cell>
          <cell r="M117">
            <v>40.314003126999999</v>
          </cell>
        </row>
        <row r="118">
          <cell r="J118">
            <v>45352</v>
          </cell>
          <cell r="K118">
            <v>38.720404199999997</v>
          </cell>
          <cell r="L118">
            <v>34.101708500000001</v>
          </cell>
          <cell r="M118">
            <v>36.734365048999997</v>
          </cell>
        </row>
        <row r="119">
          <cell r="J119">
            <v>45383</v>
          </cell>
          <cell r="K119">
            <v>36.958962700000001</v>
          </cell>
          <cell r="L119">
            <v>33.048196799999999</v>
          </cell>
          <cell r="M119">
            <v>35.277333362999997</v>
          </cell>
        </row>
        <row r="120">
          <cell r="J120">
            <v>45413</v>
          </cell>
          <cell r="K120">
            <v>29.738377499999999</v>
          </cell>
          <cell r="L120">
            <v>25.972135999999999</v>
          </cell>
          <cell r="M120">
            <v>28.118893654999994</v>
          </cell>
        </row>
        <row r="121">
          <cell r="J121">
            <v>45444</v>
          </cell>
          <cell r="K121">
            <v>35.975518199999996</v>
          </cell>
          <cell r="L121">
            <v>29.846802000000004</v>
          </cell>
          <cell r="M121">
            <v>33.340170233999999</v>
          </cell>
        </row>
        <row r="122">
          <cell r="J122">
            <v>45474</v>
          </cell>
          <cell r="K122">
            <v>41.237815200000007</v>
          </cell>
          <cell r="L122">
            <v>32.739345</v>
          </cell>
          <cell r="M122">
            <v>37.583473013999999</v>
          </cell>
        </row>
        <row r="123">
          <cell r="J123">
            <v>45505</v>
          </cell>
          <cell r="K123">
            <v>45.936894000000002</v>
          </cell>
          <cell r="L123">
            <v>35.334221100000008</v>
          </cell>
          <cell r="M123">
            <v>41.377744653000008</v>
          </cell>
        </row>
        <row r="124">
          <cell r="J124">
            <v>45536</v>
          </cell>
          <cell r="K124">
            <v>47.369253999999998</v>
          </cell>
          <cell r="L124">
            <v>37.765206400000004</v>
          </cell>
          <cell r="M124">
            <v>43.239513532000004</v>
          </cell>
        </row>
        <row r="125">
          <cell r="J125">
            <v>45566</v>
          </cell>
          <cell r="K125">
            <v>41.234943000000001</v>
          </cell>
          <cell r="L125">
            <v>35.24537740000001</v>
          </cell>
          <cell r="M125">
            <v>38.659429791999997</v>
          </cell>
        </row>
        <row r="126">
          <cell r="J126">
            <v>45597</v>
          </cell>
          <cell r="K126">
            <v>44.069286000000005</v>
          </cell>
          <cell r="L126">
            <v>36.526226900000005</v>
          </cell>
          <cell r="M126">
            <v>40.825770587000001</v>
          </cell>
        </row>
        <row r="127">
          <cell r="J127">
            <v>45627</v>
          </cell>
          <cell r="K127">
            <v>45.411766400000005</v>
          </cell>
          <cell r="L127">
            <v>38.222541800000002</v>
          </cell>
          <cell r="M127">
            <v>42.320399821999999</v>
          </cell>
        </row>
        <row r="128">
          <cell r="J128">
            <v>45658</v>
          </cell>
          <cell r="K128">
            <v>43.957384599999997</v>
          </cell>
          <cell r="L128">
            <v>37.208582100000001</v>
          </cell>
          <cell r="M128">
            <v>41.055399524999999</v>
          </cell>
        </row>
        <row r="129">
          <cell r="J129">
            <v>45689</v>
          </cell>
          <cell r="K129">
            <v>46.293465099999999</v>
          </cell>
          <cell r="L129">
            <v>39.351360200000002</v>
          </cell>
          <cell r="M129">
            <v>43.308359992999996</v>
          </cell>
        </row>
        <row r="130">
          <cell r="J130">
            <v>45717</v>
          </cell>
          <cell r="K130">
            <v>41.290517100000002</v>
          </cell>
          <cell r="L130">
            <v>36.165576300000005</v>
          </cell>
          <cell r="M130">
            <v>39.086792556000006</v>
          </cell>
        </row>
        <row r="131">
          <cell r="J131">
            <v>45748</v>
          </cell>
          <cell r="K131">
            <v>39.274839699999994</v>
          </cell>
          <cell r="L131">
            <v>34.974193999999997</v>
          </cell>
          <cell r="M131">
            <v>37.425562048999993</v>
          </cell>
        </row>
        <row r="132">
          <cell r="J132">
            <v>45778</v>
          </cell>
          <cell r="K132">
            <v>31.515341400000001</v>
          </cell>
          <cell r="L132">
            <v>27.459721400000006</v>
          </cell>
          <cell r="M132">
            <v>29.771424799999998</v>
          </cell>
        </row>
        <row r="133">
          <cell r="J133">
            <v>45809</v>
          </cell>
          <cell r="K133">
            <v>38.891174999999997</v>
          </cell>
          <cell r="L133">
            <v>31.539093700000002</v>
          </cell>
          <cell r="M133">
            <v>35.729780040999998</v>
          </cell>
        </row>
        <row r="134">
          <cell r="J134">
            <v>45839</v>
          </cell>
          <cell r="K134">
            <v>43.936765799999996</v>
          </cell>
          <cell r="L134">
            <v>35.139003700000004</v>
          </cell>
          <cell r="M134">
            <v>40.153728096999998</v>
          </cell>
        </row>
        <row r="135">
          <cell r="J135">
            <v>45870</v>
          </cell>
          <cell r="K135">
            <v>49.365698000000009</v>
          </cell>
          <cell r="L135">
            <v>38.682619600000002</v>
          </cell>
          <cell r="M135">
            <v>44.771974288000003</v>
          </cell>
        </row>
        <row r="136">
          <cell r="J136">
            <v>45901</v>
          </cell>
          <cell r="K136">
            <v>50.630898899999998</v>
          </cell>
          <cell r="L136">
            <v>40.352653500000002</v>
          </cell>
          <cell r="M136">
            <v>46.211253377999995</v>
          </cell>
        </row>
        <row r="137">
          <cell r="J137">
            <v>45931</v>
          </cell>
          <cell r="K137">
            <v>43.418008100000002</v>
          </cell>
          <cell r="L137">
            <v>37.470909599999999</v>
          </cell>
          <cell r="M137">
            <v>40.860755744999999</v>
          </cell>
        </row>
        <row r="138">
          <cell r="J138">
            <v>45962</v>
          </cell>
          <cell r="K138">
            <v>45.1162414</v>
          </cell>
          <cell r="L138">
            <v>37.974275599999999</v>
          </cell>
          <cell r="M138">
            <v>42.045196105999999</v>
          </cell>
        </row>
        <row r="139">
          <cell r="J139">
            <v>45992</v>
          </cell>
          <cell r="K139">
            <v>47.259897600000002</v>
          </cell>
          <cell r="L139">
            <v>39.545180800000004</v>
          </cell>
          <cell r="M139">
            <v>43.942569376000002</v>
          </cell>
        </row>
        <row r="140">
          <cell r="J140">
            <v>46023</v>
          </cell>
          <cell r="K140">
            <v>45.733458299999995</v>
          </cell>
          <cell r="L140">
            <v>38.534884699999999</v>
          </cell>
          <cell r="M140">
            <v>42.638071651999994</v>
          </cell>
        </row>
        <row r="141">
          <cell r="J141">
            <v>46054</v>
          </cell>
          <cell r="K141">
            <v>48.238484800000002</v>
          </cell>
          <cell r="L141">
            <v>40.829286000000003</v>
          </cell>
          <cell r="M141">
            <v>45.052529316000005</v>
          </cell>
        </row>
        <row r="142">
          <cell r="J142">
            <v>46082</v>
          </cell>
          <cell r="K142">
            <v>42.420858500000001</v>
          </cell>
          <cell r="L142">
            <v>37.228261600000003</v>
          </cell>
          <cell r="M142">
            <v>40.188041833</v>
          </cell>
        </row>
        <row r="143">
          <cell r="J143">
            <v>46113</v>
          </cell>
          <cell r="K143">
            <v>40.291051899999999</v>
          </cell>
          <cell r="L143">
            <v>35.793675300000004</v>
          </cell>
          <cell r="M143">
            <v>38.357179962000004</v>
          </cell>
        </row>
        <row r="144">
          <cell r="J144">
            <v>46143</v>
          </cell>
          <cell r="K144">
            <v>32.983024499999999</v>
          </cell>
          <cell r="L144">
            <v>30.604773000000002</v>
          </cell>
          <cell r="M144">
            <v>31.960376354999998</v>
          </cell>
        </row>
        <row r="145">
          <cell r="J145">
            <v>46174</v>
          </cell>
          <cell r="K145">
            <v>39.840611700000004</v>
          </cell>
          <cell r="L145">
            <v>31.895895400000004</v>
          </cell>
          <cell r="M145">
            <v>36.424383691000003</v>
          </cell>
        </row>
        <row r="146">
          <cell r="J146">
            <v>46204</v>
          </cell>
          <cell r="K146">
            <v>45.275484499999997</v>
          </cell>
          <cell r="L146">
            <v>36.562843599999994</v>
          </cell>
          <cell r="M146">
            <v>41.529048912999997</v>
          </cell>
        </row>
        <row r="147">
          <cell r="J147">
            <v>46235</v>
          </cell>
          <cell r="K147">
            <v>50.605581999999998</v>
          </cell>
          <cell r="L147">
            <v>39.651285000000001</v>
          </cell>
          <cell r="M147">
            <v>45.895234289999998</v>
          </cell>
        </row>
        <row r="148">
          <cell r="J148">
            <v>46266</v>
          </cell>
          <cell r="K148">
            <v>51.933137000000002</v>
          </cell>
          <cell r="L148">
            <v>41.286541100000001</v>
          </cell>
          <cell r="M148">
            <v>47.355100762999996</v>
          </cell>
        </row>
        <row r="149">
          <cell r="J149">
            <v>46296</v>
          </cell>
          <cell r="K149">
            <v>44.782392199999997</v>
          </cell>
          <cell r="L149">
            <v>38.274518800000003</v>
          </cell>
          <cell r="M149">
            <v>41.984006637999997</v>
          </cell>
        </row>
        <row r="150">
          <cell r="J150">
            <v>46327</v>
          </cell>
          <cell r="K150">
            <v>47.6637147</v>
          </cell>
          <cell r="L150">
            <v>39.7684827</v>
          </cell>
          <cell r="M150">
            <v>44.268764939999997</v>
          </cell>
        </row>
        <row r="151">
          <cell r="J151">
            <v>46357</v>
          </cell>
          <cell r="K151">
            <v>49.076920999999999</v>
          </cell>
          <cell r="L151">
            <v>40.995555500000009</v>
          </cell>
          <cell r="M151">
            <v>45.601933834999997</v>
          </cell>
        </row>
        <row r="152">
          <cell r="J152">
            <v>46388</v>
          </cell>
          <cell r="K152">
            <v>47.100335100000002</v>
          </cell>
          <cell r="L152">
            <v>40.214018700000004</v>
          </cell>
          <cell r="M152">
            <v>44.139219048000001</v>
          </cell>
        </row>
        <row r="153">
          <cell r="J153">
            <v>46419</v>
          </cell>
          <cell r="K153">
            <v>49.329792699999999</v>
          </cell>
          <cell r="L153">
            <v>41.793924099999998</v>
          </cell>
          <cell r="M153">
            <v>46.089369201999993</v>
          </cell>
        </row>
        <row r="154">
          <cell r="J154">
            <v>46447</v>
          </cell>
          <cell r="K154">
            <v>44.452130199999999</v>
          </cell>
          <cell r="L154">
            <v>38.501808100000005</v>
          </cell>
          <cell r="M154">
            <v>41.893491697000002</v>
          </cell>
        </row>
        <row r="155">
          <cell r="J155">
            <v>46478</v>
          </cell>
          <cell r="K155">
            <v>41.314754000000008</v>
          </cell>
          <cell r="L155">
            <v>36.900202900000004</v>
          </cell>
          <cell r="M155">
            <v>39.416497027000005</v>
          </cell>
        </row>
        <row r="156">
          <cell r="J156">
            <v>46508</v>
          </cell>
          <cell r="K156">
            <v>33.7668605</v>
          </cell>
          <cell r="L156">
            <v>31.383099700000002</v>
          </cell>
          <cell r="M156">
            <v>32.741843355999997</v>
          </cell>
        </row>
        <row r="157">
          <cell r="J157">
            <v>46539</v>
          </cell>
          <cell r="K157">
            <v>41.960735</v>
          </cell>
          <cell r="L157">
            <v>33.5107128</v>
          </cell>
          <cell r="M157">
            <v>38.327225454000001</v>
          </cell>
        </row>
        <row r="158">
          <cell r="J158">
            <v>46569</v>
          </cell>
          <cell r="K158">
            <v>47.055763800000001</v>
          </cell>
          <cell r="L158">
            <v>37.995721000000003</v>
          </cell>
          <cell r="M158">
            <v>43.159945395999998</v>
          </cell>
        </row>
        <row r="159">
          <cell r="J159">
            <v>46600</v>
          </cell>
          <cell r="K159">
            <v>52.807780000000008</v>
          </cell>
          <cell r="L159">
            <v>41.227066200000003</v>
          </cell>
          <cell r="M159">
            <v>47.828073066000002</v>
          </cell>
        </row>
        <row r="160">
          <cell r="J160">
            <v>46631</v>
          </cell>
          <cell r="K160">
            <v>54.180534899999998</v>
          </cell>
          <cell r="L160">
            <v>43.433305700000005</v>
          </cell>
          <cell r="M160">
            <v>49.559226343999995</v>
          </cell>
        </row>
        <row r="161">
          <cell r="J161">
            <v>46661</v>
          </cell>
          <cell r="K161">
            <v>48.207409600000005</v>
          </cell>
          <cell r="L161">
            <v>41.3009348</v>
          </cell>
          <cell r="M161">
            <v>45.237625436000002</v>
          </cell>
        </row>
        <row r="162">
          <cell r="J162">
            <v>46692</v>
          </cell>
          <cell r="K162">
            <v>51.874747800000002</v>
          </cell>
          <cell r="L162">
            <v>42.938152500000001</v>
          </cell>
          <cell r="M162">
            <v>48.032011820999998</v>
          </cell>
        </row>
        <row r="163">
          <cell r="J163">
            <v>46722</v>
          </cell>
          <cell r="K163">
            <v>52.146987000000003</v>
          </cell>
          <cell r="L163">
            <v>43.475775999999996</v>
          </cell>
          <cell r="M163">
            <v>48.418366269999993</v>
          </cell>
        </row>
        <row r="164">
          <cell r="J164">
            <v>46753</v>
          </cell>
          <cell r="K164">
            <v>49.686568399999999</v>
          </cell>
          <cell r="L164">
            <v>42.936942600000002</v>
          </cell>
          <cell r="M164">
            <v>46.784229306</v>
          </cell>
        </row>
        <row r="165">
          <cell r="J165">
            <v>46784</v>
          </cell>
          <cell r="K165">
            <v>52.209170299999997</v>
          </cell>
          <cell r="L165">
            <v>44.736397100000005</v>
          </cell>
          <cell r="M165">
            <v>48.995877823999997</v>
          </cell>
        </row>
        <row r="166">
          <cell r="J166">
            <v>46813</v>
          </cell>
          <cell r="K166">
            <v>46.7954206</v>
          </cell>
          <cell r="L166">
            <v>40.934911600000007</v>
          </cell>
          <cell r="M166">
            <v>44.275401729999999</v>
          </cell>
        </row>
        <row r="167">
          <cell r="J167">
            <v>46844</v>
          </cell>
          <cell r="K167">
            <v>43.869229799999999</v>
          </cell>
          <cell r="L167">
            <v>39.497403599999998</v>
          </cell>
          <cell r="M167">
            <v>41.989344533999997</v>
          </cell>
        </row>
        <row r="168">
          <cell r="J168">
            <v>46874</v>
          </cell>
          <cell r="K168">
            <v>36.995133699999997</v>
          </cell>
          <cell r="L168">
            <v>33.570160700000002</v>
          </cell>
          <cell r="M168">
            <v>35.52239531</v>
          </cell>
        </row>
        <row r="169">
          <cell r="J169">
            <v>46905</v>
          </cell>
          <cell r="K169">
            <v>45.315703899999995</v>
          </cell>
          <cell r="L169">
            <v>36.225361500000005</v>
          </cell>
          <cell r="M169">
            <v>41.406856667999996</v>
          </cell>
        </row>
        <row r="170">
          <cell r="J170">
            <v>46935</v>
          </cell>
          <cell r="K170">
            <v>50.056565599999999</v>
          </cell>
          <cell r="L170">
            <v>41.258343800000006</v>
          </cell>
          <cell r="M170">
            <v>46.273330225999999</v>
          </cell>
        </row>
        <row r="171">
          <cell r="J171">
            <v>46966</v>
          </cell>
          <cell r="K171">
            <v>55.534950999999992</v>
          </cell>
          <cell r="L171">
            <v>43.535669100000007</v>
          </cell>
          <cell r="M171">
            <v>50.375259782999997</v>
          </cell>
        </row>
        <row r="172">
          <cell r="J172">
            <v>46997</v>
          </cell>
          <cell r="K172">
            <v>56.395310500000001</v>
          </cell>
          <cell r="L172">
            <v>46.142777699999996</v>
          </cell>
          <cell r="M172">
            <v>51.986721395999993</v>
          </cell>
        </row>
        <row r="173">
          <cell r="J173">
            <v>47027</v>
          </cell>
          <cell r="K173">
            <v>50.706861799999999</v>
          </cell>
          <cell r="L173">
            <v>43.7123864</v>
          </cell>
          <cell r="M173">
            <v>47.699237377999992</v>
          </cell>
        </row>
        <row r="174">
          <cell r="J174">
            <v>47058</v>
          </cell>
          <cell r="K174">
            <v>53.140662399999997</v>
          </cell>
          <cell r="L174">
            <v>44.327889900000002</v>
          </cell>
          <cell r="M174">
            <v>49.351170224999997</v>
          </cell>
        </row>
        <row r="175">
          <cell r="J175">
            <v>47088</v>
          </cell>
          <cell r="K175">
            <v>53.983687799999998</v>
          </cell>
          <cell r="L175">
            <v>46.047636400000002</v>
          </cell>
          <cell r="M175">
            <v>50.571185697999994</v>
          </cell>
        </row>
        <row r="176">
          <cell r="J176">
            <v>47119</v>
          </cell>
          <cell r="K176">
            <v>51.938376400000003</v>
          </cell>
          <cell r="L176">
            <v>44.2995892</v>
          </cell>
          <cell r="M176">
            <v>48.653697903999998</v>
          </cell>
        </row>
        <row r="177">
          <cell r="J177">
            <v>47150</v>
          </cell>
          <cell r="K177">
            <v>55.065736099999995</v>
          </cell>
          <cell r="L177">
            <v>46.872014100000001</v>
          </cell>
          <cell r="M177">
            <v>51.542435639999994</v>
          </cell>
        </row>
        <row r="178">
          <cell r="J178">
            <v>47178</v>
          </cell>
          <cell r="K178">
            <v>48.856930599999998</v>
          </cell>
          <cell r="L178">
            <v>43.179939400000002</v>
          </cell>
          <cell r="M178">
            <v>46.415824383999997</v>
          </cell>
        </row>
        <row r="179">
          <cell r="J179">
            <v>47209</v>
          </cell>
          <cell r="K179">
            <v>46.855847300000008</v>
          </cell>
          <cell r="L179">
            <v>42.254471600000002</v>
          </cell>
          <cell r="M179">
            <v>44.877255749</v>
          </cell>
        </row>
        <row r="180">
          <cell r="J180">
            <v>47239</v>
          </cell>
          <cell r="K180">
            <v>39.566498000000003</v>
          </cell>
          <cell r="L180">
            <v>36.183833199999995</v>
          </cell>
          <cell r="M180">
            <v>38.111952135999999</v>
          </cell>
        </row>
        <row r="181">
          <cell r="J181">
            <v>47270</v>
          </cell>
          <cell r="K181">
            <v>44.747074400000002</v>
          </cell>
          <cell r="L181">
            <v>37.092243800000006</v>
          </cell>
          <cell r="M181">
            <v>41.455497242</v>
          </cell>
        </row>
        <row r="182">
          <cell r="J182">
            <v>47300</v>
          </cell>
          <cell r="K182">
            <v>50.818523700000007</v>
          </cell>
          <cell r="L182">
            <v>42.057327199999996</v>
          </cell>
          <cell r="M182">
            <v>47.051209204999999</v>
          </cell>
        </row>
        <row r="183">
          <cell r="J183">
            <v>47331</v>
          </cell>
          <cell r="K183">
            <v>57.280957999999998</v>
          </cell>
          <cell r="L183">
            <v>44.6713053</v>
          </cell>
          <cell r="M183">
            <v>51.858807338999995</v>
          </cell>
        </row>
        <row r="184">
          <cell r="J184">
            <v>47362</v>
          </cell>
          <cell r="K184">
            <v>57.686473800000002</v>
          </cell>
          <cell r="L184">
            <v>47.595587000000002</v>
          </cell>
          <cell r="M184">
            <v>53.347392475999996</v>
          </cell>
        </row>
        <row r="185">
          <cell r="J185">
            <v>47392</v>
          </cell>
          <cell r="K185">
            <v>50.278776599999993</v>
          </cell>
          <cell r="L185">
            <v>43.644951400000004</v>
          </cell>
          <cell r="M185">
            <v>47.426231763999994</v>
          </cell>
        </row>
        <row r="186">
          <cell r="J186">
            <v>47423</v>
          </cell>
          <cell r="K186">
            <v>51.896645400000004</v>
          </cell>
          <cell r="L186">
            <v>44.086376900000005</v>
          </cell>
          <cell r="M186">
            <v>48.538229944999998</v>
          </cell>
        </row>
        <row r="187">
          <cell r="J187">
            <v>47453</v>
          </cell>
          <cell r="K187">
            <v>53.808254300000002</v>
          </cell>
          <cell r="L187">
            <v>46.158712700000002</v>
          </cell>
          <cell r="M187">
            <v>50.518951412</v>
          </cell>
        </row>
        <row r="188">
          <cell r="J188">
            <v>47484</v>
          </cell>
          <cell r="K188">
            <v>52.580855499999998</v>
          </cell>
          <cell r="L188">
            <v>44.5947137</v>
          </cell>
          <cell r="M188">
            <v>49.146814526</v>
          </cell>
        </row>
        <row r="189">
          <cell r="J189">
            <v>47515</v>
          </cell>
          <cell r="K189">
            <v>55.874215599999999</v>
          </cell>
          <cell r="L189">
            <v>47.684077800000004</v>
          </cell>
          <cell r="M189">
            <v>52.352456345999997</v>
          </cell>
        </row>
        <row r="190">
          <cell r="J190">
            <v>47543</v>
          </cell>
          <cell r="K190">
            <v>50.140831899999995</v>
          </cell>
          <cell r="L190">
            <v>44.401868800000003</v>
          </cell>
          <cell r="M190">
            <v>47.673077766999995</v>
          </cell>
        </row>
        <row r="191">
          <cell r="J191">
            <v>47574</v>
          </cell>
          <cell r="K191">
            <v>47.55602240000001</v>
          </cell>
          <cell r="L191">
            <v>42.721305300000004</v>
          </cell>
          <cell r="M191">
            <v>45.477094047000008</v>
          </cell>
        </row>
        <row r="192">
          <cell r="J192">
            <v>47604</v>
          </cell>
          <cell r="K192">
            <v>39.645007999999997</v>
          </cell>
          <cell r="L192">
            <v>36.481392700000001</v>
          </cell>
          <cell r="M192">
            <v>38.284653420999994</v>
          </cell>
        </row>
        <row r="193">
          <cell r="J193">
            <v>47635</v>
          </cell>
          <cell r="K193">
            <v>46.165172500000004</v>
          </cell>
          <cell r="L193">
            <v>38.981926300000005</v>
          </cell>
          <cell r="M193">
            <v>43.076376633999999</v>
          </cell>
        </row>
        <row r="194">
          <cell r="J194">
            <v>47665</v>
          </cell>
          <cell r="K194">
            <v>52.565380300000001</v>
          </cell>
          <cell r="L194">
            <v>43.246337400000002</v>
          </cell>
          <cell r="M194">
            <v>48.558191852999997</v>
          </cell>
        </row>
        <row r="195">
          <cell r="J195">
            <v>47696</v>
          </cell>
          <cell r="K195">
            <v>59.745545999999997</v>
          </cell>
          <cell r="L195">
            <v>46.645657800000002</v>
          </cell>
          <cell r="M195">
            <v>54.112594074</v>
          </cell>
        </row>
        <row r="196">
          <cell r="J196">
            <v>47727</v>
          </cell>
          <cell r="K196">
            <v>61.246085799999996</v>
          </cell>
          <cell r="L196">
            <v>49.965252899999996</v>
          </cell>
          <cell r="M196">
            <v>56.395327652999988</v>
          </cell>
        </row>
        <row r="197">
          <cell r="J197">
            <v>47757</v>
          </cell>
          <cell r="K197">
            <v>53.880208500000009</v>
          </cell>
          <cell r="L197">
            <v>46.895398</v>
          </cell>
          <cell r="M197">
            <v>50.876739985</v>
          </cell>
        </row>
        <row r="198">
          <cell r="J198">
            <v>47788</v>
          </cell>
          <cell r="K198">
            <v>56.029132600000004</v>
          </cell>
          <cell r="L198">
            <v>47.564411800000002</v>
          </cell>
          <cell r="M198">
            <v>52.389302655999998</v>
          </cell>
        </row>
        <row r="199">
          <cell r="J199">
            <v>47818</v>
          </cell>
          <cell r="K199">
            <v>57.411308699999999</v>
          </cell>
          <cell r="L199">
            <v>49.261281400000001</v>
          </cell>
          <cell r="M199">
            <v>53.906796960999998</v>
          </cell>
        </row>
        <row r="200">
          <cell r="J200">
            <v>47849</v>
          </cell>
          <cell r="K200">
            <v>56.755923200000012</v>
          </cell>
          <cell r="L200">
            <v>48.333595099999997</v>
          </cell>
          <cell r="M200">
            <v>53.134322117000004</v>
          </cell>
        </row>
        <row r="201">
          <cell r="J201">
            <v>47880</v>
          </cell>
          <cell r="K201">
            <v>60.366960399999996</v>
          </cell>
          <cell r="L201">
            <v>51.204324800000002</v>
          </cell>
          <cell r="M201">
            <v>56.427027091999996</v>
          </cell>
        </row>
        <row r="202">
          <cell r="J202">
            <v>47908</v>
          </cell>
          <cell r="K202">
            <v>52.907917799999993</v>
          </cell>
          <cell r="L202">
            <v>47.496288800000002</v>
          </cell>
          <cell r="M202">
            <v>50.580917329999991</v>
          </cell>
        </row>
        <row r="203">
          <cell r="J203">
            <v>47939</v>
          </cell>
          <cell r="K203">
            <v>51.038848999999999</v>
          </cell>
          <cell r="L203">
            <v>45.598187500000009</v>
          </cell>
          <cell r="M203">
            <v>48.699364555000002</v>
          </cell>
        </row>
        <row r="204">
          <cell r="J204">
            <v>47969</v>
          </cell>
          <cell r="K204">
            <v>42.353491199999993</v>
          </cell>
          <cell r="L204">
            <v>38.718935899999998</v>
          </cell>
          <cell r="M204">
            <v>40.790632420999991</v>
          </cell>
        </row>
        <row r="205">
          <cell r="J205">
            <v>48000</v>
          </cell>
          <cell r="K205">
            <v>49.546510499999997</v>
          </cell>
          <cell r="L205">
            <v>41.413231300000007</v>
          </cell>
          <cell r="M205">
            <v>46.049200443999993</v>
          </cell>
        </row>
        <row r="206">
          <cell r="J206">
            <v>48030</v>
          </cell>
          <cell r="K206">
            <v>56.384673999999997</v>
          </cell>
          <cell r="L206">
            <v>46.336682400000001</v>
          </cell>
          <cell r="M206">
            <v>52.064037611999993</v>
          </cell>
        </row>
        <row r="207">
          <cell r="J207">
            <v>48061</v>
          </cell>
          <cell r="K207">
            <v>62.116803000000004</v>
          </cell>
          <cell r="L207">
            <v>49.222441500000002</v>
          </cell>
          <cell r="M207">
            <v>56.572227554999998</v>
          </cell>
        </row>
        <row r="208">
          <cell r="J208">
            <v>48092</v>
          </cell>
          <cell r="K208">
            <v>64.460986299999988</v>
          </cell>
          <cell r="L208">
            <v>52.929933300000002</v>
          </cell>
          <cell r="M208">
            <v>59.502633509999995</v>
          </cell>
        </row>
        <row r="209">
          <cell r="J209">
            <v>48122</v>
          </cell>
          <cell r="K209">
            <v>56.266817700000004</v>
          </cell>
          <cell r="L209">
            <v>49.166473199999999</v>
          </cell>
          <cell r="M209">
            <v>53.213669565000004</v>
          </cell>
        </row>
        <row r="210">
          <cell r="J210">
            <v>48153</v>
          </cell>
          <cell r="K210">
            <v>57.717466599999995</v>
          </cell>
          <cell r="L210">
            <v>49.301496900000004</v>
          </cell>
          <cell r="M210">
            <v>54.098599628999992</v>
          </cell>
        </row>
        <row r="211">
          <cell r="J211">
            <v>48183</v>
          </cell>
          <cell r="K211">
            <v>60.116765299999997</v>
          </cell>
          <cell r="L211">
            <v>51.053019100000007</v>
          </cell>
          <cell r="M211">
            <v>56.219354433999996</v>
          </cell>
        </row>
        <row r="212">
          <cell r="J212">
            <v>48214</v>
          </cell>
          <cell r="K212">
            <v>58.739466099999994</v>
          </cell>
          <cell r="L212">
            <v>50.051509300000006</v>
          </cell>
          <cell r="M212">
            <v>55.003644675999993</v>
          </cell>
        </row>
        <row r="213">
          <cell r="J213">
            <v>48245</v>
          </cell>
          <cell r="K213">
            <v>62.0126609</v>
          </cell>
          <cell r="L213">
            <v>52.043059700000001</v>
          </cell>
          <cell r="M213">
            <v>57.725732383999997</v>
          </cell>
        </row>
        <row r="214">
          <cell r="J214">
            <v>48274</v>
          </cell>
          <cell r="K214">
            <v>54.466053099999996</v>
          </cell>
          <cell r="L214">
            <v>48.4401984</v>
          </cell>
          <cell r="M214">
            <v>51.874935578999995</v>
          </cell>
        </row>
        <row r="215">
          <cell r="J215">
            <v>48305</v>
          </cell>
          <cell r="K215">
            <v>52.590111299999997</v>
          </cell>
          <cell r="L215">
            <v>47.573576200000005</v>
          </cell>
          <cell r="M215">
            <v>50.433001207000004</v>
          </cell>
        </row>
        <row r="216">
          <cell r="J216">
            <v>48335</v>
          </cell>
          <cell r="K216">
            <v>44.063074499999999</v>
          </cell>
          <cell r="L216">
            <v>40.719888600000004</v>
          </cell>
          <cell r="M216">
            <v>42.625504562999993</v>
          </cell>
        </row>
        <row r="217">
          <cell r="J217">
            <v>48366</v>
          </cell>
          <cell r="K217">
            <v>50.820445599999999</v>
          </cell>
          <cell r="L217">
            <v>42.400638200000003</v>
          </cell>
          <cell r="M217">
            <v>47.199928417999999</v>
          </cell>
        </row>
        <row r="218">
          <cell r="J218">
            <v>48396</v>
          </cell>
          <cell r="K218">
            <v>56.9818979</v>
          </cell>
          <cell r="L218">
            <v>46.959916700000001</v>
          </cell>
          <cell r="M218">
            <v>52.672445983999999</v>
          </cell>
        </row>
        <row r="219">
          <cell r="J219">
            <v>48427</v>
          </cell>
          <cell r="K219">
            <v>63.303275999999997</v>
          </cell>
          <cell r="L219">
            <v>49.969761900000002</v>
          </cell>
          <cell r="M219">
            <v>57.569864936999998</v>
          </cell>
        </row>
        <row r="220">
          <cell r="J220">
            <v>48458</v>
          </cell>
          <cell r="K220">
            <v>64.376925999999997</v>
          </cell>
          <cell r="L220">
            <v>53.287614699999999</v>
          </cell>
          <cell r="M220">
            <v>59.608522140999995</v>
          </cell>
        </row>
        <row r="221">
          <cell r="J221">
            <v>48488</v>
          </cell>
          <cell r="K221">
            <v>56.427455599999995</v>
          </cell>
          <cell r="L221">
            <v>49.748735600000003</v>
          </cell>
          <cell r="M221">
            <v>53.555605999999997</v>
          </cell>
        </row>
        <row r="222">
          <cell r="J222">
            <v>48519</v>
          </cell>
          <cell r="K222">
            <v>59.011456299999999</v>
          </cell>
          <cell r="L222">
            <v>49.850075900000007</v>
          </cell>
          <cell r="M222">
            <v>55.072062727999999</v>
          </cell>
        </row>
        <row r="223">
          <cell r="J223">
            <v>48549</v>
          </cell>
          <cell r="K223">
            <v>60.6399744</v>
          </cell>
          <cell r="L223">
            <v>51.675192200000005</v>
          </cell>
          <cell r="M223">
            <v>56.785118054000002</v>
          </cell>
        </row>
        <row r="224">
          <cell r="J224">
            <v>48580</v>
          </cell>
          <cell r="K224">
            <v>59.116253599999993</v>
          </cell>
          <cell r="L224">
            <v>50.701051300000003</v>
          </cell>
          <cell r="M224">
            <v>55.497716611000001</v>
          </cell>
        </row>
        <row r="225">
          <cell r="J225">
            <v>48611</v>
          </cell>
          <cell r="K225">
            <v>62.699695000000006</v>
          </cell>
          <cell r="L225">
            <v>52.776666300000002</v>
          </cell>
          <cell r="M225">
            <v>58.432792659</v>
          </cell>
        </row>
        <row r="226">
          <cell r="J226">
            <v>48639</v>
          </cell>
          <cell r="K226">
            <v>54.953842399999999</v>
          </cell>
          <cell r="L226">
            <v>49.212685200000003</v>
          </cell>
          <cell r="M226">
            <v>52.485144804000001</v>
          </cell>
        </row>
        <row r="227">
          <cell r="J227">
            <v>48670</v>
          </cell>
          <cell r="K227">
            <v>52.5939993</v>
          </cell>
          <cell r="L227">
            <v>47.625693200000001</v>
          </cell>
          <cell r="M227">
            <v>50.457627676999998</v>
          </cell>
        </row>
        <row r="228">
          <cell r="J228">
            <v>48700</v>
          </cell>
          <cell r="K228">
            <v>43.609824200000006</v>
          </cell>
          <cell r="L228">
            <v>40.555333900000001</v>
          </cell>
          <cell r="M228">
            <v>42.296393371000001</v>
          </cell>
        </row>
        <row r="229">
          <cell r="J229">
            <v>48731</v>
          </cell>
          <cell r="K229">
            <v>51.245702700000002</v>
          </cell>
          <cell r="L229">
            <v>43.146857199999999</v>
          </cell>
          <cell r="M229">
            <v>47.763199134999994</v>
          </cell>
        </row>
        <row r="230">
          <cell r="J230">
            <v>48761</v>
          </cell>
          <cell r="K230">
            <v>58.016458899999996</v>
          </cell>
          <cell r="L230">
            <v>48.287817000000004</v>
          </cell>
          <cell r="M230">
            <v>53.833142882999994</v>
          </cell>
        </row>
        <row r="231">
          <cell r="J231">
            <v>48792</v>
          </cell>
          <cell r="K231">
            <v>64.768613999999999</v>
          </cell>
          <cell r="L231">
            <v>50.513313199999999</v>
          </cell>
          <cell r="M231">
            <v>58.638834656</v>
          </cell>
        </row>
        <row r="232">
          <cell r="J232">
            <v>48823</v>
          </cell>
          <cell r="K232">
            <v>65.842453599999999</v>
          </cell>
          <cell r="L232">
            <v>54.6044743</v>
          </cell>
          <cell r="M232">
            <v>61.010122500999998</v>
          </cell>
        </row>
        <row r="233">
          <cell r="J233">
            <v>48853</v>
          </cell>
          <cell r="K233">
            <v>59.0664838</v>
          </cell>
          <cell r="L233">
            <v>51.869668900000001</v>
          </cell>
          <cell r="M233">
            <v>55.971853392999989</v>
          </cell>
        </row>
        <row r="234">
          <cell r="J234">
            <v>48884</v>
          </cell>
          <cell r="K234">
            <v>62.920305500000005</v>
          </cell>
          <cell r="L234">
            <v>52.105343200000007</v>
          </cell>
          <cell r="M234">
            <v>58.269871711</v>
          </cell>
        </row>
        <row r="235">
          <cell r="J235">
            <v>48914</v>
          </cell>
          <cell r="K235">
            <v>63.331136199999996</v>
          </cell>
          <cell r="L235">
            <v>53.720479500000003</v>
          </cell>
          <cell r="M235">
            <v>59.198553818999997</v>
          </cell>
        </row>
        <row r="236">
          <cell r="J236">
            <v>48945</v>
          </cell>
          <cell r="K236">
            <v>61.408858099999996</v>
          </cell>
          <cell r="L236">
            <v>52.676151400000002</v>
          </cell>
          <cell r="M236">
            <v>57.653794218999998</v>
          </cell>
        </row>
        <row r="237">
          <cell r="J237">
            <v>48976</v>
          </cell>
          <cell r="K237">
            <v>64.409637599999996</v>
          </cell>
          <cell r="L237">
            <v>54.8559676</v>
          </cell>
          <cell r="M237">
            <v>60.301559499999996</v>
          </cell>
        </row>
        <row r="238">
          <cell r="J238">
            <v>49004</v>
          </cell>
          <cell r="K238">
            <v>56.390015499999997</v>
          </cell>
          <cell r="L238">
            <v>51.105920900000001</v>
          </cell>
          <cell r="M238">
            <v>54.117854821999998</v>
          </cell>
        </row>
        <row r="239">
          <cell r="J239">
            <v>49035</v>
          </cell>
          <cell r="K239">
            <v>54.391248099999999</v>
          </cell>
          <cell r="L239">
            <v>49.400650600000006</v>
          </cell>
          <cell r="M239">
            <v>52.245291174999998</v>
          </cell>
        </row>
        <row r="240">
          <cell r="J240">
            <v>49065</v>
          </cell>
          <cell r="K240">
            <v>46.424303800000004</v>
          </cell>
          <cell r="L240">
            <v>42.547345700000008</v>
          </cell>
          <cell r="M240">
            <v>44.757211817000005</v>
          </cell>
        </row>
        <row r="241">
          <cell r="J241">
            <v>49096</v>
          </cell>
          <cell r="K241">
            <v>53.7490709</v>
          </cell>
          <cell r="L241">
            <v>45.398245500000002</v>
          </cell>
          <cell r="M241">
            <v>50.158215978000001</v>
          </cell>
        </row>
        <row r="242">
          <cell r="J242">
            <v>49126</v>
          </cell>
          <cell r="K242">
            <v>60.253444499999993</v>
          </cell>
          <cell r="L242">
            <v>50.479268000000005</v>
          </cell>
          <cell r="M242">
            <v>56.050548604999996</v>
          </cell>
        </row>
        <row r="243">
          <cell r="J243">
            <v>49157</v>
          </cell>
          <cell r="K243">
            <v>66.447493000000009</v>
          </cell>
          <cell r="L243">
            <v>52.585804700000004</v>
          </cell>
          <cell r="M243">
            <v>60.486967030999999</v>
          </cell>
        </row>
        <row r="244">
          <cell r="J244">
            <v>49188</v>
          </cell>
          <cell r="K244">
            <v>66.522777300000001</v>
          </cell>
          <cell r="L244">
            <v>56.085793200000005</v>
          </cell>
          <cell r="M244">
            <v>62.034874137000003</v>
          </cell>
        </row>
        <row r="245">
          <cell r="J245">
            <v>49218</v>
          </cell>
          <cell r="K245">
            <v>59.7805623</v>
          </cell>
          <cell r="L245">
            <v>52.483503500000005</v>
          </cell>
          <cell r="M245">
            <v>56.642827015999998</v>
          </cell>
        </row>
        <row r="246">
          <cell r="J246">
            <v>49249</v>
          </cell>
          <cell r="K246">
            <v>61.996063199999995</v>
          </cell>
          <cell r="L246">
            <v>51.825818099999999</v>
          </cell>
          <cell r="M246">
            <v>57.622857806999988</v>
          </cell>
        </row>
        <row r="247">
          <cell r="J247">
            <v>49279</v>
          </cell>
          <cell r="K247">
            <v>62.932901500000007</v>
          </cell>
          <cell r="L247">
            <v>54.603294999999996</v>
          </cell>
          <cell r="M247">
            <v>59.351170705000001</v>
          </cell>
        </row>
        <row r="248">
          <cell r="J248">
            <v>49310</v>
          </cell>
          <cell r="K248">
            <v>62.705987800000003</v>
          </cell>
          <cell r="L248">
            <v>52.772507999999995</v>
          </cell>
          <cell r="M248">
            <v>58.434591485999988</v>
          </cell>
        </row>
        <row r="249">
          <cell r="J249">
            <v>49341</v>
          </cell>
          <cell r="K249">
            <v>66.237489699999998</v>
          </cell>
          <cell r="L249">
            <v>55.836169900000002</v>
          </cell>
          <cell r="M249">
            <v>61.764922185999993</v>
          </cell>
        </row>
        <row r="250">
          <cell r="J250">
            <v>49369</v>
          </cell>
          <cell r="K250">
            <v>57.9699411</v>
          </cell>
          <cell r="L250">
            <v>52.233265200000005</v>
          </cell>
          <cell r="M250">
            <v>55.503170463000004</v>
          </cell>
        </row>
        <row r="251">
          <cell r="J251">
            <v>49400</v>
          </cell>
          <cell r="K251">
            <v>56.143072599999996</v>
          </cell>
          <cell r="L251">
            <v>50.952322700000011</v>
          </cell>
          <cell r="M251">
            <v>53.911050142999997</v>
          </cell>
        </row>
        <row r="252">
          <cell r="J252">
            <v>49430</v>
          </cell>
          <cell r="K252">
            <v>48.933395300000001</v>
          </cell>
          <cell r="L252">
            <v>45.214203100000006</v>
          </cell>
          <cell r="M252">
            <v>47.334142654000004</v>
          </cell>
        </row>
        <row r="253">
          <cell r="J253">
            <v>49461</v>
          </cell>
          <cell r="K253">
            <v>53.4976214</v>
          </cell>
          <cell r="L253">
            <v>45.964795800000005</v>
          </cell>
          <cell r="M253">
            <v>50.258506392000001</v>
          </cell>
        </row>
        <row r="254">
          <cell r="J254">
            <v>49491</v>
          </cell>
          <cell r="K254">
            <v>61.218121500000002</v>
          </cell>
          <cell r="L254">
            <v>50.377049300000003</v>
          </cell>
          <cell r="M254">
            <v>56.556460453999996</v>
          </cell>
        </row>
        <row r="255">
          <cell r="J255">
            <v>49522</v>
          </cell>
          <cell r="K255">
            <v>70.079791</v>
          </cell>
          <cell r="L255">
            <v>54.693744100000004</v>
          </cell>
          <cell r="M255">
            <v>63.463790832999997</v>
          </cell>
        </row>
        <row r="256">
          <cell r="J256">
            <v>49553</v>
          </cell>
          <cell r="K256">
            <v>69.136037700000003</v>
          </cell>
          <cell r="L256">
            <v>57.845614200000007</v>
          </cell>
          <cell r="M256">
            <v>64.281155595000001</v>
          </cell>
        </row>
        <row r="257">
          <cell r="J257">
            <v>49583</v>
          </cell>
          <cell r="K257">
            <v>60.425364699999996</v>
          </cell>
          <cell r="L257">
            <v>53.218449400000004</v>
          </cell>
          <cell r="M257">
            <v>57.326391121</v>
          </cell>
        </row>
        <row r="258">
          <cell r="J258">
            <v>49614</v>
          </cell>
          <cell r="K258">
            <v>62.519111500000001</v>
          </cell>
          <cell r="L258">
            <v>52.878708899999999</v>
          </cell>
          <cell r="M258">
            <v>58.373738381999999</v>
          </cell>
        </row>
        <row r="259">
          <cell r="J259">
            <v>49644</v>
          </cell>
          <cell r="K259">
            <v>65.534979799999988</v>
          </cell>
          <cell r="L259">
            <v>56.348725999999999</v>
          </cell>
          <cell r="M259">
            <v>61.584890665999986</v>
          </cell>
        </row>
        <row r="260">
          <cell r="J260">
            <v>49675</v>
          </cell>
          <cell r="K260">
            <v>64.293732199999994</v>
          </cell>
          <cell r="L260">
            <v>54.329472599999995</v>
          </cell>
          <cell r="M260">
            <v>60.009100571999994</v>
          </cell>
        </row>
        <row r="261">
          <cell r="J261">
            <v>49706</v>
          </cell>
          <cell r="K261">
            <v>66.346242700000005</v>
          </cell>
          <cell r="L261">
            <v>55.689722000000003</v>
          </cell>
          <cell r="M261">
            <v>61.763938799000002</v>
          </cell>
        </row>
        <row r="262">
          <cell r="J262">
            <v>49735</v>
          </cell>
          <cell r="K262">
            <v>58.493513599999993</v>
          </cell>
          <cell r="L262">
            <v>54.097972600000006</v>
          </cell>
          <cell r="M262">
            <v>56.603430969999991</v>
          </cell>
        </row>
        <row r="263">
          <cell r="J263">
            <v>49766</v>
          </cell>
          <cell r="K263">
            <v>56.839399400000005</v>
          </cell>
          <cell r="L263">
            <v>51.916784499999991</v>
          </cell>
          <cell r="M263">
            <v>54.722674992999998</v>
          </cell>
        </row>
        <row r="264">
          <cell r="J264">
            <v>49796</v>
          </cell>
          <cell r="K264">
            <v>48.605054600000003</v>
          </cell>
          <cell r="L264">
            <v>45.416220100000004</v>
          </cell>
          <cell r="M264">
            <v>47.233855765000001</v>
          </cell>
        </row>
        <row r="265">
          <cell r="J265">
            <v>49827</v>
          </cell>
          <cell r="K265">
            <v>54.8854726</v>
          </cell>
          <cell r="L265">
            <v>47.686254099999999</v>
          </cell>
          <cell r="M265">
            <v>51.789808644999994</v>
          </cell>
        </row>
        <row r="266">
          <cell r="J266">
            <v>49857</v>
          </cell>
          <cell r="K266">
            <v>62.097633600000002</v>
          </cell>
          <cell r="L266">
            <v>50.6867643</v>
          </cell>
          <cell r="M266">
            <v>57.190959800999998</v>
          </cell>
        </row>
        <row r="267">
          <cell r="J267">
            <v>49888</v>
          </cell>
          <cell r="K267">
            <v>69.800436000000005</v>
          </cell>
          <cell r="L267">
            <v>56.285028100000005</v>
          </cell>
          <cell r="M267">
            <v>63.988810603000005</v>
          </cell>
        </row>
        <row r="268">
          <cell r="J268">
            <v>49919</v>
          </cell>
          <cell r="K268">
            <v>70.657094499999999</v>
          </cell>
          <cell r="L268">
            <v>58.439846199999998</v>
          </cell>
          <cell r="M268">
            <v>65.403677731000002</v>
          </cell>
        </row>
        <row r="269">
          <cell r="J269">
            <v>49949</v>
          </cell>
          <cell r="K269">
            <v>62.764903499999996</v>
          </cell>
          <cell r="L269">
            <v>53.730384899999997</v>
          </cell>
          <cell r="M269">
            <v>58.880060501999992</v>
          </cell>
        </row>
        <row r="270">
          <cell r="J270">
            <v>49980</v>
          </cell>
          <cell r="K270">
            <v>65.958199799999988</v>
          </cell>
          <cell r="L270">
            <v>55.8952405</v>
          </cell>
          <cell r="M270">
            <v>61.631127300999992</v>
          </cell>
        </row>
        <row r="271">
          <cell r="J271">
            <v>50010</v>
          </cell>
          <cell r="K271">
            <v>67.034925400000006</v>
          </cell>
          <cell r="L271">
            <v>57.315294099999996</v>
          </cell>
          <cell r="M271">
            <v>62.855483940999996</v>
          </cell>
        </row>
        <row r="272">
          <cell r="J272">
            <v>50041</v>
          </cell>
          <cell r="K272">
            <v>66.924730800000006</v>
          </cell>
          <cell r="L272">
            <v>56.648552300000006</v>
          </cell>
          <cell r="M272">
            <v>62.505974045000002</v>
          </cell>
        </row>
        <row r="273">
          <cell r="J273">
            <v>50072</v>
          </cell>
          <cell r="K273">
            <v>70.479227499999993</v>
          </cell>
          <cell r="L273">
            <v>58.928873599999996</v>
          </cell>
          <cell r="M273">
            <v>65.512575322999993</v>
          </cell>
        </row>
        <row r="274">
          <cell r="J274">
            <v>50100</v>
          </cell>
          <cell r="K274">
            <v>60.629319500000001</v>
          </cell>
          <cell r="L274">
            <v>56.366080000000004</v>
          </cell>
          <cell r="M274">
            <v>58.796126514999997</v>
          </cell>
        </row>
        <row r="275">
          <cell r="J275">
            <v>50131</v>
          </cell>
          <cell r="K275">
            <v>58.100565000000003</v>
          </cell>
          <cell r="L275">
            <v>53.805372800000001</v>
          </cell>
          <cell r="M275">
            <v>56.253632353999997</v>
          </cell>
        </row>
        <row r="276">
          <cell r="J276">
            <v>50161</v>
          </cell>
          <cell r="K276">
            <v>50.509577200000003</v>
          </cell>
          <cell r="L276">
            <v>47.472485600000006</v>
          </cell>
          <cell r="M276">
            <v>49.203627812000001</v>
          </cell>
        </row>
        <row r="277">
          <cell r="J277">
            <v>50192</v>
          </cell>
          <cell r="K277">
            <v>57.184662100000004</v>
          </cell>
          <cell r="L277">
            <v>49.731109100000005</v>
          </cell>
          <cell r="M277">
            <v>53.979634309999994</v>
          </cell>
        </row>
        <row r="278">
          <cell r="J278">
            <v>50222</v>
          </cell>
          <cell r="K278">
            <v>63.939491400000001</v>
          </cell>
          <cell r="L278">
            <v>52.707802900000004</v>
          </cell>
          <cell r="M278">
            <v>59.109865345000003</v>
          </cell>
        </row>
        <row r="279">
          <cell r="J279">
            <v>50253</v>
          </cell>
          <cell r="K279">
            <v>71.586652000000001</v>
          </cell>
          <cell r="L279">
            <v>57.801442599999994</v>
          </cell>
          <cell r="M279">
            <v>65.659011957999994</v>
          </cell>
        </row>
        <row r="280">
          <cell r="J280">
            <v>50284</v>
          </cell>
          <cell r="K280">
            <v>72.085360800000004</v>
          </cell>
          <cell r="L280">
            <v>59.946230300000003</v>
          </cell>
          <cell r="M280">
            <v>66.865534685</v>
          </cell>
        </row>
        <row r="281">
          <cell r="J281">
            <v>50314</v>
          </cell>
          <cell r="K281">
            <v>63.081788099999997</v>
          </cell>
          <cell r="L281">
            <v>55.124746500000001</v>
          </cell>
          <cell r="M281">
            <v>59.660260211999997</v>
          </cell>
        </row>
        <row r="282">
          <cell r="J282">
            <v>50345</v>
          </cell>
          <cell r="K282">
            <v>66.945594299999996</v>
          </cell>
          <cell r="L282">
            <v>56.781755499999996</v>
          </cell>
          <cell r="M282">
            <v>62.575143615999991</v>
          </cell>
        </row>
        <row r="283">
          <cell r="J283">
            <v>50375</v>
          </cell>
          <cell r="K283">
            <v>70.105582799999993</v>
          </cell>
          <cell r="L283">
            <v>59.805390200000005</v>
          </cell>
          <cell r="M283">
            <v>65.676499981999996</v>
          </cell>
        </row>
        <row r="284">
          <cell r="J284">
            <v>50406</v>
          </cell>
          <cell r="K284">
            <v>68.146930900000001</v>
          </cell>
          <cell r="L284">
            <v>58.908076399999999</v>
          </cell>
          <cell r="M284">
            <v>64.174223464999997</v>
          </cell>
        </row>
        <row r="285">
          <cell r="J285">
            <v>50437</v>
          </cell>
          <cell r="K285">
            <v>70.769483799999989</v>
          </cell>
          <cell r="L285">
            <v>60.174825999999996</v>
          </cell>
          <cell r="M285">
            <v>66.213780945999986</v>
          </cell>
        </row>
        <row r="286">
          <cell r="J286">
            <v>50465</v>
          </cell>
          <cell r="K286">
            <v>61.984895399999999</v>
          </cell>
          <cell r="L286">
            <v>56.688409399999998</v>
          </cell>
          <cell r="M286">
            <v>59.707406419999998</v>
          </cell>
        </row>
        <row r="287">
          <cell r="J287">
            <v>50496</v>
          </cell>
          <cell r="K287">
            <v>60.081553200000002</v>
          </cell>
          <cell r="L287">
            <v>56.271184300000002</v>
          </cell>
          <cell r="M287">
            <v>58.443094572999996</v>
          </cell>
        </row>
        <row r="288">
          <cell r="J288">
            <v>50526</v>
          </cell>
          <cell r="K288">
            <v>53.759611399999997</v>
          </cell>
          <cell r="L288">
            <v>50.985618500000001</v>
          </cell>
          <cell r="M288">
            <v>52.566794452999993</v>
          </cell>
        </row>
        <row r="289">
          <cell r="J289">
            <v>50557</v>
          </cell>
          <cell r="K289">
            <v>59.532894900000002</v>
          </cell>
          <cell r="L289">
            <v>52.154442899999999</v>
          </cell>
          <cell r="M289">
            <v>56.360160539999995</v>
          </cell>
        </row>
        <row r="290">
          <cell r="J290">
            <v>50587</v>
          </cell>
          <cell r="K290">
            <v>65.904366899999999</v>
          </cell>
          <cell r="L290">
            <v>54.754697300000004</v>
          </cell>
          <cell r="M290">
            <v>61.110008972000003</v>
          </cell>
        </row>
        <row r="291">
          <cell r="J291">
            <v>50618</v>
          </cell>
          <cell r="K291">
            <v>73.829679999999996</v>
          </cell>
          <cell r="L291">
            <v>60.070921700000007</v>
          </cell>
          <cell r="M291">
            <v>67.913413930999994</v>
          </cell>
        </row>
        <row r="292">
          <cell r="J292">
            <v>50649</v>
          </cell>
          <cell r="K292">
            <v>72.098239100000001</v>
          </cell>
          <cell r="L292">
            <v>61.373144600000003</v>
          </cell>
          <cell r="M292">
            <v>67.486448464999995</v>
          </cell>
        </row>
        <row r="293">
          <cell r="J293">
            <v>50679</v>
          </cell>
          <cell r="K293">
            <v>64.5289334</v>
          </cell>
          <cell r="L293">
            <v>57.265215900000001</v>
          </cell>
          <cell r="M293">
            <v>61.405534875000001</v>
          </cell>
        </row>
        <row r="294">
          <cell r="J294">
            <v>50710</v>
          </cell>
          <cell r="K294">
            <v>69.394672499999999</v>
          </cell>
          <cell r="L294">
            <v>59.076160399999999</v>
          </cell>
          <cell r="M294">
            <v>64.957712297</v>
          </cell>
        </row>
        <row r="295">
          <cell r="J295">
            <v>50740</v>
          </cell>
          <cell r="K295">
            <v>71.531839300000001</v>
          </cell>
          <cell r="L295">
            <v>61.678030500000006</v>
          </cell>
          <cell r="M295">
            <v>67.294701516000003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DOC"/>
      <sheetName val="Other Cost Input"/>
      <sheetName val="IndexedSTF_Source"/>
      <sheetName val="Market_Price"/>
      <sheetName val="PacifiCorpSTF"/>
      <sheetName val="PacifiCorp STF_Raw Data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A BaseLoad"/>
      <sheetName val="Table 2B Wind"/>
      <sheetName val="Table 2C SolarFixed"/>
      <sheetName val="Table 2D SolarTracking"/>
      <sheetName val="Tables 3 to 5"/>
      <sheetName val="Table 6"/>
      <sheetName val="Table 7"/>
      <sheetName val="Table 8"/>
      <sheetName val="Table 9"/>
      <sheetName val="Table 10"/>
      <sheetName val="--- Do Not Print ---&gt;"/>
      <sheetName val="Tariff Page"/>
      <sheetName val="Tariff Page Solar Fixed"/>
      <sheetName val="Tariff Page Solar Tracking"/>
      <sheetName val="Tariff Page Wind"/>
      <sheetName val="Profile "/>
      <sheetName val="OFPC Sour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45">
          <cell r="B45">
            <v>2.1800000000000002</v>
          </cell>
        </row>
        <row r="46">
          <cell r="B46">
            <v>2.83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Data"/>
      <sheetName val="Summary"/>
      <sheetName val="Avoided Costs"/>
      <sheetName val="AC Dollars"/>
      <sheetName val="Delta"/>
      <sheetName val="NPC"/>
      <sheetName val="BASE"/>
      <sheetName val="Trapped Adj"/>
      <sheetName val="EIM"/>
      <sheetName val="Integration"/>
      <sheetName val="FuelCalc"/>
      <sheetName val="Hermiston"/>
      <sheetName val="GRID LTC ($)"/>
      <sheetName val="GRID LTC (MWH)"/>
      <sheetName val="GRID Emergency Purchase (MWh)"/>
      <sheetName val="GRID Emergency Purchase ($)"/>
      <sheetName val="GRID Transmission Costs ($)"/>
      <sheetName val="GRID Fuel Price ($MMBTu)"/>
      <sheetName val="GRID Fuel Used (MMBTu)"/>
      <sheetName val="GRID Thermal Fuel Burn ($)"/>
      <sheetName val="GRID Thermal Generation (MWH)"/>
      <sheetName val="GRID Hydro Generation (MWH)"/>
      <sheetName val="GRID Purchases (MWH)"/>
      <sheetName val="GRID Purchases ($)"/>
      <sheetName val="GRID Sales (MWH)"/>
      <sheetName val="GRID Sales ($)"/>
      <sheetName val="GRID Nameplate (MW)"/>
      <sheetName val="GRID Load (MWH)"/>
      <sheetName val="GRID ST Firm Sales (MWH)"/>
      <sheetName val="GRID ST Firm Sales ($)"/>
      <sheetName val="GRID ST Firm Purchases (MWH)"/>
      <sheetName val="GRID ST Firm Purchases ($)"/>
      <sheetName val="GRID Reserves (MWh)"/>
      <sheetName val="MacroBuilder"/>
      <sheetName val="NPC Version Log"/>
    </sheetNames>
    <sheetDataSet>
      <sheetData sheetId="0"/>
      <sheetData sheetId="1"/>
      <sheetData sheetId="2">
        <row r="7">
          <cell r="C7">
            <v>19.752779041893529</v>
          </cell>
          <cell r="D7">
            <v>23.356876023740547</v>
          </cell>
          <cell r="E7">
            <v>23.430147249015903</v>
          </cell>
          <cell r="F7">
            <v>22.241963192814648</v>
          </cell>
          <cell r="G7">
            <v>17.647221216535815</v>
          </cell>
          <cell r="H7">
            <v>16.341239337320765</v>
          </cell>
          <cell r="I7">
            <v>16.525897644386806</v>
          </cell>
          <cell r="J7">
            <v>22.654528321598356</v>
          </cell>
          <cell r="K7">
            <v>22.53287777212083</v>
          </cell>
          <cell r="L7">
            <v>18.075369923550536</v>
          </cell>
          <cell r="M7">
            <v>18.090887785153544</v>
          </cell>
          <cell r="N7">
            <v>18.34999632172018</v>
          </cell>
          <cell r="O7">
            <v>19.997252713614042</v>
          </cell>
        </row>
        <row r="8">
          <cell r="C8">
            <v>19.344433700645588</v>
          </cell>
          <cell r="D8">
            <v>21.823283268147335</v>
          </cell>
          <cell r="E8">
            <v>18.062746043236704</v>
          </cell>
          <cell r="F8">
            <v>16.907938652204685</v>
          </cell>
          <cell r="G8">
            <v>16.339516497032296</v>
          </cell>
          <cell r="H8">
            <v>15.905089164405727</v>
          </cell>
          <cell r="I8">
            <v>16.335431611719486</v>
          </cell>
          <cell r="J8">
            <v>28.452984077088487</v>
          </cell>
          <cell r="K8">
            <v>22.729026775632441</v>
          </cell>
          <cell r="L8">
            <v>18.625021639590994</v>
          </cell>
          <cell r="M8">
            <v>18.955668598272336</v>
          </cell>
          <cell r="N8">
            <v>17.576008502881237</v>
          </cell>
          <cell r="O8">
            <v>20.981951617645457</v>
          </cell>
        </row>
        <row r="9">
          <cell r="C9">
            <v>18.605854223191141</v>
          </cell>
          <cell r="D9">
            <v>15.466651933056728</v>
          </cell>
          <cell r="E9">
            <v>17.248039322475869</v>
          </cell>
          <cell r="F9">
            <v>16.057743955863749</v>
          </cell>
          <cell r="G9">
            <v>15.502909662893366</v>
          </cell>
          <cell r="H9">
            <v>16.319687317712607</v>
          </cell>
          <cell r="I9">
            <v>16.139374305131469</v>
          </cell>
          <cell r="J9">
            <v>28.699725806537693</v>
          </cell>
          <cell r="K9">
            <v>22.471007423449318</v>
          </cell>
          <cell r="L9">
            <v>17.691391738573184</v>
          </cell>
          <cell r="M9">
            <v>17.703076942999278</v>
          </cell>
          <cell r="N9">
            <v>16.20568552913894</v>
          </cell>
          <cell r="O9">
            <v>23.654670704374922</v>
          </cell>
        </row>
        <row r="10">
          <cell r="C10">
            <v>18.057674629448744</v>
          </cell>
          <cell r="D10">
            <v>19.305738154254389</v>
          </cell>
          <cell r="E10">
            <v>16.177910512049319</v>
          </cell>
          <cell r="F10">
            <v>16.578321027921895</v>
          </cell>
          <cell r="G10">
            <v>13.088024670087044</v>
          </cell>
          <cell r="H10">
            <v>14.622396216585923</v>
          </cell>
          <cell r="I10">
            <v>15.677553206979434</v>
          </cell>
          <cell r="J10">
            <v>29.035608059806329</v>
          </cell>
          <cell r="K10">
            <v>21.324786418022946</v>
          </cell>
          <cell r="L10">
            <v>16.587535249154616</v>
          </cell>
          <cell r="M10">
            <v>17.340277823760687</v>
          </cell>
          <cell r="N10">
            <v>16.755427339756292</v>
          </cell>
          <cell r="O10">
            <v>20.680456521773419</v>
          </cell>
        </row>
        <row r="11">
          <cell r="C11">
            <v>18.289933042459619</v>
          </cell>
          <cell r="D11">
            <v>18.65902162782173</v>
          </cell>
          <cell r="E11">
            <v>18.099256162365943</v>
          </cell>
          <cell r="F11">
            <v>17.171791184376477</v>
          </cell>
          <cell r="G11">
            <v>14.34071612120964</v>
          </cell>
          <cell r="H11">
            <v>15.794711734194014</v>
          </cell>
          <cell r="I11">
            <v>16.824368609284825</v>
          </cell>
          <cell r="J11">
            <v>30.844484968147842</v>
          </cell>
          <cell r="K11">
            <v>24.392789678493823</v>
          </cell>
          <cell r="L11">
            <v>18.153525895791891</v>
          </cell>
          <cell r="M11">
            <v>19.148188611096469</v>
          </cell>
          <cell r="N11">
            <v>1.5961215505932964</v>
          </cell>
          <cell r="O11">
            <v>21.876526732775769</v>
          </cell>
        </row>
        <row r="12">
          <cell r="C12">
            <v>21.280929861764868</v>
          </cell>
          <cell r="D12">
            <v>20.096632728322</v>
          </cell>
          <cell r="E12">
            <v>19.070069768484117</v>
          </cell>
          <cell r="F12">
            <v>17.631351990349884</v>
          </cell>
          <cell r="G12">
            <v>14.930534345236586</v>
          </cell>
          <cell r="H12">
            <v>17.650893947814353</v>
          </cell>
          <cell r="I12">
            <v>18.138508580405681</v>
          </cell>
          <cell r="J12">
            <v>36.311723144777005</v>
          </cell>
          <cell r="K12">
            <v>24.709616801672702</v>
          </cell>
          <cell r="L12">
            <v>20.515158495824828</v>
          </cell>
          <cell r="M12">
            <v>21.911074489734563</v>
          </cell>
          <cell r="N12">
            <v>19.25567673334837</v>
          </cell>
          <cell r="O12">
            <v>25.025728197533997</v>
          </cell>
        </row>
        <row r="13">
          <cell r="C13">
            <v>25.73761739803729</v>
          </cell>
          <cell r="D13">
            <v>21.592858875422543</v>
          </cell>
          <cell r="E13">
            <v>20.204192115683494</v>
          </cell>
          <cell r="F13">
            <v>22.81102459426754</v>
          </cell>
          <cell r="G13">
            <v>18.432837163304168</v>
          </cell>
          <cell r="H13">
            <v>21.364329565217137</v>
          </cell>
          <cell r="I13">
            <v>20.464588594221134</v>
          </cell>
          <cell r="J13">
            <v>44.020269649564689</v>
          </cell>
          <cell r="K13">
            <v>30.163906203621693</v>
          </cell>
          <cell r="L13">
            <v>34.548350783127844</v>
          </cell>
          <cell r="M13">
            <v>23.757327495808134</v>
          </cell>
          <cell r="N13">
            <v>19.909910585811165</v>
          </cell>
          <cell r="O13">
            <v>28.422122785035242</v>
          </cell>
        </row>
        <row r="14">
          <cell r="C14">
            <v>25.271421345861533</v>
          </cell>
          <cell r="D14">
            <v>29.181793939733019</v>
          </cell>
          <cell r="E14">
            <v>22.892180334043335</v>
          </cell>
          <cell r="F14">
            <v>21.314811657278565</v>
          </cell>
          <cell r="G14">
            <v>19.397798455174772</v>
          </cell>
          <cell r="H14">
            <v>21.743039078528735</v>
          </cell>
          <cell r="I14">
            <v>17.811050544719315</v>
          </cell>
          <cell r="J14">
            <v>42.197358433500455</v>
          </cell>
          <cell r="K14">
            <v>32.805998471918798</v>
          </cell>
          <cell r="L14">
            <v>22.682941404993269</v>
          </cell>
          <cell r="M14">
            <v>24.227132100906104</v>
          </cell>
          <cell r="N14">
            <v>21.003891402791414</v>
          </cell>
          <cell r="O14">
            <v>28.671518436807464</v>
          </cell>
        </row>
        <row r="15">
          <cell r="C15">
            <v>26.164453796862926</v>
          </cell>
          <cell r="D15">
            <v>28.810856894707953</v>
          </cell>
          <cell r="E15">
            <v>22.983511025214739</v>
          </cell>
          <cell r="F15">
            <v>21.426475126050494</v>
          </cell>
          <cell r="G15">
            <v>20.62411727812998</v>
          </cell>
          <cell r="H15">
            <v>22.28248252362183</v>
          </cell>
          <cell r="I15">
            <v>22.642614726570976</v>
          </cell>
          <cell r="J15">
            <v>44.02634737780506</v>
          </cell>
          <cell r="K15">
            <v>32.708969913268362</v>
          </cell>
          <cell r="L15">
            <v>23.490537445375193</v>
          </cell>
          <cell r="M15">
            <v>25.011322747223247</v>
          </cell>
          <cell r="N15">
            <v>21.417453912773439</v>
          </cell>
          <cell r="O15">
            <v>27.69632113002794</v>
          </cell>
        </row>
        <row r="16">
          <cell r="C16">
            <v>27.53249256025568</v>
          </cell>
          <cell r="D16">
            <v>26.165930645717133</v>
          </cell>
          <cell r="E16">
            <v>25.209647744196207</v>
          </cell>
          <cell r="F16">
            <v>23.330196751186726</v>
          </cell>
          <cell r="G16">
            <v>24.253671264366986</v>
          </cell>
          <cell r="H16">
            <v>24.78775734854133</v>
          </cell>
          <cell r="I16">
            <v>23.764890916489215</v>
          </cell>
          <cell r="J16">
            <v>45.717585194391503</v>
          </cell>
          <cell r="K16">
            <v>35.04296387019032</v>
          </cell>
          <cell r="L16">
            <v>24.219737550756825</v>
          </cell>
          <cell r="M16">
            <v>25.740238882580115</v>
          </cell>
          <cell r="N16">
            <v>22.95786611018989</v>
          </cell>
          <cell r="O16">
            <v>26.634727468748832</v>
          </cell>
        </row>
        <row r="17">
          <cell r="C17">
            <v>34.997446582783859</v>
          </cell>
          <cell r="D17">
            <v>29.940949428102392</v>
          </cell>
          <cell r="E17">
            <v>29.699517743276242</v>
          </cell>
          <cell r="F17">
            <v>29.366037902022331</v>
          </cell>
          <cell r="G17">
            <v>26.853702130967726</v>
          </cell>
          <cell r="H17">
            <v>29.367760572978604</v>
          </cell>
          <cell r="I17">
            <v>28.657245291167325</v>
          </cell>
          <cell r="J17">
            <v>61.058819828759511</v>
          </cell>
          <cell r="K17">
            <v>44.058997757280281</v>
          </cell>
          <cell r="L17">
            <v>32.3864474029494</v>
          </cell>
          <cell r="M17">
            <v>32.360747094855711</v>
          </cell>
          <cell r="N17">
            <v>28.981872478607837</v>
          </cell>
          <cell r="O17">
            <v>47.123639241398216</v>
          </cell>
        </row>
        <row r="18">
          <cell r="C18">
            <v>38.061714612351167</v>
          </cell>
          <cell r="D18">
            <v>35.004092177972559</v>
          </cell>
          <cell r="E18">
            <v>34.366993649052482</v>
          </cell>
          <cell r="F18">
            <v>32.127791358759922</v>
          </cell>
          <cell r="G18">
            <v>28.967091817027342</v>
          </cell>
          <cell r="H18">
            <v>32.185365125398015</v>
          </cell>
          <cell r="I18">
            <v>32.347495255478094</v>
          </cell>
          <cell r="J18">
            <v>55.290734839129762</v>
          </cell>
          <cell r="K18">
            <v>49.196110072151278</v>
          </cell>
          <cell r="L18">
            <v>37.009085233522171</v>
          </cell>
          <cell r="M18">
            <v>37.006114541521626</v>
          </cell>
          <cell r="N18">
            <v>35.106976801619666</v>
          </cell>
          <cell r="O18">
            <v>49.015737919326895</v>
          </cell>
        </row>
        <row r="19">
          <cell r="C19">
            <v>40.615169541388127</v>
          </cell>
          <cell r="D19">
            <v>40.70109293442632</v>
          </cell>
          <cell r="E19">
            <v>39.614119509838964</v>
          </cell>
          <cell r="F19">
            <v>35.203711105330157</v>
          </cell>
          <cell r="G19">
            <v>30.677883799485876</v>
          </cell>
          <cell r="H19">
            <v>34.199917062614489</v>
          </cell>
          <cell r="I19">
            <v>34.285378889091206</v>
          </cell>
          <cell r="J19">
            <v>58.121098031188467</v>
          </cell>
          <cell r="K19">
            <v>50.097666091954899</v>
          </cell>
          <cell r="L19">
            <v>37.915190368739481</v>
          </cell>
          <cell r="M19">
            <v>39.615567260032826</v>
          </cell>
          <cell r="N19">
            <v>38.394901603870338</v>
          </cell>
          <cell r="O19">
            <v>51.449609204900547</v>
          </cell>
        </row>
        <row r="20">
          <cell r="C20">
            <v>10.221127431215471</v>
          </cell>
          <cell r="D20">
            <v>19.272409661588888</v>
          </cell>
          <cell r="E20">
            <v>15.488512443388171</v>
          </cell>
          <cell r="F20">
            <v>10.003266548049293</v>
          </cell>
          <cell r="G20">
            <v>5.767919251575246</v>
          </cell>
          <cell r="H20">
            <v>5.2689217015347634</v>
          </cell>
          <cell r="I20">
            <v>2.7114148756600955</v>
          </cell>
          <cell r="J20">
            <v>5.1479246487022152</v>
          </cell>
          <cell r="K20">
            <v>8.2970417985143889</v>
          </cell>
          <cell r="L20">
            <v>8.6778881230054434</v>
          </cell>
          <cell r="M20">
            <v>13.732571447853152</v>
          </cell>
          <cell r="N20">
            <v>17.139198297701377</v>
          </cell>
          <cell r="O20">
            <v>21.523846985220818</v>
          </cell>
        </row>
        <row r="21">
          <cell r="C21">
            <v>10.558667103725627</v>
          </cell>
          <cell r="D21">
            <v>19.605286220217931</v>
          </cell>
          <cell r="E21">
            <v>15.403343612722935</v>
          </cell>
          <cell r="F21">
            <v>10.137661042396031</v>
          </cell>
          <cell r="G21">
            <v>5.8466984713210568</v>
          </cell>
          <cell r="H21">
            <v>5.0314026276630317</v>
          </cell>
          <cell r="I21">
            <v>2.8982805147227335</v>
          </cell>
          <cell r="J21">
            <v>5.577797302221482</v>
          </cell>
          <cell r="K21">
            <v>8.7281895060634049</v>
          </cell>
          <cell r="L21">
            <v>8.6963608261535175</v>
          </cell>
          <cell r="M21">
            <v>14.688909693258555</v>
          </cell>
          <cell r="N21">
            <v>18.361064091728423</v>
          </cell>
          <cell r="O21">
            <v>22.227082002552926</v>
          </cell>
        </row>
        <row r="22">
          <cell r="C22">
            <v>10.956858023327339</v>
          </cell>
          <cell r="D22">
            <v>20.712147879806821</v>
          </cell>
          <cell r="E22">
            <v>16.207846648357528</v>
          </cell>
          <cell r="F22">
            <v>10.030023284896767</v>
          </cell>
          <cell r="G22">
            <v>5.3577423048796797</v>
          </cell>
          <cell r="H22">
            <v>5.3927862041239418</v>
          </cell>
          <cell r="I22">
            <v>2.9256032687554989</v>
          </cell>
          <cell r="J22">
            <v>6.4808416560923465</v>
          </cell>
          <cell r="K22">
            <v>9.1282570537852674</v>
          </cell>
          <cell r="L22">
            <v>8.6678135550607323</v>
          </cell>
          <cell r="M22">
            <v>15.237882026485881</v>
          </cell>
          <cell r="N22">
            <v>18.089701382748935</v>
          </cell>
          <cell r="O22">
            <v>24.786258554769372</v>
          </cell>
        </row>
        <row r="23">
          <cell r="C23">
            <v>11.820935765340764</v>
          </cell>
          <cell r="D23">
            <v>23.352079572725668</v>
          </cell>
          <cell r="E23">
            <v>17.216719526452724</v>
          </cell>
          <cell r="F23">
            <v>11.162989227464594</v>
          </cell>
          <cell r="G23">
            <v>6.5829574604732572</v>
          </cell>
          <cell r="H23">
            <v>6.3328821883482709</v>
          </cell>
          <cell r="I23">
            <v>3.3944303419058479</v>
          </cell>
          <cell r="J23">
            <v>6.8024009731958079</v>
          </cell>
          <cell r="K23">
            <v>9.5910322799828336</v>
          </cell>
          <cell r="L23">
            <v>9.4656803495336188</v>
          </cell>
          <cell r="M23">
            <v>16.578314765699272</v>
          </cell>
          <cell r="N23">
            <v>19.153642813618767</v>
          </cell>
          <cell r="O23">
            <v>23.755804920743927</v>
          </cell>
        </row>
        <row r="24">
          <cell r="C24">
            <v>12.42350885218905</v>
          </cell>
          <cell r="D24">
            <v>23.005673425050869</v>
          </cell>
          <cell r="E24">
            <v>17.792231628237971</v>
          </cell>
          <cell r="F24">
            <v>11.214976563757617</v>
          </cell>
          <cell r="G24">
            <v>7.5612592388726103</v>
          </cell>
          <cell r="H24">
            <v>8.5942897240077247</v>
          </cell>
          <cell r="I24">
            <v>4.07624710657955</v>
          </cell>
          <cell r="J24">
            <v>7.2434035704067226</v>
          </cell>
          <cell r="K24">
            <v>9.2251375098467161</v>
          </cell>
          <cell r="L24">
            <v>9.8659150067072652</v>
          </cell>
          <cell r="M24">
            <v>16.838220069238815</v>
          </cell>
          <cell r="N24">
            <v>20.198235033199417</v>
          </cell>
          <cell r="O24">
            <v>24.960505317856423</v>
          </cell>
        </row>
        <row r="25">
          <cell r="C25">
            <v>12.562320002612823</v>
          </cell>
          <cell r="D25">
            <v>23.315887213182691</v>
          </cell>
          <cell r="E25">
            <v>17.869560076889258</v>
          </cell>
          <cell r="F25">
            <v>10.641974795740314</v>
          </cell>
          <cell r="G25">
            <v>7.1308853047088077</v>
          </cell>
          <cell r="H25">
            <v>6.1043519920338589</v>
          </cell>
          <cell r="I25">
            <v>0.75706114450970896</v>
          </cell>
          <cell r="J25">
            <v>7.1967408641834885</v>
          </cell>
          <cell r="K25">
            <v>9.8353467825409755</v>
          </cell>
          <cell r="L25">
            <v>11.7140030042618</v>
          </cell>
          <cell r="M25">
            <v>18.642545577871392</v>
          </cell>
          <cell r="N25">
            <v>22.436822435901878</v>
          </cell>
          <cell r="O25">
            <v>28.366854241492501</v>
          </cell>
        </row>
        <row r="26">
          <cell r="C26">
            <v>15.402678126012802</v>
          </cell>
          <cell r="D26">
            <v>27.824180718211444</v>
          </cell>
          <cell r="E26">
            <v>22.3994700310773</v>
          </cell>
          <cell r="F26">
            <v>15.669030097620627</v>
          </cell>
          <cell r="G26">
            <v>9.9359413529416329</v>
          </cell>
          <cell r="H26">
            <v>7.0690320377911595</v>
          </cell>
          <cell r="I26">
            <v>3.9849363814926022</v>
          </cell>
          <cell r="J26">
            <v>8.2863170826991155</v>
          </cell>
          <cell r="K26">
            <v>11.5481805216408</v>
          </cell>
          <cell r="L26">
            <v>14.632217526508672</v>
          </cell>
          <cell r="M26">
            <v>20.932445537874578</v>
          </cell>
          <cell r="N26">
            <v>26.898575910809807</v>
          </cell>
          <cell r="O26">
            <v>30.295461565331991</v>
          </cell>
        </row>
      </sheetData>
      <sheetData sheetId="3"/>
      <sheetData sheetId="4">
        <row r="1">
          <cell r="A1" t="str">
            <v>PacifiCorp</v>
          </cell>
        </row>
        <row r="2">
          <cell r="A2" t="str">
            <v>Avoided Cost Study</v>
          </cell>
        </row>
        <row r="3">
          <cell r="A3" t="str">
            <v>Period = 2018-2027</v>
          </cell>
          <cell r="F3">
            <v>43101</v>
          </cell>
          <cell r="G3">
            <v>43132</v>
          </cell>
          <cell r="H3">
            <v>43160</v>
          </cell>
          <cell r="I3">
            <v>43191</v>
          </cell>
          <cell r="J3">
            <v>43221</v>
          </cell>
          <cell r="K3">
            <v>43252</v>
          </cell>
          <cell r="L3">
            <v>43282</v>
          </cell>
          <cell r="M3">
            <v>43313</v>
          </cell>
          <cell r="N3">
            <v>43344</v>
          </cell>
          <cell r="O3">
            <v>43374</v>
          </cell>
          <cell r="P3">
            <v>43405</v>
          </cell>
          <cell r="Q3">
            <v>43435</v>
          </cell>
          <cell r="R3">
            <v>2019</v>
          </cell>
          <cell r="S3">
            <v>43466</v>
          </cell>
          <cell r="T3">
            <v>43497</v>
          </cell>
          <cell r="U3">
            <v>43525</v>
          </cell>
          <cell r="V3">
            <v>43556</v>
          </cell>
          <cell r="W3">
            <v>43586</v>
          </cell>
          <cell r="X3">
            <v>43617</v>
          </cell>
          <cell r="Y3">
            <v>43647</v>
          </cell>
          <cell r="Z3">
            <v>43678</v>
          </cell>
          <cell r="AA3">
            <v>43709</v>
          </cell>
          <cell r="AB3">
            <v>43739</v>
          </cell>
          <cell r="AC3">
            <v>43770</v>
          </cell>
          <cell r="AD3">
            <v>43800</v>
          </cell>
          <cell r="AE3">
            <v>2020</v>
          </cell>
          <cell r="AF3">
            <v>43831</v>
          </cell>
          <cell r="AG3">
            <v>43862</v>
          </cell>
          <cell r="AH3">
            <v>43891</v>
          </cell>
          <cell r="AI3">
            <v>43922</v>
          </cell>
          <cell r="AJ3">
            <v>43952</v>
          </cell>
          <cell r="AK3">
            <v>43983</v>
          </cell>
          <cell r="AL3">
            <v>44013</v>
          </cell>
          <cell r="AM3">
            <v>44044</v>
          </cell>
          <cell r="AN3">
            <v>44075</v>
          </cell>
          <cell r="AO3">
            <v>44105</v>
          </cell>
          <cell r="AP3">
            <v>44136</v>
          </cell>
          <cell r="AQ3">
            <v>44166</v>
          </cell>
          <cell r="AR3">
            <v>2021</v>
          </cell>
          <cell r="AS3">
            <v>44197</v>
          </cell>
          <cell r="AT3">
            <v>44228</v>
          </cell>
          <cell r="AU3">
            <v>44256</v>
          </cell>
          <cell r="AV3">
            <v>44287</v>
          </cell>
          <cell r="AW3">
            <v>44317</v>
          </cell>
          <cell r="AX3">
            <v>44348</v>
          </cell>
          <cell r="AY3">
            <v>44378</v>
          </cell>
          <cell r="AZ3">
            <v>44409</v>
          </cell>
          <cell r="BA3">
            <v>44440</v>
          </cell>
          <cell r="BB3">
            <v>44470</v>
          </cell>
          <cell r="BC3">
            <v>44501</v>
          </cell>
          <cell r="BD3">
            <v>44531</v>
          </cell>
          <cell r="BE3">
            <v>2022</v>
          </cell>
          <cell r="BF3">
            <v>44562</v>
          </cell>
          <cell r="BG3">
            <v>44593</v>
          </cell>
          <cell r="BH3">
            <v>44621</v>
          </cell>
          <cell r="BI3">
            <v>44652</v>
          </cell>
          <cell r="BJ3">
            <v>44682</v>
          </cell>
          <cell r="BK3">
            <v>44713</v>
          </cell>
          <cell r="BL3">
            <v>44743</v>
          </cell>
          <cell r="BM3">
            <v>44774</v>
          </cell>
          <cell r="BN3">
            <v>44805</v>
          </cell>
          <cell r="BO3">
            <v>44835</v>
          </cell>
          <cell r="BP3">
            <v>44866</v>
          </cell>
          <cell r="BQ3">
            <v>44896</v>
          </cell>
          <cell r="BR3">
            <v>2023</v>
          </cell>
          <cell r="BS3">
            <v>44927</v>
          </cell>
          <cell r="BT3">
            <v>44958</v>
          </cell>
          <cell r="BU3">
            <v>44986</v>
          </cell>
          <cell r="BV3">
            <v>45017</v>
          </cell>
          <cell r="BW3">
            <v>45047</v>
          </cell>
          <cell r="BX3">
            <v>45078</v>
          </cell>
          <cell r="BY3">
            <v>45108</v>
          </cell>
          <cell r="BZ3">
            <v>45139</v>
          </cell>
          <cell r="CA3">
            <v>45170</v>
          </cell>
          <cell r="CB3">
            <v>45200</v>
          </cell>
          <cell r="CC3">
            <v>45231</v>
          </cell>
          <cell r="CD3">
            <v>45261</v>
          </cell>
          <cell r="CE3">
            <v>2024</v>
          </cell>
          <cell r="CF3">
            <v>45292</v>
          </cell>
          <cell r="CG3">
            <v>45323</v>
          </cell>
          <cell r="CH3">
            <v>45352</v>
          </cell>
          <cell r="CI3">
            <v>45383</v>
          </cell>
          <cell r="CJ3">
            <v>45413</v>
          </cell>
          <cell r="CK3">
            <v>45444</v>
          </cell>
          <cell r="CL3">
            <v>45474</v>
          </cell>
          <cell r="CM3">
            <v>45505</v>
          </cell>
          <cell r="CN3">
            <v>45536</v>
          </cell>
          <cell r="CO3">
            <v>45566</v>
          </cell>
          <cell r="CP3">
            <v>45597</v>
          </cell>
          <cell r="CQ3">
            <v>45627</v>
          </cell>
          <cell r="CR3">
            <v>2025</v>
          </cell>
          <cell r="CS3">
            <v>45658</v>
          </cell>
          <cell r="CT3">
            <v>45689</v>
          </cell>
          <cell r="CU3">
            <v>45717</v>
          </cell>
          <cell r="CV3">
            <v>45748</v>
          </cell>
          <cell r="CW3">
            <v>45778</v>
          </cell>
          <cell r="CX3">
            <v>45809</v>
          </cell>
          <cell r="CY3">
            <v>45839</v>
          </cell>
          <cell r="CZ3">
            <v>45870</v>
          </cell>
          <cell r="DA3">
            <v>45901</v>
          </cell>
          <cell r="DB3">
            <v>45931</v>
          </cell>
          <cell r="DC3">
            <v>45962</v>
          </cell>
          <cell r="DD3">
            <v>45992</v>
          </cell>
          <cell r="DE3">
            <v>2026</v>
          </cell>
          <cell r="DF3">
            <v>46023</v>
          </cell>
          <cell r="DG3">
            <v>46054</v>
          </cell>
          <cell r="DH3">
            <v>46082</v>
          </cell>
          <cell r="DI3">
            <v>46113</v>
          </cell>
          <cell r="DJ3">
            <v>46143</v>
          </cell>
          <cell r="DK3">
            <v>46174</v>
          </cell>
          <cell r="DL3">
            <v>46204</v>
          </cell>
          <cell r="DM3">
            <v>46235</v>
          </cell>
          <cell r="DN3">
            <v>46266</v>
          </cell>
          <cell r="DO3">
            <v>46296</v>
          </cell>
          <cell r="DP3">
            <v>46327</v>
          </cell>
          <cell r="DQ3">
            <v>46357</v>
          </cell>
          <cell r="DR3">
            <v>2027</v>
          </cell>
          <cell r="DS3">
            <v>46388</v>
          </cell>
          <cell r="DT3">
            <v>46419</v>
          </cell>
          <cell r="DU3">
            <v>46447</v>
          </cell>
          <cell r="DV3">
            <v>46478</v>
          </cell>
          <cell r="DW3">
            <v>46508</v>
          </cell>
          <cell r="DX3">
            <v>46539</v>
          </cell>
          <cell r="DY3">
            <v>46569</v>
          </cell>
          <cell r="DZ3">
            <v>46600</v>
          </cell>
          <cell r="EA3">
            <v>46631</v>
          </cell>
          <cell r="EB3">
            <v>46661</v>
          </cell>
          <cell r="EC3">
            <v>46692</v>
          </cell>
          <cell r="ED3">
            <v>46722</v>
          </cell>
        </row>
        <row r="5">
          <cell r="R5" t="str">
            <v>$</v>
          </cell>
          <cell r="AE5" t="str">
            <v>$</v>
          </cell>
          <cell r="AR5" t="str">
            <v>$</v>
          </cell>
          <cell r="BE5" t="str">
            <v>$</v>
          </cell>
          <cell r="BR5" t="str">
            <v>$</v>
          </cell>
          <cell r="CE5" t="str">
            <v>$</v>
          </cell>
          <cell r="CR5" t="str">
            <v>$</v>
          </cell>
          <cell r="DE5" t="str">
            <v>$</v>
          </cell>
          <cell r="DR5" t="str">
            <v>$</v>
          </cell>
        </row>
        <row r="7">
          <cell r="A7" t="str">
            <v>Special Sales For Resale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</row>
        <row r="32">
          <cell r="F32">
            <v>0</v>
          </cell>
          <cell r="G32">
            <v>501.39999999990687</v>
          </cell>
          <cell r="H32">
            <v>0</v>
          </cell>
          <cell r="I32">
            <v>622.80000000004657</v>
          </cell>
          <cell r="J32">
            <v>180.5</v>
          </cell>
          <cell r="K32">
            <v>41.939999999944121</v>
          </cell>
          <cell r="L32">
            <v>851.4000000001397</v>
          </cell>
          <cell r="M32">
            <v>0</v>
          </cell>
          <cell r="N32">
            <v>0</v>
          </cell>
          <cell r="O32">
            <v>0</v>
          </cell>
          <cell r="P32">
            <v>77.200000000186265</v>
          </cell>
          <cell r="Q32">
            <v>0</v>
          </cell>
          <cell r="R32">
            <v>2651.7800000011921</v>
          </cell>
          <cell r="S32">
            <v>0</v>
          </cell>
          <cell r="T32">
            <v>9.2000000001862645</v>
          </cell>
          <cell r="U32">
            <v>126.39999999990687</v>
          </cell>
          <cell r="V32">
            <v>126.5999999998603</v>
          </cell>
          <cell r="W32">
            <v>537.20000000006985</v>
          </cell>
          <cell r="X32">
            <v>1059.3799999998882</v>
          </cell>
          <cell r="Y32">
            <v>411</v>
          </cell>
          <cell r="Z32">
            <v>382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870.19999999925494</v>
          </cell>
          <cell r="AF32">
            <v>0</v>
          </cell>
          <cell r="AG32">
            <v>0</v>
          </cell>
          <cell r="AH32">
            <v>79.5</v>
          </cell>
          <cell r="AI32">
            <v>0</v>
          </cell>
          <cell r="AJ32">
            <v>133.5</v>
          </cell>
          <cell r="AK32">
            <v>0</v>
          </cell>
          <cell r="AL32">
            <v>191.70000000018626</v>
          </cell>
          <cell r="AM32">
            <v>465.5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443.69999999925494</v>
          </cell>
          <cell r="AS32">
            <v>0</v>
          </cell>
          <cell r="AT32">
            <v>0</v>
          </cell>
          <cell r="AU32">
            <v>141</v>
          </cell>
          <cell r="AV32">
            <v>0</v>
          </cell>
          <cell r="AW32">
            <v>0</v>
          </cell>
          <cell r="AX32">
            <v>6</v>
          </cell>
          <cell r="AY32">
            <v>296.70000000018626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2786.6999999955297</v>
          </cell>
          <cell r="BF32">
            <v>1775.9000000001397</v>
          </cell>
          <cell r="BG32">
            <v>0</v>
          </cell>
          <cell r="BH32">
            <v>43</v>
          </cell>
          <cell r="BI32">
            <v>0</v>
          </cell>
          <cell r="BJ32">
            <v>6.0999999998603016</v>
          </cell>
          <cell r="BK32">
            <v>1.0999999998603016</v>
          </cell>
          <cell r="BL32">
            <v>686.59999999962747</v>
          </cell>
          <cell r="BM32">
            <v>274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1608.5000000037253</v>
          </cell>
          <cell r="BS32">
            <v>0</v>
          </cell>
          <cell r="BT32">
            <v>0</v>
          </cell>
          <cell r="BU32">
            <v>0</v>
          </cell>
          <cell r="BV32">
            <v>181.5</v>
          </cell>
          <cell r="BW32">
            <v>91</v>
          </cell>
          <cell r="BX32">
            <v>0.29999999981373549</v>
          </cell>
          <cell r="BY32">
            <v>-779.5</v>
          </cell>
          <cell r="BZ32">
            <v>1029.7000000001863</v>
          </cell>
          <cell r="CA32">
            <v>0</v>
          </cell>
          <cell r="CB32">
            <v>925</v>
          </cell>
          <cell r="CC32">
            <v>0</v>
          </cell>
          <cell r="CD32">
            <v>160.5</v>
          </cell>
          <cell r="CE32">
            <v>14483.800000000745</v>
          </cell>
          <cell r="CF32">
            <v>0</v>
          </cell>
          <cell r="CG32">
            <v>0</v>
          </cell>
          <cell r="CH32">
            <v>0</v>
          </cell>
          <cell r="CI32">
            <v>4</v>
          </cell>
          <cell r="CJ32">
            <v>252.60000000009313</v>
          </cell>
          <cell r="CK32">
            <v>15.100000000093132</v>
          </cell>
          <cell r="CL32">
            <v>4952.2999999998137</v>
          </cell>
          <cell r="CM32">
            <v>4587.7000000001863</v>
          </cell>
          <cell r="CN32">
            <v>2862.5999999996275</v>
          </cell>
          <cell r="CO32">
            <v>1694.8000000000466</v>
          </cell>
          <cell r="CP32">
            <v>0</v>
          </cell>
          <cell r="CQ32">
            <v>114.70000000018626</v>
          </cell>
          <cell r="CR32">
            <v>1528.1999999955297</v>
          </cell>
          <cell r="CS32">
            <v>0</v>
          </cell>
          <cell r="CT32">
            <v>6.7000000001862645</v>
          </cell>
          <cell r="CU32">
            <v>0</v>
          </cell>
          <cell r="CV32">
            <v>0</v>
          </cell>
          <cell r="CW32">
            <v>8.6999999999534339</v>
          </cell>
          <cell r="CX32">
            <v>-3207.1000000000931</v>
          </cell>
          <cell r="CY32">
            <v>53</v>
          </cell>
          <cell r="CZ32">
            <v>2259.7000000001863</v>
          </cell>
          <cell r="DA32">
            <v>263.29999999981374</v>
          </cell>
          <cell r="DB32">
            <v>1550.3999999999069</v>
          </cell>
          <cell r="DC32">
            <v>156</v>
          </cell>
          <cell r="DD32">
            <v>437.5</v>
          </cell>
          <cell r="DE32">
            <v>5479.5</v>
          </cell>
          <cell r="DF32">
            <v>0</v>
          </cell>
          <cell r="DG32">
            <v>470</v>
          </cell>
          <cell r="DH32">
            <v>0</v>
          </cell>
          <cell r="DI32">
            <v>5</v>
          </cell>
          <cell r="DJ32">
            <v>8.8000000000465661</v>
          </cell>
          <cell r="DK32">
            <v>50</v>
          </cell>
          <cell r="DL32">
            <v>-2929</v>
          </cell>
          <cell r="DM32">
            <v>3946.7999999998137</v>
          </cell>
          <cell r="DN32">
            <v>1070.2000000001863</v>
          </cell>
          <cell r="DO32">
            <v>1151.5</v>
          </cell>
          <cell r="DP32">
            <v>0</v>
          </cell>
          <cell r="DQ32">
            <v>1706.2000000001863</v>
          </cell>
          <cell r="DR32">
            <v>8145.6999999992549</v>
          </cell>
          <cell r="DS32">
            <v>0</v>
          </cell>
          <cell r="DT32">
            <v>498.29999999981374</v>
          </cell>
          <cell r="DU32">
            <v>107.59999999962747</v>
          </cell>
          <cell r="DV32">
            <v>0</v>
          </cell>
          <cell r="DW32">
            <v>188.29999999981374</v>
          </cell>
          <cell r="DX32">
            <v>21.100000000093132</v>
          </cell>
          <cell r="DY32">
            <v>-1320.2999999998137</v>
          </cell>
          <cell r="DZ32">
            <v>6405</v>
          </cell>
          <cell r="EA32">
            <v>1039.5999999996275</v>
          </cell>
          <cell r="EB32">
            <v>1088</v>
          </cell>
          <cell r="EC32">
            <v>1.7000000001862645</v>
          </cell>
          <cell r="ED32">
            <v>116.40000000037253</v>
          </cell>
        </row>
        <row r="33">
          <cell r="F33">
            <v>5564</v>
          </cell>
          <cell r="G33">
            <v>3302.5</v>
          </cell>
          <cell r="H33">
            <v>2754.7000000001863</v>
          </cell>
          <cell r="I33">
            <v>1574.8399999999674</v>
          </cell>
          <cell r="J33">
            <v>16.299999999813735</v>
          </cell>
          <cell r="K33">
            <v>220.70000000018626</v>
          </cell>
          <cell r="L33">
            <v>73.299999999813735</v>
          </cell>
          <cell r="M33">
            <v>120</v>
          </cell>
          <cell r="N33">
            <v>298.79999999981374</v>
          </cell>
          <cell r="O33">
            <v>2760</v>
          </cell>
          <cell r="P33">
            <v>3301.7000000001863</v>
          </cell>
          <cell r="Q33">
            <v>3625.5</v>
          </cell>
          <cell r="R33">
            <v>8770.5999999940395</v>
          </cell>
          <cell r="S33">
            <v>2668.7999999998137</v>
          </cell>
          <cell r="T33">
            <v>92</v>
          </cell>
          <cell r="U33">
            <v>186.70000000018626</v>
          </cell>
          <cell r="V33">
            <v>3279.5600000000559</v>
          </cell>
          <cell r="W33">
            <v>0</v>
          </cell>
          <cell r="X33">
            <v>125.8399999999674</v>
          </cell>
          <cell r="Y33">
            <v>20</v>
          </cell>
          <cell r="Z33">
            <v>261</v>
          </cell>
          <cell r="AA33">
            <v>1</v>
          </cell>
          <cell r="AB33">
            <v>686.5</v>
          </cell>
          <cell r="AC33">
            <v>699.20000000018626</v>
          </cell>
          <cell r="AD33">
            <v>750</v>
          </cell>
          <cell r="AE33">
            <v>8029.7000000029802</v>
          </cell>
          <cell r="AF33">
            <v>62.200000000186265</v>
          </cell>
          <cell r="AG33">
            <v>758.70000000018626</v>
          </cell>
          <cell r="AH33">
            <v>349.20000000018626</v>
          </cell>
          <cell r="AI33">
            <v>129.39999999990687</v>
          </cell>
          <cell r="AJ33">
            <v>21.600000000093132</v>
          </cell>
          <cell r="AK33">
            <v>646.09999999997672</v>
          </cell>
          <cell r="AL33">
            <v>0</v>
          </cell>
          <cell r="AM33">
            <v>264</v>
          </cell>
          <cell r="AN33">
            <v>445.79999999981374</v>
          </cell>
          <cell r="AO33">
            <v>1095.5</v>
          </cell>
          <cell r="AP33">
            <v>599.40000000037253</v>
          </cell>
          <cell r="AQ33">
            <v>3657.7999999998137</v>
          </cell>
          <cell r="AR33">
            <v>9411.1000000014901</v>
          </cell>
          <cell r="AS33">
            <v>1761.5</v>
          </cell>
          <cell r="AT33">
            <v>425.20000000018626</v>
          </cell>
          <cell r="AU33">
            <v>118.20000000018626</v>
          </cell>
          <cell r="AV33">
            <v>55.799999999813735</v>
          </cell>
          <cell r="AW33">
            <v>277.29999999981374</v>
          </cell>
          <cell r="AX33">
            <v>44.600000000093132</v>
          </cell>
          <cell r="AY33">
            <v>0</v>
          </cell>
          <cell r="AZ33">
            <v>0</v>
          </cell>
          <cell r="BA33">
            <v>68.5</v>
          </cell>
          <cell r="BB33">
            <v>1965</v>
          </cell>
          <cell r="BC33">
            <v>566</v>
          </cell>
          <cell r="BD33">
            <v>4129</v>
          </cell>
          <cell r="BE33">
            <v>7968.4999999925494</v>
          </cell>
          <cell r="BF33">
            <v>99</v>
          </cell>
          <cell r="BG33">
            <v>502</v>
          </cell>
          <cell r="BH33">
            <v>398.59999999962747</v>
          </cell>
          <cell r="BI33">
            <v>59.400000000372529</v>
          </cell>
          <cell r="BJ33">
            <v>578.5</v>
          </cell>
          <cell r="BK33">
            <v>42.899999999906868</v>
          </cell>
          <cell r="BL33">
            <v>304</v>
          </cell>
          <cell r="BM33">
            <v>1651</v>
          </cell>
          <cell r="BN33">
            <v>319</v>
          </cell>
          <cell r="BO33">
            <v>1863.5</v>
          </cell>
          <cell r="BP33">
            <v>422</v>
          </cell>
          <cell r="BQ33">
            <v>1728.5999999996275</v>
          </cell>
          <cell r="BR33">
            <v>17034.59999999404</v>
          </cell>
          <cell r="BS33">
            <v>1783</v>
          </cell>
          <cell r="BT33">
            <v>1110.2999999998137</v>
          </cell>
          <cell r="BU33">
            <v>547</v>
          </cell>
          <cell r="BV33">
            <v>51.799999999813735</v>
          </cell>
          <cell r="BW33">
            <v>98.199999999953434</v>
          </cell>
          <cell r="BX33">
            <v>0</v>
          </cell>
          <cell r="BY33">
            <v>2229</v>
          </cell>
          <cell r="BZ33">
            <v>1290</v>
          </cell>
          <cell r="CA33">
            <v>1997</v>
          </cell>
          <cell r="CB33">
            <v>3633.5</v>
          </cell>
          <cell r="CC33">
            <v>1124</v>
          </cell>
          <cell r="CD33">
            <v>3170.7999999998137</v>
          </cell>
          <cell r="CE33">
            <v>16130.39999999851</v>
          </cell>
          <cell r="CF33">
            <v>910.5</v>
          </cell>
          <cell r="CG33">
            <v>1000</v>
          </cell>
          <cell r="CH33">
            <v>-3333.5</v>
          </cell>
          <cell r="CI33">
            <v>58</v>
          </cell>
          <cell r="CJ33">
            <v>862.20000000018626</v>
          </cell>
          <cell r="CK33">
            <v>573</v>
          </cell>
          <cell r="CL33">
            <v>3407</v>
          </cell>
          <cell r="CM33">
            <v>407</v>
          </cell>
          <cell r="CN33">
            <v>3461</v>
          </cell>
          <cell r="CO33">
            <v>5768.5</v>
          </cell>
          <cell r="CP33">
            <v>263</v>
          </cell>
          <cell r="CQ33">
            <v>2753.7000000001863</v>
          </cell>
          <cell r="CR33">
            <v>17518.19999999553</v>
          </cell>
          <cell r="CS33">
            <v>7684</v>
          </cell>
          <cell r="CT33">
            <v>1976.5</v>
          </cell>
          <cell r="CU33">
            <v>1627</v>
          </cell>
          <cell r="CV33">
            <v>1054.4000000003725</v>
          </cell>
          <cell r="CW33">
            <v>1293.4000000003725</v>
          </cell>
          <cell r="CX33">
            <v>-560.29999999981374</v>
          </cell>
          <cell r="CY33">
            <v>-3788</v>
          </cell>
          <cell r="CZ33">
            <v>20</v>
          </cell>
          <cell r="DA33">
            <v>3045.5</v>
          </cell>
          <cell r="DB33">
            <v>2764.5</v>
          </cell>
          <cell r="DC33">
            <v>17</v>
          </cell>
          <cell r="DD33">
            <v>2384.2000000001863</v>
          </cell>
          <cell r="DE33">
            <v>22173.5</v>
          </cell>
          <cell r="DF33">
            <v>6244</v>
          </cell>
          <cell r="DG33">
            <v>522</v>
          </cell>
          <cell r="DH33">
            <v>673</v>
          </cell>
          <cell r="DI33">
            <v>780.79999999981374</v>
          </cell>
          <cell r="DJ33">
            <v>984.5</v>
          </cell>
          <cell r="DK33">
            <v>956.20000000018626</v>
          </cell>
          <cell r="DL33">
            <v>1359.5</v>
          </cell>
          <cell r="DM33">
            <v>17</v>
          </cell>
          <cell r="DN33">
            <v>3210</v>
          </cell>
          <cell r="DO33">
            <v>5800</v>
          </cell>
          <cell r="DP33">
            <v>145.5</v>
          </cell>
          <cell r="DQ33">
            <v>1481</v>
          </cell>
          <cell r="DR33">
            <v>14332.100000008941</v>
          </cell>
          <cell r="DS33">
            <v>2353</v>
          </cell>
          <cell r="DT33">
            <v>226</v>
          </cell>
          <cell r="DU33">
            <v>824</v>
          </cell>
          <cell r="DV33">
            <v>1651</v>
          </cell>
          <cell r="DW33">
            <v>2194.5999999996275</v>
          </cell>
          <cell r="DX33">
            <v>841</v>
          </cell>
          <cell r="DY33">
            <v>1901</v>
          </cell>
          <cell r="DZ33">
            <v>0</v>
          </cell>
          <cell r="EA33">
            <v>1012.5</v>
          </cell>
          <cell r="EB33">
            <v>2779</v>
          </cell>
          <cell r="EC33">
            <v>227</v>
          </cell>
          <cell r="ED33">
            <v>323</v>
          </cell>
        </row>
        <row r="34">
          <cell r="F34">
            <v>159.65000000002328</v>
          </cell>
          <cell r="G34">
            <v>320.17999999999302</v>
          </cell>
          <cell r="H34">
            <v>2264.4400000000023</v>
          </cell>
          <cell r="I34">
            <v>1321.2199999999721</v>
          </cell>
          <cell r="J34">
            <v>350.33439999999973</v>
          </cell>
          <cell r="K34">
            <v>387.50880000000006</v>
          </cell>
          <cell r="L34">
            <v>10625.59999999986</v>
          </cell>
          <cell r="M34">
            <v>3777</v>
          </cell>
          <cell r="N34">
            <v>487</v>
          </cell>
          <cell r="O34">
            <v>2528.0999999998603</v>
          </cell>
          <cell r="P34">
            <v>702.19999999995343</v>
          </cell>
          <cell r="Q34">
            <v>1354</v>
          </cell>
          <cell r="R34">
            <v>-29479.402000002563</v>
          </cell>
          <cell r="S34">
            <v>7.1000000000931323</v>
          </cell>
          <cell r="T34">
            <v>141.20000000018626</v>
          </cell>
          <cell r="U34">
            <v>220.5</v>
          </cell>
          <cell r="V34">
            <v>479.89999999990687</v>
          </cell>
          <cell r="W34">
            <v>138.59799999999814</v>
          </cell>
          <cell r="X34">
            <v>0</v>
          </cell>
          <cell r="Y34">
            <v>2480.5</v>
          </cell>
          <cell r="Z34">
            <v>2456.6999999999534</v>
          </cell>
          <cell r="AA34">
            <v>811.5999999998603</v>
          </cell>
          <cell r="AB34">
            <v>203.29999999981374</v>
          </cell>
          <cell r="AC34">
            <v>0</v>
          </cell>
          <cell r="AD34">
            <v>-36418.799999999814</v>
          </cell>
          <cell r="AE34">
            <v>-12338.179999999702</v>
          </cell>
          <cell r="AF34">
            <v>0</v>
          </cell>
          <cell r="AG34">
            <v>110.39999999990687</v>
          </cell>
          <cell r="AH34">
            <v>46.700000000186265</v>
          </cell>
          <cell r="AI34">
            <v>961</v>
          </cell>
          <cell r="AJ34">
            <v>119.55999999999767</v>
          </cell>
          <cell r="AK34">
            <v>1053.7599999999511</v>
          </cell>
          <cell r="AL34">
            <v>1753</v>
          </cell>
          <cell r="AM34">
            <v>1045.5</v>
          </cell>
          <cell r="AN34">
            <v>946.79999999981374</v>
          </cell>
          <cell r="AO34">
            <v>289.70000000018626</v>
          </cell>
          <cell r="AP34">
            <v>0.40000000037252903</v>
          </cell>
          <cell r="AQ34">
            <v>-18665</v>
          </cell>
          <cell r="AR34">
            <v>-29935.400000002235</v>
          </cell>
          <cell r="AS34">
            <v>100.39999999990687</v>
          </cell>
          <cell r="AT34">
            <v>0</v>
          </cell>
          <cell r="AU34">
            <v>0.70000000018626451</v>
          </cell>
          <cell r="AV34">
            <v>98</v>
          </cell>
          <cell r="AW34">
            <v>384.56000000005588</v>
          </cell>
          <cell r="AX34">
            <v>131.63999999989755</v>
          </cell>
          <cell r="AY34">
            <v>-3296.5</v>
          </cell>
          <cell r="AZ34">
            <v>1224.4000000003725</v>
          </cell>
          <cell r="BA34">
            <v>364.5</v>
          </cell>
          <cell r="BB34">
            <v>307.20000000018626</v>
          </cell>
          <cell r="BC34">
            <v>0</v>
          </cell>
          <cell r="BD34">
            <v>-29250.299999999814</v>
          </cell>
          <cell r="BE34">
            <v>-28978.929999992251</v>
          </cell>
          <cell r="BF34">
            <v>0</v>
          </cell>
          <cell r="BG34">
            <v>104</v>
          </cell>
          <cell r="BH34">
            <v>2.5</v>
          </cell>
          <cell r="BI34">
            <v>148.20000000018626</v>
          </cell>
          <cell r="BJ34">
            <v>478.81000000005588</v>
          </cell>
          <cell r="BK34">
            <v>1446.3600000001024</v>
          </cell>
          <cell r="BL34">
            <v>8035</v>
          </cell>
          <cell r="BM34">
            <v>1438.7000000001863</v>
          </cell>
          <cell r="BN34">
            <v>1139.5</v>
          </cell>
          <cell r="BO34">
            <v>207</v>
          </cell>
          <cell r="BP34">
            <v>0</v>
          </cell>
          <cell r="BQ34">
            <v>-41979</v>
          </cell>
          <cell r="BR34">
            <v>-41549.70000000298</v>
          </cell>
          <cell r="BS34">
            <v>107.59999999962747</v>
          </cell>
          <cell r="BT34">
            <v>166.29999999981374</v>
          </cell>
          <cell r="BU34">
            <v>1</v>
          </cell>
          <cell r="BV34">
            <v>34.200000000186265</v>
          </cell>
          <cell r="BW34">
            <v>525</v>
          </cell>
          <cell r="BX34">
            <v>1647.1999999999534</v>
          </cell>
          <cell r="BY34">
            <v>-3811</v>
          </cell>
          <cell r="BZ34">
            <v>2415</v>
          </cell>
          <cell r="CA34">
            <v>61.5</v>
          </cell>
          <cell r="CB34">
            <v>411.79999999981374</v>
          </cell>
          <cell r="CC34">
            <v>59.200000000186265</v>
          </cell>
          <cell r="CD34">
            <v>-43167.5</v>
          </cell>
          <cell r="CE34">
            <v>-21708.79999999702</v>
          </cell>
          <cell r="CF34">
            <v>115.20000000018626</v>
          </cell>
          <cell r="CG34">
            <v>0</v>
          </cell>
          <cell r="CH34">
            <v>17660.5</v>
          </cell>
          <cell r="CI34">
            <v>5.5</v>
          </cell>
          <cell r="CJ34">
            <v>8</v>
          </cell>
          <cell r="CK34">
            <v>30.799999999813735</v>
          </cell>
          <cell r="CL34">
            <v>-4288</v>
          </cell>
          <cell r="CM34">
            <v>5235</v>
          </cell>
          <cell r="CN34">
            <v>11144</v>
          </cell>
          <cell r="CO34">
            <v>345</v>
          </cell>
          <cell r="CP34">
            <v>66.200000000186265</v>
          </cell>
          <cell r="CQ34">
            <v>-52031</v>
          </cell>
          <cell r="CR34">
            <v>-66746.959999993443</v>
          </cell>
          <cell r="CS34">
            <v>123</v>
          </cell>
          <cell r="CT34">
            <v>34</v>
          </cell>
          <cell r="CU34">
            <v>64</v>
          </cell>
          <cell r="CV34">
            <v>54</v>
          </cell>
          <cell r="CW34">
            <v>378.23999999999069</v>
          </cell>
          <cell r="CX34">
            <v>-9666.3999999999069</v>
          </cell>
          <cell r="CY34">
            <v>-7966</v>
          </cell>
          <cell r="CZ34">
            <v>5835</v>
          </cell>
          <cell r="DA34">
            <v>517.5</v>
          </cell>
          <cell r="DB34">
            <v>721.5</v>
          </cell>
          <cell r="DC34">
            <v>66.700000000186265</v>
          </cell>
          <cell r="DD34">
            <v>-56908.5</v>
          </cell>
          <cell r="DE34">
            <v>-61613.10000000149</v>
          </cell>
          <cell r="DF34">
            <v>82.599999999627471</v>
          </cell>
          <cell r="DG34">
            <v>0</v>
          </cell>
          <cell r="DH34">
            <v>343</v>
          </cell>
          <cell r="DI34">
            <v>277</v>
          </cell>
          <cell r="DJ34">
            <v>446.59999999997672</v>
          </cell>
          <cell r="DK34">
            <v>379.70000000018626</v>
          </cell>
          <cell r="DL34">
            <v>-3908</v>
          </cell>
          <cell r="DM34">
            <v>2395</v>
          </cell>
          <cell r="DN34">
            <v>527</v>
          </cell>
          <cell r="DO34">
            <v>126</v>
          </cell>
          <cell r="DP34">
            <v>69.5</v>
          </cell>
          <cell r="DQ34">
            <v>-62351.5</v>
          </cell>
          <cell r="DR34">
            <v>-65786.560000002384</v>
          </cell>
          <cell r="DS34">
            <v>0</v>
          </cell>
          <cell r="DT34">
            <v>108.70000000018626</v>
          </cell>
          <cell r="DU34">
            <v>5</v>
          </cell>
          <cell r="DV34">
            <v>1770.5</v>
          </cell>
          <cell r="DW34">
            <v>167.93999999994412</v>
          </cell>
          <cell r="DX34">
            <v>573.79999999981374</v>
          </cell>
          <cell r="DY34">
            <v>-4216</v>
          </cell>
          <cell r="DZ34">
            <v>1345</v>
          </cell>
          <cell r="EA34">
            <v>78</v>
          </cell>
          <cell r="EB34">
            <v>16.5</v>
          </cell>
          <cell r="EC34">
            <v>0</v>
          </cell>
          <cell r="ED34">
            <v>-65636</v>
          </cell>
        </row>
        <row r="35">
          <cell r="F35">
            <v>4408.3000000002794</v>
          </cell>
          <cell r="G35">
            <v>172.07000000006519</v>
          </cell>
          <cell r="H35">
            <v>1100.6999999999534</v>
          </cell>
          <cell r="I35">
            <v>1189.8700000001118</v>
          </cell>
          <cell r="J35">
            <v>492.5</v>
          </cell>
          <cell r="K35">
            <v>85.840000000083819</v>
          </cell>
          <cell r="L35">
            <v>419.75</v>
          </cell>
          <cell r="M35">
            <v>0</v>
          </cell>
          <cell r="N35">
            <v>223</v>
          </cell>
          <cell r="O35">
            <v>188.5</v>
          </cell>
          <cell r="P35">
            <v>2487.5600000000559</v>
          </cell>
          <cell r="Q35">
            <v>4517.6500000003725</v>
          </cell>
          <cell r="R35">
            <v>11324.739999994636</v>
          </cell>
          <cell r="S35">
            <v>2311.6999999997206</v>
          </cell>
          <cell r="T35">
            <v>1154.3999999999069</v>
          </cell>
          <cell r="U35">
            <v>914.10000000009313</v>
          </cell>
          <cell r="V35">
            <v>1627.3100000000559</v>
          </cell>
          <cell r="W35">
            <v>189.18000000016764</v>
          </cell>
          <cell r="X35">
            <v>637</v>
          </cell>
          <cell r="Y35">
            <v>189.4499999997206</v>
          </cell>
          <cell r="Z35">
            <v>0</v>
          </cell>
          <cell r="AA35">
            <v>0.5</v>
          </cell>
          <cell r="AB35">
            <v>428.39999999990687</v>
          </cell>
          <cell r="AC35">
            <v>844</v>
          </cell>
          <cell r="AD35">
            <v>3028.7000000001863</v>
          </cell>
          <cell r="AE35">
            <v>10734.19999999553</v>
          </cell>
          <cell r="AF35">
            <v>780.60000000009313</v>
          </cell>
          <cell r="AG35">
            <v>757.70000000018626</v>
          </cell>
          <cell r="AH35">
            <v>695.39999999990687</v>
          </cell>
          <cell r="AI35">
            <v>889.80000000004657</v>
          </cell>
          <cell r="AJ35">
            <v>2057.6899999999441</v>
          </cell>
          <cell r="AK35">
            <v>0</v>
          </cell>
          <cell r="AL35">
            <v>24.759999999776483</v>
          </cell>
          <cell r="AM35">
            <v>0</v>
          </cell>
          <cell r="AN35">
            <v>159.29999999981374</v>
          </cell>
          <cell r="AO35">
            <v>566.39999999990687</v>
          </cell>
          <cell r="AP35">
            <v>287.40000000037253</v>
          </cell>
          <cell r="AQ35">
            <v>4515.1499999999069</v>
          </cell>
          <cell r="AR35">
            <v>10882.529999993742</v>
          </cell>
          <cell r="AS35">
            <v>3408.5999999996275</v>
          </cell>
          <cell r="AT35">
            <v>735.29999999981374</v>
          </cell>
          <cell r="AU35">
            <v>1056.2000000001863</v>
          </cell>
          <cell r="AV35">
            <v>2.5</v>
          </cell>
          <cell r="AW35">
            <v>325.35000000009313</v>
          </cell>
          <cell r="AX35">
            <v>191.38000000012107</v>
          </cell>
          <cell r="AY35">
            <v>0</v>
          </cell>
          <cell r="AZ35">
            <v>0</v>
          </cell>
          <cell r="BA35">
            <v>0.20000000018626451</v>
          </cell>
          <cell r="BB35">
            <v>424</v>
          </cell>
          <cell r="BC35">
            <v>652.59999999962747</v>
          </cell>
          <cell r="BD35">
            <v>4086.3999999999069</v>
          </cell>
          <cell r="BE35">
            <v>5916.070000000298</v>
          </cell>
          <cell r="BF35">
            <v>1558.5</v>
          </cell>
          <cell r="BG35">
            <v>730</v>
          </cell>
          <cell r="BH35">
            <v>332.60000000009313</v>
          </cell>
          <cell r="BI35">
            <v>3.2000000001862645</v>
          </cell>
          <cell r="BJ35">
            <v>658.68999999994412</v>
          </cell>
          <cell r="BK35">
            <v>6.4799999999813735</v>
          </cell>
          <cell r="BL35">
            <v>0</v>
          </cell>
          <cell r="BM35">
            <v>87.5</v>
          </cell>
          <cell r="BN35">
            <v>193.5</v>
          </cell>
          <cell r="BO35">
            <v>0</v>
          </cell>
          <cell r="BP35">
            <v>785</v>
          </cell>
          <cell r="BQ35">
            <v>1560.6000000005588</v>
          </cell>
          <cell r="BR35">
            <v>12239.780000016093</v>
          </cell>
          <cell r="BS35">
            <v>2204.1999999997206</v>
          </cell>
          <cell r="BT35">
            <v>1067.0999999996275</v>
          </cell>
          <cell r="BU35">
            <v>354.3000000002794</v>
          </cell>
          <cell r="BV35">
            <v>0</v>
          </cell>
          <cell r="BW35">
            <v>891.06000000028871</v>
          </cell>
          <cell r="BX35">
            <v>0.32000000006519258</v>
          </cell>
          <cell r="BY35">
            <v>648.20000000018626</v>
          </cell>
          <cell r="BZ35">
            <v>0</v>
          </cell>
          <cell r="CA35">
            <v>1182.2000000001863</v>
          </cell>
          <cell r="CB35">
            <v>693.10000000055879</v>
          </cell>
          <cell r="CC35">
            <v>1141.7000000001863</v>
          </cell>
          <cell r="CD35">
            <v>4057.5999999996275</v>
          </cell>
          <cell r="CE35">
            <v>27404.5</v>
          </cell>
          <cell r="CF35">
            <v>2475.1000000000931</v>
          </cell>
          <cell r="CG35">
            <v>2356</v>
          </cell>
          <cell r="CH35">
            <v>-1675.9000000003725</v>
          </cell>
          <cell r="CI35">
            <v>56.899999999906868</v>
          </cell>
          <cell r="CJ35">
            <v>1671.5</v>
          </cell>
          <cell r="CK35">
            <v>815.80000000004657</v>
          </cell>
          <cell r="CL35">
            <v>3848.7000000001863</v>
          </cell>
          <cell r="CM35">
            <v>726</v>
          </cell>
          <cell r="CN35">
            <v>7214.7999999998137</v>
          </cell>
          <cell r="CO35">
            <v>814.70000000018626</v>
          </cell>
          <cell r="CP35">
            <v>1074</v>
          </cell>
          <cell r="CQ35">
            <v>8026.8999999994412</v>
          </cell>
          <cell r="CR35">
            <v>24268.009999997914</v>
          </cell>
          <cell r="CS35">
            <v>8062.2999999998137</v>
          </cell>
          <cell r="CT35">
            <v>2263.3999999999069</v>
          </cell>
          <cell r="CU35">
            <v>1431.5999999996275</v>
          </cell>
          <cell r="CV35">
            <v>1224.5</v>
          </cell>
          <cell r="CW35">
            <v>3858.5500000002794</v>
          </cell>
          <cell r="CX35">
            <v>-3133.2399999997579</v>
          </cell>
          <cell r="CY35">
            <v>-368.60000000009313</v>
          </cell>
          <cell r="CZ35">
            <v>407.29999999981374</v>
          </cell>
          <cell r="DA35">
            <v>2658.5</v>
          </cell>
          <cell r="DB35">
            <v>408.59999999962747</v>
          </cell>
          <cell r="DC35">
            <v>603</v>
          </cell>
          <cell r="DD35">
            <v>6852.0999999996275</v>
          </cell>
          <cell r="DE35">
            <v>24661.359999999404</v>
          </cell>
          <cell r="DF35">
            <v>6280.8999999994412</v>
          </cell>
          <cell r="DG35">
            <v>1294.7999999998137</v>
          </cell>
          <cell r="DH35">
            <v>323.20000000018626</v>
          </cell>
          <cell r="DI35">
            <v>2354.1000000000931</v>
          </cell>
          <cell r="DJ35">
            <v>3399.2000000001863</v>
          </cell>
          <cell r="DK35">
            <v>991.06000000005588</v>
          </cell>
          <cell r="DL35">
            <v>1005.8000000002794</v>
          </cell>
          <cell r="DM35">
            <v>0</v>
          </cell>
          <cell r="DN35">
            <v>3286</v>
          </cell>
          <cell r="DO35">
            <v>1870.2999999998137</v>
          </cell>
          <cell r="DP35">
            <v>501</v>
          </cell>
          <cell r="DQ35">
            <v>3355</v>
          </cell>
          <cell r="DR35">
            <v>13966.560000002384</v>
          </cell>
          <cell r="DS35">
            <v>1585.0999999996275</v>
          </cell>
          <cell r="DT35">
            <v>1079</v>
          </cell>
          <cell r="DU35">
            <v>988.89999999990687</v>
          </cell>
          <cell r="DV35">
            <v>1407.3000000002794</v>
          </cell>
          <cell r="DW35">
            <v>2349.6000000000931</v>
          </cell>
          <cell r="DX35">
            <v>19.959999999962747</v>
          </cell>
          <cell r="DY35">
            <v>804.39999999990687</v>
          </cell>
          <cell r="DZ35">
            <v>604.5</v>
          </cell>
          <cell r="EA35">
            <v>1325.5</v>
          </cell>
          <cell r="EB35">
            <v>1836.8000000007451</v>
          </cell>
          <cell r="EC35">
            <v>691.70000000018626</v>
          </cell>
          <cell r="ED35">
            <v>1273.7999999998137</v>
          </cell>
        </row>
        <row r="36">
          <cell r="F36">
            <v>8559</v>
          </cell>
          <cell r="G36">
            <v>3198.2000000001863</v>
          </cell>
          <cell r="H36">
            <v>6608</v>
          </cell>
          <cell r="I36">
            <v>2072</v>
          </cell>
          <cell r="J36">
            <v>1255.5</v>
          </cell>
          <cell r="K36">
            <v>929</v>
          </cell>
          <cell r="L36">
            <v>1790</v>
          </cell>
          <cell r="M36">
            <v>-141</v>
          </cell>
          <cell r="N36">
            <v>2197.5</v>
          </cell>
          <cell r="O36">
            <v>6112</v>
          </cell>
          <cell r="P36">
            <v>6035.5</v>
          </cell>
          <cell r="Q36">
            <v>5571.5</v>
          </cell>
          <cell r="R36">
            <v>25087</v>
          </cell>
          <cell r="S36">
            <v>8489</v>
          </cell>
          <cell r="T36">
            <v>1735</v>
          </cell>
          <cell r="U36">
            <v>1532</v>
          </cell>
          <cell r="V36">
            <v>394</v>
          </cell>
          <cell r="W36">
            <v>95</v>
          </cell>
          <cell r="X36">
            <v>196</v>
          </cell>
          <cell r="Y36">
            <v>883</v>
          </cell>
          <cell r="Z36">
            <v>1445</v>
          </cell>
          <cell r="AA36">
            <v>0</v>
          </cell>
          <cell r="AB36">
            <v>2397</v>
          </cell>
          <cell r="AC36">
            <v>1561</v>
          </cell>
          <cell r="AD36">
            <v>6360</v>
          </cell>
          <cell r="AE36">
            <v>21529.5</v>
          </cell>
          <cell r="AF36">
            <v>1494</v>
          </cell>
          <cell r="AG36">
            <v>1511</v>
          </cell>
          <cell r="AH36">
            <v>1113</v>
          </cell>
          <cell r="AI36">
            <v>238</v>
          </cell>
          <cell r="AJ36">
            <v>0.5</v>
          </cell>
          <cell r="AK36">
            <v>0</v>
          </cell>
          <cell r="AL36">
            <v>1371</v>
          </cell>
          <cell r="AM36">
            <v>2988</v>
          </cell>
          <cell r="AN36">
            <v>598</v>
          </cell>
          <cell r="AO36">
            <v>4838</v>
          </cell>
          <cell r="AP36">
            <v>695</v>
          </cell>
          <cell r="AQ36">
            <v>6683</v>
          </cell>
          <cell r="AR36">
            <v>1533</v>
          </cell>
          <cell r="AS36">
            <v>179.29999999981374</v>
          </cell>
          <cell r="AT36">
            <v>151</v>
          </cell>
          <cell r="AU36">
            <v>107.70000000018626</v>
          </cell>
          <cell r="AV36">
            <v>0</v>
          </cell>
          <cell r="AW36">
            <v>59</v>
          </cell>
          <cell r="AX36">
            <v>0</v>
          </cell>
          <cell r="AY36">
            <v>125</v>
          </cell>
          <cell r="AZ36">
            <v>277</v>
          </cell>
          <cell r="BA36">
            <v>0</v>
          </cell>
          <cell r="BB36">
            <v>157</v>
          </cell>
          <cell r="BC36">
            <v>0</v>
          </cell>
          <cell r="BD36">
            <v>477</v>
          </cell>
          <cell r="BE36">
            <v>1695.5199999958277</v>
          </cell>
          <cell r="BF36">
            <v>8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729.40000000037253</v>
          </cell>
          <cell r="BN36">
            <v>259.79999999981374</v>
          </cell>
          <cell r="BO36">
            <v>600</v>
          </cell>
          <cell r="BP36">
            <v>8.9599999999918509</v>
          </cell>
          <cell r="BQ36">
            <v>89.35999999998603</v>
          </cell>
          <cell r="BR36">
            <v>1713.0600000009872</v>
          </cell>
          <cell r="BS36">
            <v>113.88000000000466</v>
          </cell>
          <cell r="BT36">
            <v>227.05999999999767</v>
          </cell>
          <cell r="BU36">
            <v>0</v>
          </cell>
          <cell r="BV36">
            <v>0</v>
          </cell>
          <cell r="BW36">
            <v>219.64000000001397</v>
          </cell>
          <cell r="BX36">
            <v>0</v>
          </cell>
          <cell r="BY36">
            <v>230.04999999998836</v>
          </cell>
          <cell r="BZ36">
            <v>461.81000000005588</v>
          </cell>
          <cell r="CA36">
            <v>84.200000000011642</v>
          </cell>
          <cell r="CB36">
            <v>0</v>
          </cell>
          <cell r="CC36">
            <v>0</v>
          </cell>
          <cell r="CD36">
            <v>376.4199999999837</v>
          </cell>
          <cell r="CE36">
            <v>2920.0100000007078</v>
          </cell>
          <cell r="CF36">
            <v>211.0899999999674</v>
          </cell>
          <cell r="CG36">
            <v>321.98000000003958</v>
          </cell>
          <cell r="CH36">
            <v>-351.19000000000233</v>
          </cell>
          <cell r="CI36">
            <v>0</v>
          </cell>
          <cell r="CJ36">
            <v>159.27999999999884</v>
          </cell>
          <cell r="CK36">
            <v>0</v>
          </cell>
          <cell r="CL36">
            <v>406.06999999994878</v>
          </cell>
          <cell r="CM36">
            <v>674.78000000002794</v>
          </cell>
          <cell r="CN36">
            <v>463.08999999999651</v>
          </cell>
          <cell r="CO36">
            <v>664.88000000000466</v>
          </cell>
          <cell r="CP36">
            <v>0</v>
          </cell>
          <cell r="CQ36">
            <v>370.03000000002794</v>
          </cell>
          <cell r="CR36">
            <v>1624.5500000002794</v>
          </cell>
          <cell r="CS36">
            <v>0</v>
          </cell>
          <cell r="CT36">
            <v>0</v>
          </cell>
          <cell r="CU36">
            <v>275.14000000001397</v>
          </cell>
          <cell r="CV36">
            <v>273.70000000001164</v>
          </cell>
          <cell r="CW36">
            <v>660.95000000001164</v>
          </cell>
          <cell r="CX36">
            <v>0</v>
          </cell>
          <cell r="CY36">
            <v>0</v>
          </cell>
          <cell r="CZ36">
            <v>19.279999999969732</v>
          </cell>
          <cell r="DA36">
            <v>112.80999999999767</v>
          </cell>
          <cell r="DB36">
            <v>-121.56999999994878</v>
          </cell>
          <cell r="DC36">
            <v>171.71999999997206</v>
          </cell>
          <cell r="DD36">
            <v>232.52000000001863</v>
          </cell>
          <cell r="DE36">
            <v>2037.9699999997392</v>
          </cell>
          <cell r="DF36">
            <v>0</v>
          </cell>
          <cell r="DG36">
            <v>216.96000000002095</v>
          </cell>
          <cell r="DH36">
            <v>0</v>
          </cell>
          <cell r="DI36">
            <v>0</v>
          </cell>
          <cell r="DJ36">
            <v>67.220000000001164</v>
          </cell>
          <cell r="DK36">
            <v>189.39999999996508</v>
          </cell>
          <cell r="DL36">
            <v>156.8399999999674</v>
          </cell>
          <cell r="DM36">
            <v>151.45999999996275</v>
          </cell>
          <cell r="DN36">
            <v>85.169999999983702</v>
          </cell>
          <cell r="DO36">
            <v>720.09999999997672</v>
          </cell>
          <cell r="DP36">
            <v>219.19999999995343</v>
          </cell>
          <cell r="DQ36">
            <v>231.61999999999534</v>
          </cell>
          <cell r="DR36">
            <v>1594.2200000002049</v>
          </cell>
          <cell r="DS36">
            <v>410.65999999997439</v>
          </cell>
          <cell r="DT36">
            <v>161</v>
          </cell>
          <cell r="DU36">
            <v>0</v>
          </cell>
          <cell r="DV36">
            <v>0</v>
          </cell>
          <cell r="DW36">
            <v>175.54999999998836</v>
          </cell>
          <cell r="DX36">
            <v>0</v>
          </cell>
          <cell r="DY36">
            <v>-225.19000000000233</v>
          </cell>
          <cell r="DZ36">
            <v>210.53000000002794</v>
          </cell>
          <cell r="EA36">
            <v>475.68000000005122</v>
          </cell>
          <cell r="EB36">
            <v>238.95000000001164</v>
          </cell>
          <cell r="EC36">
            <v>0</v>
          </cell>
          <cell r="ED36">
            <v>147.03999999997905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</row>
        <row r="38">
          <cell r="F38">
            <v>0</v>
          </cell>
          <cell r="G38">
            <v>-45.086400000029244</v>
          </cell>
          <cell r="H38">
            <v>0</v>
          </cell>
          <cell r="I38">
            <v>-60.47279999993043</v>
          </cell>
          <cell r="J38">
            <v>-20.400000000023283</v>
          </cell>
          <cell r="K38">
            <v>-11.891139999963343</v>
          </cell>
          <cell r="L38">
            <v>-119.23130000010133</v>
          </cell>
          <cell r="M38">
            <v>0</v>
          </cell>
          <cell r="N38">
            <v>0</v>
          </cell>
          <cell r="O38">
            <v>0</v>
          </cell>
          <cell r="P38">
            <v>-8.582399999955669</v>
          </cell>
          <cell r="Q38">
            <v>0</v>
          </cell>
          <cell r="R38">
            <v>-520.85063999891281</v>
          </cell>
          <cell r="S38">
            <v>0</v>
          </cell>
          <cell r="T38">
            <v>-0.74480000004405156</v>
          </cell>
          <cell r="U38">
            <v>-9.8636999999871477</v>
          </cell>
          <cell r="V38">
            <v>-20.678000000014435</v>
          </cell>
          <cell r="W38">
            <v>-92.257199999992736</v>
          </cell>
          <cell r="X38">
            <v>-279.08740000007674</v>
          </cell>
          <cell r="Y38">
            <v>-74.117300000041723</v>
          </cell>
          <cell r="Z38">
            <v>-44.102239999803714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-111.18239999935031</v>
          </cell>
          <cell r="AF38">
            <v>0</v>
          </cell>
          <cell r="AG38">
            <v>0</v>
          </cell>
          <cell r="AH38">
            <v>-6.4000000000232831</v>
          </cell>
          <cell r="AI38">
            <v>0</v>
          </cell>
          <cell r="AJ38">
            <v>-28.075000000011642</v>
          </cell>
          <cell r="AK38">
            <v>0</v>
          </cell>
          <cell r="AL38">
            <v>-23.038399999961257</v>
          </cell>
          <cell r="AM38">
            <v>-53.669000000227243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-48.525940001010895</v>
          </cell>
          <cell r="AS38">
            <v>0</v>
          </cell>
          <cell r="AT38">
            <v>0</v>
          </cell>
          <cell r="AU38">
            <v>-10.199039999977686</v>
          </cell>
          <cell r="AV38">
            <v>0</v>
          </cell>
          <cell r="AW38">
            <v>0</v>
          </cell>
          <cell r="AX38">
            <v>-1.947999999858439</v>
          </cell>
          <cell r="AY38">
            <v>-36.378900000127032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-258.16139999963343</v>
          </cell>
          <cell r="BF38">
            <v>-135.32824000006076</v>
          </cell>
          <cell r="BG38">
            <v>0</v>
          </cell>
          <cell r="BH38">
            <v>-3.2750000000232831</v>
          </cell>
          <cell r="BI38">
            <v>0</v>
          </cell>
          <cell r="BJ38">
            <v>-0.91961999994236976</v>
          </cell>
          <cell r="BK38">
            <v>-0.35856000008061528</v>
          </cell>
          <cell r="BL38">
            <v>-87.349200000055134</v>
          </cell>
          <cell r="BM38">
            <v>-30.930780000053346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-168.06610000040382</v>
          </cell>
          <cell r="BS38">
            <v>0</v>
          </cell>
          <cell r="BT38">
            <v>0</v>
          </cell>
          <cell r="BU38">
            <v>0</v>
          </cell>
          <cell r="BV38">
            <v>-23.994040000019595</v>
          </cell>
          <cell r="BW38">
            <v>-14.364799999981187</v>
          </cell>
          <cell r="BX38">
            <v>-9.1619999846443534E-2</v>
          </cell>
          <cell r="BY38">
            <v>78.864460000069812</v>
          </cell>
          <cell r="BZ38">
            <v>-126.30325999995694</v>
          </cell>
          <cell r="CA38">
            <v>0</v>
          </cell>
          <cell r="CB38">
            <v>-71.778439999965485</v>
          </cell>
          <cell r="CC38">
            <v>0</v>
          </cell>
          <cell r="CD38">
            <v>-10.398400000005495</v>
          </cell>
          <cell r="CE38">
            <v>-1720.485510000959</v>
          </cell>
          <cell r="CF38">
            <v>0</v>
          </cell>
          <cell r="CG38">
            <v>0</v>
          </cell>
          <cell r="CH38">
            <v>0</v>
          </cell>
          <cell r="CI38">
            <v>-0.38360000000102445</v>
          </cell>
          <cell r="CJ38">
            <v>-25.438160000019707</v>
          </cell>
          <cell r="CK38">
            <v>-2.3653400000184774</v>
          </cell>
          <cell r="CL38">
            <v>-656.17345000011846</v>
          </cell>
          <cell r="CM38">
            <v>-530.9511000001803</v>
          </cell>
          <cell r="CN38">
            <v>-366.24216000002343</v>
          </cell>
          <cell r="CO38">
            <v>-129.58830000000307</v>
          </cell>
          <cell r="CP38">
            <v>0</v>
          </cell>
          <cell r="CQ38">
            <v>-9.3434000000124797</v>
          </cell>
          <cell r="CR38">
            <v>166.38020000047982</v>
          </cell>
          <cell r="CS38">
            <v>0</v>
          </cell>
          <cell r="CT38">
            <v>-0.40600000001722947</v>
          </cell>
          <cell r="CU38">
            <v>0</v>
          </cell>
          <cell r="CV38">
            <v>0</v>
          </cell>
          <cell r="CW38">
            <v>-0.93799999996554106</v>
          </cell>
          <cell r="CX38">
            <v>599.73159999982454</v>
          </cell>
          <cell r="CY38">
            <v>-13.751399999950081</v>
          </cell>
          <cell r="CZ38">
            <v>-238.25100000016391</v>
          </cell>
          <cell r="DA38">
            <v>-30.594199999934062</v>
          </cell>
          <cell r="DB38">
            <v>-111.65279999998165</v>
          </cell>
          <cell r="DC38">
            <v>-9.6600000000325963</v>
          </cell>
          <cell r="DD38">
            <v>-28.097999999998137</v>
          </cell>
          <cell r="DE38">
            <v>-537.28539999760687</v>
          </cell>
          <cell r="DF38">
            <v>0</v>
          </cell>
          <cell r="DG38">
            <v>-36.150400000042282</v>
          </cell>
          <cell r="DH38">
            <v>0</v>
          </cell>
          <cell r="DI38">
            <v>-0.40040000004228204</v>
          </cell>
          <cell r="DJ38">
            <v>-0.96667999995406717</v>
          </cell>
          <cell r="DK38">
            <v>-7.1939999999012798</v>
          </cell>
          <cell r="DL38">
            <v>288.57749999989755</v>
          </cell>
          <cell r="DM38">
            <v>-429.3074000000488</v>
          </cell>
          <cell r="DN38">
            <v>-130.33129999996163</v>
          </cell>
          <cell r="DO38">
            <v>-86.792419999954291</v>
          </cell>
          <cell r="DP38">
            <v>0</v>
          </cell>
          <cell r="DQ38">
            <v>-134.72030000004452</v>
          </cell>
          <cell r="DR38">
            <v>-849.08207000233233</v>
          </cell>
          <cell r="DS38">
            <v>0</v>
          </cell>
          <cell r="DT38">
            <v>-37.550879999995232</v>
          </cell>
          <cell r="DU38">
            <v>-7.1198999999905936</v>
          </cell>
          <cell r="DV38">
            <v>0</v>
          </cell>
          <cell r="DW38">
            <v>-17.653249999973923</v>
          </cell>
          <cell r="DX38">
            <v>-4.4807399997953326</v>
          </cell>
          <cell r="DY38">
            <v>120.751200000057</v>
          </cell>
          <cell r="DZ38">
            <v>-683.42166000022553</v>
          </cell>
          <cell r="EA38">
            <v>-129.21048000012524</v>
          </cell>
          <cell r="EB38">
            <v>-81.348519999883138</v>
          </cell>
          <cell r="EC38">
            <v>-0.12599000002956018</v>
          </cell>
          <cell r="ED38">
            <v>-8.9218500000424683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2192.0124999999898</v>
          </cell>
          <cell r="AS39">
            <v>0</v>
          </cell>
          <cell r="AT39">
            <v>0</v>
          </cell>
          <cell r="AU39">
            <v>858.80729999998584</v>
          </cell>
          <cell r="AV39">
            <v>1184.2402000000002</v>
          </cell>
          <cell r="AW39">
            <v>0</v>
          </cell>
          <cell r="AX39">
            <v>148.96500000000378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271.45332600000256</v>
          </cell>
          <cell r="BF39">
            <v>0</v>
          </cell>
          <cell r="BG39">
            <v>0</v>
          </cell>
          <cell r="BH39">
            <v>140.52882000000682</v>
          </cell>
          <cell r="BI39">
            <v>130.92450599999574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2483.6907999999821</v>
          </cell>
          <cell r="BS39">
            <v>0</v>
          </cell>
          <cell r="BT39">
            <v>0</v>
          </cell>
          <cell r="BU39">
            <v>1120.1219999999739</v>
          </cell>
          <cell r="BV39">
            <v>1363.5688000000082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61.307681999998749</v>
          </cell>
          <cell r="CF39">
            <v>0</v>
          </cell>
          <cell r="CG39">
            <v>0</v>
          </cell>
          <cell r="CH39">
            <v>0</v>
          </cell>
          <cell r="CI39">
            <v>61.307681999998749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363.02600000001257</v>
          </cell>
          <cell r="DF39">
            <v>0</v>
          </cell>
          <cell r="DG39">
            <v>0</v>
          </cell>
          <cell r="DH39">
            <v>363.02600000001257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171.85557000001427</v>
          </cell>
          <cell r="DS39">
            <v>0</v>
          </cell>
          <cell r="DT39">
            <v>0</v>
          </cell>
          <cell r="DU39">
            <v>171.85557000001427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</row>
        <row r="41">
          <cell r="F41">
            <v>18690.949999999255</v>
          </cell>
          <cell r="G41">
            <v>7449.2636000011116</v>
          </cell>
          <cell r="H41">
            <v>12727.839999999851</v>
          </cell>
          <cell r="I41">
            <v>6720.2572000008076</v>
          </cell>
          <cell r="J41">
            <v>2274.7344000004232</v>
          </cell>
          <cell r="K41">
            <v>1653.0976600013673</v>
          </cell>
          <cell r="L41">
            <v>13640.818700000644</v>
          </cell>
          <cell r="M41">
            <v>3756</v>
          </cell>
          <cell r="N41">
            <v>3206.3000000007451</v>
          </cell>
          <cell r="O41">
            <v>11588.599999997765</v>
          </cell>
          <cell r="P41">
            <v>12595.577600002289</v>
          </cell>
          <cell r="Q41">
            <v>15068.650000002235</v>
          </cell>
          <cell r="R41">
            <v>17833.867360025644</v>
          </cell>
          <cell r="S41">
            <v>13476.599999997765</v>
          </cell>
          <cell r="T41">
            <v>3131.0551999993622</v>
          </cell>
          <cell r="U41">
            <v>2969.8362999968231</v>
          </cell>
          <cell r="V41">
            <v>5886.6920000016689</v>
          </cell>
          <cell r="W41">
            <v>867.72079999931157</v>
          </cell>
          <cell r="X41">
            <v>1739.1326000001281</v>
          </cell>
          <cell r="Y41">
            <v>3909.8326999954879</v>
          </cell>
          <cell r="Z41">
            <v>4500.5977600030601</v>
          </cell>
          <cell r="AA41">
            <v>813.10000000149012</v>
          </cell>
          <cell r="AB41">
            <v>3715.1999999992549</v>
          </cell>
          <cell r="AC41">
            <v>3104.2000000029802</v>
          </cell>
          <cell r="AD41">
            <v>-26280.10000000149</v>
          </cell>
          <cell r="AE41">
            <v>28714.237599998713</v>
          </cell>
          <cell r="AF41">
            <v>2336.8000000007451</v>
          </cell>
          <cell r="AG41">
            <v>3137.7999999970198</v>
          </cell>
          <cell r="AH41">
            <v>2277.4000000022352</v>
          </cell>
          <cell r="AI41">
            <v>2218.2000000011176</v>
          </cell>
          <cell r="AJ41">
            <v>2304.7750000003725</v>
          </cell>
          <cell r="AK41">
            <v>1699.859999999404</v>
          </cell>
          <cell r="AL41">
            <v>3317.4215999990702</v>
          </cell>
          <cell r="AM41">
            <v>4709.3310000002384</v>
          </cell>
          <cell r="AN41">
            <v>2149.9000000022352</v>
          </cell>
          <cell r="AO41">
            <v>6789.6000000014901</v>
          </cell>
          <cell r="AP41">
            <v>1582.1999999992549</v>
          </cell>
          <cell r="AQ41">
            <v>-3809.0500000007451</v>
          </cell>
          <cell r="AR41">
            <v>-5521.5834399759769</v>
          </cell>
          <cell r="AS41">
            <v>5449.8000000007451</v>
          </cell>
          <cell r="AT41">
            <v>1311.5</v>
          </cell>
          <cell r="AU41">
            <v>2272.4082600008696</v>
          </cell>
          <cell r="AV41">
            <v>1340.5401999987662</v>
          </cell>
          <cell r="AW41">
            <v>1046.2099999999627</v>
          </cell>
          <cell r="AX41">
            <v>520.63700000010431</v>
          </cell>
          <cell r="AY41">
            <v>-2911.1788999997079</v>
          </cell>
          <cell r="AZ41">
            <v>1501.3999999985099</v>
          </cell>
          <cell r="BA41">
            <v>433.19999999925494</v>
          </cell>
          <cell r="BB41">
            <v>2853.1999999992549</v>
          </cell>
          <cell r="BC41">
            <v>1218.6000000014901</v>
          </cell>
          <cell r="BD41">
            <v>-20557.900000002235</v>
          </cell>
          <cell r="BE41">
            <v>-10598.848073989153</v>
          </cell>
          <cell r="BF41">
            <v>3306.0717599987984</v>
          </cell>
          <cell r="BG41">
            <v>1336</v>
          </cell>
          <cell r="BH41">
            <v>913.95381999760866</v>
          </cell>
          <cell r="BI41">
            <v>341.72450599819422</v>
          </cell>
          <cell r="BJ41">
            <v>1721.1803800016642</v>
          </cell>
          <cell r="BK41">
            <v>1496.481440000236</v>
          </cell>
          <cell r="BL41">
            <v>8938.250799998641</v>
          </cell>
          <cell r="BM41">
            <v>4149.6692200005054</v>
          </cell>
          <cell r="BN41">
            <v>1911.8000000007451</v>
          </cell>
          <cell r="BO41">
            <v>2670.5</v>
          </cell>
          <cell r="BP41">
            <v>1215.9600000008941</v>
          </cell>
          <cell r="BQ41">
            <v>-38600.439999997616</v>
          </cell>
          <cell r="BR41">
            <v>-6638.1353000104427</v>
          </cell>
          <cell r="BS41">
            <v>4208.679999999702</v>
          </cell>
          <cell r="BT41">
            <v>2570.7599999979138</v>
          </cell>
          <cell r="BU41">
            <v>2022.4220000002533</v>
          </cell>
          <cell r="BV41">
            <v>1607.0747600011528</v>
          </cell>
          <cell r="BW41">
            <v>1810.5352000007406</v>
          </cell>
          <cell r="BX41">
            <v>1647.7283800002187</v>
          </cell>
          <cell r="BY41">
            <v>-1404.3855400010943</v>
          </cell>
          <cell r="BZ41">
            <v>5070.2067400030792</v>
          </cell>
          <cell r="CA41">
            <v>3324.8999999985099</v>
          </cell>
          <cell r="CB41">
            <v>5591.6215599998832</v>
          </cell>
          <cell r="CC41">
            <v>2324.8999999985099</v>
          </cell>
          <cell r="CD41">
            <v>-35412.57840000093</v>
          </cell>
          <cell r="CE41">
            <v>37570.732171982527</v>
          </cell>
          <cell r="CF41">
            <v>3711.8899999987334</v>
          </cell>
          <cell r="CG41">
            <v>3677.9799999985844</v>
          </cell>
          <cell r="CH41">
            <v>12299.910000000149</v>
          </cell>
          <cell r="CI41">
            <v>185.32408200018108</v>
          </cell>
          <cell r="CJ41">
            <v>2928.1418400015682</v>
          </cell>
          <cell r="CK41">
            <v>1432.3346599992365</v>
          </cell>
          <cell r="CL41">
            <v>7669.8965500034392</v>
          </cell>
          <cell r="CM41">
            <v>11099.528899997473</v>
          </cell>
          <cell r="CN41">
            <v>24779.247840002179</v>
          </cell>
          <cell r="CO41">
            <v>9158.291700001806</v>
          </cell>
          <cell r="CP41">
            <v>1403.1999999992549</v>
          </cell>
          <cell r="CQ41">
            <v>-40775.013399999589</v>
          </cell>
          <cell r="CR41">
            <v>-21641.619799941778</v>
          </cell>
          <cell r="CS41">
            <v>15869.300000000745</v>
          </cell>
          <cell r="CT41">
            <v>4280.1940000001341</v>
          </cell>
          <cell r="CU41">
            <v>3397.7400000020862</v>
          </cell>
          <cell r="CV41">
            <v>2606.6000000014901</v>
          </cell>
          <cell r="CW41">
            <v>6198.9020000007004</v>
          </cell>
          <cell r="CX41">
            <v>-15967.308399997652</v>
          </cell>
          <cell r="CY41">
            <v>-12083.351400002837</v>
          </cell>
          <cell r="CZ41">
            <v>8303.0289999954402</v>
          </cell>
          <cell r="DA41">
            <v>6567.0157999992371</v>
          </cell>
          <cell r="DB41">
            <v>5211.777199998498</v>
          </cell>
          <cell r="DC41">
            <v>1004.7600000016391</v>
          </cell>
          <cell r="DD41">
            <v>-47030.27800000459</v>
          </cell>
          <cell r="DE41">
            <v>-7435.0294000506401</v>
          </cell>
          <cell r="DF41">
            <v>12607.499999996275</v>
          </cell>
          <cell r="DG41">
            <v>2467.6096000019461</v>
          </cell>
          <cell r="DH41">
            <v>1702.2259999997914</v>
          </cell>
          <cell r="DI41">
            <v>3416.4996000006795</v>
          </cell>
          <cell r="DJ41">
            <v>4905.3533199997619</v>
          </cell>
          <cell r="DK41">
            <v>2559.1660000011325</v>
          </cell>
          <cell r="DL41">
            <v>-4026.2824999988079</v>
          </cell>
          <cell r="DM41">
            <v>6080.9525999985635</v>
          </cell>
          <cell r="DN41">
            <v>8048.0386999957263</v>
          </cell>
          <cell r="DO41">
            <v>9581.107579998672</v>
          </cell>
          <cell r="DP41">
            <v>935.20000000298023</v>
          </cell>
          <cell r="DQ41">
            <v>-55712.400299996138</v>
          </cell>
          <cell r="DR41">
            <v>-28425.206500053406</v>
          </cell>
          <cell r="DS41">
            <v>4348.7600000016391</v>
          </cell>
          <cell r="DT41">
            <v>2035.4491200000048</v>
          </cell>
          <cell r="DU41">
            <v>2090.2356700003147</v>
          </cell>
          <cell r="DV41">
            <v>4828.8000000007451</v>
          </cell>
          <cell r="DW41">
            <v>5058.3367499997839</v>
          </cell>
          <cell r="DX41">
            <v>1451.3792600017041</v>
          </cell>
          <cell r="DY41">
            <v>-2935.3388000056148</v>
          </cell>
          <cell r="DZ41">
            <v>7881.6083400025964</v>
          </cell>
          <cell r="EA41">
            <v>3802.0695200040936</v>
          </cell>
          <cell r="EB41">
            <v>5877.9014800004661</v>
          </cell>
          <cell r="EC41">
            <v>920.27400999888778</v>
          </cell>
          <cell r="ED41">
            <v>-63784.681850004941</v>
          </cell>
        </row>
        <row r="43">
          <cell r="A43" t="str">
            <v>Total Special Sales For Resale</v>
          </cell>
          <cell r="F43">
            <v>18690.95000000298</v>
          </cell>
          <cell r="G43">
            <v>7449.2636000011116</v>
          </cell>
          <cell r="H43">
            <v>12727.840000003576</v>
          </cell>
          <cell r="I43">
            <v>6720.2572000008076</v>
          </cell>
          <cell r="J43">
            <v>2274.7344000004232</v>
          </cell>
          <cell r="K43">
            <v>1653.0976600013673</v>
          </cell>
          <cell r="L43">
            <v>13640.818700000644</v>
          </cell>
          <cell r="M43">
            <v>3756</v>
          </cell>
          <cell r="N43">
            <v>3206.3000000007451</v>
          </cell>
          <cell r="O43">
            <v>11588.599999997765</v>
          </cell>
          <cell r="P43">
            <v>12595.577600002289</v>
          </cell>
          <cell r="Q43">
            <v>15068.650000002235</v>
          </cell>
          <cell r="R43">
            <v>17833.86735996604</v>
          </cell>
          <cell r="S43">
            <v>13476.599999997765</v>
          </cell>
          <cell r="T43">
            <v>3131.0551999993622</v>
          </cell>
          <cell r="U43">
            <v>2969.8362999968231</v>
          </cell>
          <cell r="V43">
            <v>5886.6920000016689</v>
          </cell>
          <cell r="W43">
            <v>867.72079999931157</v>
          </cell>
          <cell r="X43">
            <v>1739.1326000001281</v>
          </cell>
          <cell r="Y43">
            <v>3909.8326999954879</v>
          </cell>
          <cell r="Z43">
            <v>4500.5977600030601</v>
          </cell>
          <cell r="AA43">
            <v>813.10000000149012</v>
          </cell>
          <cell r="AB43">
            <v>3715.1999999992549</v>
          </cell>
          <cell r="AC43">
            <v>3104.2000000029802</v>
          </cell>
          <cell r="AD43">
            <v>-26280.10000000149</v>
          </cell>
          <cell r="AE43">
            <v>28714.237599998713</v>
          </cell>
          <cell r="AF43">
            <v>2336.8000000007451</v>
          </cell>
          <cell r="AG43">
            <v>3137.7999999970198</v>
          </cell>
          <cell r="AH43">
            <v>2277.4000000022352</v>
          </cell>
          <cell r="AI43">
            <v>2218.2000000011176</v>
          </cell>
          <cell r="AJ43">
            <v>2304.7750000003725</v>
          </cell>
          <cell r="AK43">
            <v>1699.859999999404</v>
          </cell>
          <cell r="AL43">
            <v>3317.4215999990702</v>
          </cell>
          <cell r="AM43">
            <v>4709.3310000002384</v>
          </cell>
          <cell r="AN43">
            <v>2149.9000000022352</v>
          </cell>
          <cell r="AO43">
            <v>6789.6000000014901</v>
          </cell>
          <cell r="AP43">
            <v>1582.1999999992549</v>
          </cell>
          <cell r="AQ43">
            <v>-3809.0500000007451</v>
          </cell>
          <cell r="AR43">
            <v>-5521.5834399759769</v>
          </cell>
          <cell r="AS43">
            <v>5449.8000000007451</v>
          </cell>
          <cell r="AT43">
            <v>1311.5</v>
          </cell>
          <cell r="AU43">
            <v>2272.4082600008696</v>
          </cell>
          <cell r="AV43">
            <v>1340.5401999987662</v>
          </cell>
          <cell r="AW43">
            <v>1046.2099999990314</v>
          </cell>
          <cell r="AX43">
            <v>520.63700000010431</v>
          </cell>
          <cell r="AY43">
            <v>-2911.1788999997079</v>
          </cell>
          <cell r="AZ43">
            <v>1501.3999999985099</v>
          </cell>
          <cell r="BA43">
            <v>433.19999999925494</v>
          </cell>
          <cell r="BB43">
            <v>2853.1999999992549</v>
          </cell>
          <cell r="BC43">
            <v>1218.6000000014901</v>
          </cell>
          <cell r="BD43">
            <v>-20557.900000002235</v>
          </cell>
          <cell r="BE43">
            <v>-10598.848074018955</v>
          </cell>
          <cell r="BF43">
            <v>3306.0717599987984</v>
          </cell>
          <cell r="BG43">
            <v>1336</v>
          </cell>
          <cell r="BH43">
            <v>913.95381999760866</v>
          </cell>
          <cell r="BI43">
            <v>341.72450599819422</v>
          </cell>
          <cell r="BJ43">
            <v>1721.1803800016642</v>
          </cell>
          <cell r="BK43">
            <v>1496.481440000236</v>
          </cell>
          <cell r="BL43">
            <v>8938.250799998641</v>
          </cell>
          <cell r="BM43">
            <v>4149.6692200005054</v>
          </cell>
          <cell r="BN43">
            <v>1911.8000000007451</v>
          </cell>
          <cell r="BO43">
            <v>2670.5</v>
          </cell>
          <cell r="BP43">
            <v>1215.9600000008941</v>
          </cell>
          <cell r="BQ43">
            <v>-38600.439999997616</v>
          </cell>
          <cell r="BR43">
            <v>-6638.1352999806404</v>
          </cell>
          <cell r="BS43">
            <v>4208.679999999702</v>
          </cell>
          <cell r="BT43">
            <v>2570.7599999979138</v>
          </cell>
          <cell r="BU43">
            <v>2022.4220000002533</v>
          </cell>
          <cell r="BV43">
            <v>1607.0747600011528</v>
          </cell>
          <cell r="BW43">
            <v>1810.5352000007406</v>
          </cell>
          <cell r="BX43">
            <v>1647.7283800002187</v>
          </cell>
          <cell r="BY43">
            <v>-1404.3855400010943</v>
          </cell>
          <cell r="BZ43">
            <v>5070.2067400030792</v>
          </cell>
          <cell r="CA43">
            <v>3324.8999999985099</v>
          </cell>
          <cell r="CB43">
            <v>5591.6215599998832</v>
          </cell>
          <cell r="CC43">
            <v>2324.8999999985099</v>
          </cell>
          <cell r="CD43">
            <v>-35412.57840000093</v>
          </cell>
          <cell r="CE43">
            <v>37570.732171982527</v>
          </cell>
          <cell r="CF43">
            <v>3711.8899999987334</v>
          </cell>
          <cell r="CG43">
            <v>3677.9799999985844</v>
          </cell>
          <cell r="CH43">
            <v>12299.910000000149</v>
          </cell>
          <cell r="CI43">
            <v>185.32408200018108</v>
          </cell>
          <cell r="CJ43">
            <v>2928.1418400015682</v>
          </cell>
          <cell r="CK43">
            <v>1432.3346599992365</v>
          </cell>
          <cell r="CL43">
            <v>7669.8965500034392</v>
          </cell>
          <cell r="CM43">
            <v>11099.528899997473</v>
          </cell>
          <cell r="CN43">
            <v>24779.247840002179</v>
          </cell>
          <cell r="CO43">
            <v>9158.291700001806</v>
          </cell>
          <cell r="CP43">
            <v>1403.1999999992549</v>
          </cell>
          <cell r="CQ43">
            <v>-40775.013399999589</v>
          </cell>
          <cell r="CR43">
            <v>-21641.619799941778</v>
          </cell>
          <cell r="CS43">
            <v>15869.300000000745</v>
          </cell>
          <cell r="CT43">
            <v>4280.1940000001341</v>
          </cell>
          <cell r="CU43">
            <v>3397.7400000020862</v>
          </cell>
          <cell r="CV43">
            <v>2606.6000000014901</v>
          </cell>
          <cell r="CW43">
            <v>6198.9020000007004</v>
          </cell>
          <cell r="CX43">
            <v>-15967.308399997652</v>
          </cell>
          <cell r="CY43">
            <v>-12083.351400002837</v>
          </cell>
          <cell r="CZ43">
            <v>8303.0289999954402</v>
          </cell>
          <cell r="DA43">
            <v>6567.0157999992371</v>
          </cell>
          <cell r="DB43">
            <v>5211.777199998498</v>
          </cell>
          <cell r="DC43">
            <v>1004.7600000016391</v>
          </cell>
          <cell r="DD43">
            <v>-47030.27800000459</v>
          </cell>
          <cell r="DE43">
            <v>-7435.0294000506401</v>
          </cell>
          <cell r="DF43">
            <v>12607.499999996275</v>
          </cell>
          <cell r="DG43">
            <v>2467.6096000019461</v>
          </cell>
          <cell r="DH43">
            <v>1702.2259999997914</v>
          </cell>
          <cell r="DI43">
            <v>3416.4996000006795</v>
          </cell>
          <cell r="DJ43">
            <v>4905.3533199997619</v>
          </cell>
          <cell r="DK43">
            <v>2559.1660000011325</v>
          </cell>
          <cell r="DL43">
            <v>-4026.2824999988079</v>
          </cell>
          <cell r="DM43">
            <v>6080.9525999985635</v>
          </cell>
          <cell r="DN43">
            <v>8048.0386999957263</v>
          </cell>
          <cell r="DO43">
            <v>9581.107579998672</v>
          </cell>
          <cell r="DP43">
            <v>935.20000000298023</v>
          </cell>
          <cell r="DQ43">
            <v>-55712.400299996138</v>
          </cell>
          <cell r="DR43">
            <v>-28425.206500053406</v>
          </cell>
          <cell r="DS43">
            <v>4348.7600000016391</v>
          </cell>
          <cell r="DT43">
            <v>2035.4491200000048</v>
          </cell>
          <cell r="DU43">
            <v>2090.2356700003147</v>
          </cell>
          <cell r="DV43">
            <v>4828.8000000007451</v>
          </cell>
          <cell r="DW43">
            <v>5058.3367499997839</v>
          </cell>
          <cell r="DX43">
            <v>1451.3792600017041</v>
          </cell>
          <cell r="DY43">
            <v>-2935.3388000056148</v>
          </cell>
          <cell r="DZ43">
            <v>7881.6083400025964</v>
          </cell>
          <cell r="EA43">
            <v>3802.0695200040936</v>
          </cell>
          <cell r="EB43">
            <v>5877.9014800004661</v>
          </cell>
          <cell r="EC43">
            <v>920.27400999888778</v>
          </cell>
          <cell r="ED43">
            <v>-63784.681850004941</v>
          </cell>
        </row>
        <row r="46">
          <cell r="A46" t="str">
            <v>Purchased Power &amp; Net Interchange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</row>
        <row r="66"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</row>
        <row r="67"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</row>
        <row r="72"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</row>
        <row r="80"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</row>
        <row r="85"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</row>
        <row r="90"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</row>
        <row r="98"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</row>
        <row r="100"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</row>
        <row r="102"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</row>
        <row r="103"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</row>
        <row r="104"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</row>
        <row r="106"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</row>
        <row r="109"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</row>
        <row r="118"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</row>
        <row r="119"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</row>
        <row r="121"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</row>
        <row r="122"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</row>
        <row r="123"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</row>
        <row r="125"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</row>
        <row r="126"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</row>
        <row r="128"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</row>
        <row r="129"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</row>
        <row r="130"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</row>
        <row r="131"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</row>
        <row r="132"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</row>
        <row r="133"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</row>
        <row r="134"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</row>
        <row r="136"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</row>
        <row r="139"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</row>
        <row r="140"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</row>
        <row r="141"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</row>
        <row r="142"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</row>
        <row r="144"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</row>
        <row r="146"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</row>
        <row r="149"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</row>
        <row r="151"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</row>
        <row r="152"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</row>
        <row r="153"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</row>
        <row r="154"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</row>
        <row r="155"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</row>
        <row r="156"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</row>
        <row r="157"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</row>
        <row r="158"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</row>
        <row r="159"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</row>
        <row r="161"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</row>
        <row r="164"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</row>
        <row r="165"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</row>
        <row r="166"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</row>
        <row r="167"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</row>
        <row r="168"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</row>
        <row r="170"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</row>
        <row r="171"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</row>
        <row r="176">
          <cell r="F176">
            <v>0</v>
          </cell>
          <cell r="G176">
            <v>-1051.4679999999935</v>
          </cell>
          <cell r="H176">
            <v>-849.09999999997672</v>
          </cell>
          <cell r="I176">
            <v>-1963.570000000007</v>
          </cell>
          <cell r="J176">
            <v>-2.9999999998835847E-2</v>
          </cell>
          <cell r="K176">
            <v>-483.56400000001304</v>
          </cell>
          <cell r="L176">
            <v>-931.64199999999255</v>
          </cell>
          <cell r="M176">
            <v>-1063.6199999999953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-4265.2602999999654</v>
          </cell>
          <cell r="S176">
            <v>0</v>
          </cell>
          <cell r="T176">
            <v>-349.24000000000524</v>
          </cell>
          <cell r="U176">
            <v>-36.588300000000345</v>
          </cell>
          <cell r="V176">
            <v>-472.48700000000827</v>
          </cell>
          <cell r="W176">
            <v>-144.52000000000407</v>
          </cell>
          <cell r="X176">
            <v>-2140.7999999999884</v>
          </cell>
          <cell r="Y176">
            <v>1366.0899999999674</v>
          </cell>
          <cell r="Z176">
            <v>-2409.6000000000058</v>
          </cell>
          <cell r="AA176">
            <v>0</v>
          </cell>
          <cell r="AB176">
            <v>0</v>
          </cell>
          <cell r="AC176">
            <v>-78.114999999999782</v>
          </cell>
          <cell r="AD176">
            <v>0</v>
          </cell>
          <cell r="AE176">
            <v>2354.1803999999538</v>
          </cell>
          <cell r="AF176">
            <v>0</v>
          </cell>
          <cell r="AG176">
            <v>-5.0050000000046566</v>
          </cell>
          <cell r="AH176">
            <v>-40.419599999999946</v>
          </cell>
          <cell r="AI176">
            <v>-26.324000000000524</v>
          </cell>
          <cell r="AJ176">
            <v>-20.264000000010128</v>
          </cell>
          <cell r="AK176">
            <v>0</v>
          </cell>
          <cell r="AL176">
            <v>3123.0499999999302</v>
          </cell>
          <cell r="AM176">
            <v>-676.85700000001816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-796.98200000007637</v>
          </cell>
          <cell r="AS176">
            <v>0</v>
          </cell>
          <cell r="AT176">
            <v>-5.1900000000023283</v>
          </cell>
          <cell r="AU176">
            <v>-40.861999999997352</v>
          </cell>
          <cell r="AV176">
            <v>0</v>
          </cell>
          <cell r="AW176">
            <v>-66.784999999999854</v>
          </cell>
          <cell r="AX176">
            <v>-18.009999999994761</v>
          </cell>
          <cell r="AY176">
            <v>522.49000000001979</v>
          </cell>
          <cell r="AZ176">
            <v>-1188.625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8521.9249999998137</v>
          </cell>
          <cell r="BF176">
            <v>1775.7800000000279</v>
          </cell>
          <cell r="BG176">
            <v>-5.4700000000011642</v>
          </cell>
          <cell r="BH176">
            <v>0</v>
          </cell>
          <cell r="BI176">
            <v>0</v>
          </cell>
          <cell r="BJ176">
            <v>-68.247999999999593</v>
          </cell>
          <cell r="BK176">
            <v>-25.727000000013504</v>
          </cell>
          <cell r="BL176">
            <v>12623.939999999944</v>
          </cell>
          <cell r="BM176">
            <v>-5778.3499999999767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-1543.2082000002265</v>
          </cell>
          <cell r="BS176">
            <v>0</v>
          </cell>
          <cell r="BT176">
            <v>-116.27599999999802</v>
          </cell>
          <cell r="BU176">
            <v>-421.51119999999719</v>
          </cell>
          <cell r="BV176">
            <v>-229.08900000003632</v>
          </cell>
          <cell r="BW176">
            <v>-195.59700000000885</v>
          </cell>
          <cell r="BX176">
            <v>-8.4739999999874271</v>
          </cell>
          <cell r="BY176">
            <v>990.84999999997672</v>
          </cell>
          <cell r="BZ176">
            <v>-1017.8169999999809</v>
          </cell>
          <cell r="CA176">
            <v>-1283.2740000000013</v>
          </cell>
          <cell r="CB176">
            <v>737.97999999999593</v>
          </cell>
          <cell r="CC176">
            <v>0</v>
          </cell>
          <cell r="CD176">
            <v>0</v>
          </cell>
          <cell r="CE176">
            <v>-24215.301899998449</v>
          </cell>
          <cell r="CF176">
            <v>0</v>
          </cell>
          <cell r="CG176">
            <v>0</v>
          </cell>
          <cell r="CH176">
            <v>0</v>
          </cell>
          <cell r="CI176">
            <v>-70.661000000007334</v>
          </cell>
          <cell r="CJ176">
            <v>-1015.6000000000349</v>
          </cell>
          <cell r="CK176">
            <v>-288.75999999995111</v>
          </cell>
          <cell r="CL176">
            <v>-4346.5</v>
          </cell>
          <cell r="CM176">
            <v>-7610.8508999999613</v>
          </cell>
          <cell r="CN176">
            <v>-8816.5</v>
          </cell>
          <cell r="CO176">
            <v>-1793.7399999999907</v>
          </cell>
          <cell r="CP176">
            <v>0</v>
          </cell>
          <cell r="CQ176">
            <v>-272.68999999994412</v>
          </cell>
          <cell r="CR176">
            <v>-5619.3302999995649</v>
          </cell>
          <cell r="CS176">
            <v>0</v>
          </cell>
          <cell r="CT176">
            <v>-64.943000000028405</v>
          </cell>
          <cell r="CU176">
            <v>0</v>
          </cell>
          <cell r="CV176">
            <v>-399.85630000001402</v>
          </cell>
          <cell r="CW176">
            <v>-311.36999999999534</v>
          </cell>
          <cell r="CX176">
            <v>2643.189000000013</v>
          </cell>
          <cell r="CY176">
            <v>221.92000000004191</v>
          </cell>
          <cell r="CZ176">
            <v>-6324.2399999999907</v>
          </cell>
          <cell r="DA176">
            <v>-818.58000000000175</v>
          </cell>
          <cell r="DB176">
            <v>-565.44999999995343</v>
          </cell>
          <cell r="DC176">
            <v>0</v>
          </cell>
          <cell r="DD176">
            <v>0</v>
          </cell>
          <cell r="DE176">
            <v>-16775.087999999523</v>
          </cell>
          <cell r="DF176">
            <v>0</v>
          </cell>
          <cell r="DG176">
            <v>-932.06000000005588</v>
          </cell>
          <cell r="DH176">
            <v>0</v>
          </cell>
          <cell r="DI176">
            <v>-1182.4389999999985</v>
          </cell>
          <cell r="DJ176">
            <v>-614.67000000004191</v>
          </cell>
          <cell r="DK176">
            <v>-42.23399999999674</v>
          </cell>
          <cell r="DL176">
            <v>2585.8500000000931</v>
          </cell>
          <cell r="DM176">
            <v>-9397.6000000000931</v>
          </cell>
          <cell r="DN176">
            <v>-1891.6549999999988</v>
          </cell>
          <cell r="DO176">
            <v>-1912.6399999998976</v>
          </cell>
          <cell r="DP176">
            <v>-3.5</v>
          </cell>
          <cell r="DQ176">
            <v>-3384.1399999998976</v>
          </cell>
          <cell r="DR176">
            <v>-14660.900000001304</v>
          </cell>
          <cell r="DS176">
            <v>-206.77999999999884</v>
          </cell>
          <cell r="DT176">
            <v>-1139.9600000000792</v>
          </cell>
          <cell r="DU176">
            <v>0</v>
          </cell>
          <cell r="DV176">
            <v>-2499.2870000000112</v>
          </cell>
          <cell r="DW176">
            <v>-1039.3699999999953</v>
          </cell>
          <cell r="DX176">
            <v>-20.349999999976717</v>
          </cell>
          <cell r="DY176">
            <v>2112.0159999999451</v>
          </cell>
          <cell r="DZ176">
            <v>-9647.1689999999944</v>
          </cell>
          <cell r="EA176">
            <v>-652.0399999999936</v>
          </cell>
          <cell r="EB176">
            <v>-1333.3000000000466</v>
          </cell>
          <cell r="EC176">
            <v>-19.189999999944121</v>
          </cell>
          <cell r="ED176">
            <v>-215.46999999997206</v>
          </cell>
        </row>
        <row r="177">
          <cell r="F177">
            <v>-4707.6599999999744</v>
          </cell>
          <cell r="G177">
            <v>-6085.6000000000931</v>
          </cell>
          <cell r="H177">
            <v>-6557.5999999998603</v>
          </cell>
          <cell r="I177">
            <v>-4151</v>
          </cell>
          <cell r="J177">
            <v>-1689.5999999999767</v>
          </cell>
          <cell r="K177">
            <v>-200.39999999996508</v>
          </cell>
          <cell r="L177">
            <v>0</v>
          </cell>
          <cell r="M177">
            <v>-261.60900000000038</v>
          </cell>
          <cell r="N177">
            <v>-204.26499999999942</v>
          </cell>
          <cell r="O177">
            <v>-3974.5400000000373</v>
          </cell>
          <cell r="P177">
            <v>-1765.6100000000151</v>
          </cell>
          <cell r="Q177">
            <v>-3351.3099999999977</v>
          </cell>
          <cell r="R177">
            <v>-14329.753999999724</v>
          </cell>
          <cell r="S177">
            <v>-1447.6399999999849</v>
          </cell>
          <cell r="T177">
            <v>-192.56300000000192</v>
          </cell>
          <cell r="U177">
            <v>-1096.8099999999977</v>
          </cell>
          <cell r="V177">
            <v>-7813.7999999998137</v>
          </cell>
          <cell r="W177">
            <v>-155.30000000004657</v>
          </cell>
          <cell r="X177">
            <v>-847.5</v>
          </cell>
          <cell r="Y177">
            <v>-272.38100000000122</v>
          </cell>
          <cell r="Z177">
            <v>0</v>
          </cell>
          <cell r="AA177">
            <v>-0.45100000000093132</v>
          </cell>
          <cell r="AB177">
            <v>-1849.7200000000012</v>
          </cell>
          <cell r="AC177">
            <v>-94.359000000000378</v>
          </cell>
          <cell r="AD177">
            <v>-559.23000000001048</v>
          </cell>
          <cell r="AE177">
            <v>-8125.2010899987072</v>
          </cell>
          <cell r="AF177">
            <v>-62.166600000000017</v>
          </cell>
          <cell r="AG177">
            <v>-363.65399999999499</v>
          </cell>
          <cell r="AH177">
            <v>-697.11500000000524</v>
          </cell>
          <cell r="AI177">
            <v>-96.89000000001397</v>
          </cell>
          <cell r="AJ177">
            <v>-349.5</v>
          </cell>
          <cell r="AK177">
            <v>-1143.3999999999069</v>
          </cell>
          <cell r="AL177">
            <v>-240.28949</v>
          </cell>
          <cell r="AM177">
            <v>0</v>
          </cell>
          <cell r="AN177">
            <v>-226.0999999998603</v>
          </cell>
          <cell r="AO177">
            <v>-1616.2699999999604</v>
          </cell>
          <cell r="AP177">
            <v>0.32400000000052387</v>
          </cell>
          <cell r="AQ177">
            <v>-3330.1399999998976</v>
          </cell>
          <cell r="AR177">
            <v>-10196.856399999931</v>
          </cell>
          <cell r="AS177">
            <v>-923.71899999999732</v>
          </cell>
          <cell r="AT177">
            <v>-105.51600000000326</v>
          </cell>
          <cell r="AU177">
            <v>-539.74000000000524</v>
          </cell>
          <cell r="AV177">
            <v>-49.740399999999681</v>
          </cell>
          <cell r="AW177">
            <v>-1317.9490000000005</v>
          </cell>
          <cell r="AX177">
            <v>-19.410000000003492</v>
          </cell>
          <cell r="AY177">
            <v>0</v>
          </cell>
          <cell r="AZ177">
            <v>0</v>
          </cell>
          <cell r="BA177">
            <v>-0.97000000000116415</v>
          </cell>
          <cell r="BB177">
            <v>-3043.5199999999895</v>
          </cell>
          <cell r="BC177">
            <v>-208.99199999999837</v>
          </cell>
          <cell r="BD177">
            <v>-3987.3000000000466</v>
          </cell>
          <cell r="BE177">
            <v>-11682.156699999701</v>
          </cell>
          <cell r="BF177">
            <v>-266.98599999998987</v>
          </cell>
          <cell r="BG177">
            <v>-126.01400000001013</v>
          </cell>
          <cell r="BH177">
            <v>-445.96100000000297</v>
          </cell>
          <cell r="BI177">
            <v>-49.261699999999905</v>
          </cell>
          <cell r="BJ177">
            <v>-289.13500000000204</v>
          </cell>
          <cell r="BK177">
            <v>-28.839999999996508</v>
          </cell>
          <cell r="BL177">
            <v>-865.63000000000466</v>
          </cell>
          <cell r="BM177">
            <v>-951.94999999999709</v>
          </cell>
          <cell r="BN177">
            <v>-174.34900000000198</v>
          </cell>
          <cell r="BO177">
            <v>-4522.5599999999977</v>
          </cell>
          <cell r="BP177">
            <v>-277.97000000000116</v>
          </cell>
          <cell r="BQ177">
            <v>-3683.5</v>
          </cell>
          <cell r="BR177">
            <v>-18930.646199999843</v>
          </cell>
          <cell r="BS177">
            <v>-539.55999999999767</v>
          </cell>
          <cell r="BT177">
            <v>-598.5</v>
          </cell>
          <cell r="BU177">
            <v>-127.90999999998894</v>
          </cell>
          <cell r="BV177">
            <v>-51.730999999999767</v>
          </cell>
          <cell r="BW177">
            <v>0</v>
          </cell>
          <cell r="BX177">
            <v>0</v>
          </cell>
          <cell r="BY177">
            <v>-2295.1399999999849</v>
          </cell>
          <cell r="BZ177">
            <v>-45.170200000000136</v>
          </cell>
          <cell r="CA177">
            <v>-972.23500000000058</v>
          </cell>
          <cell r="CB177">
            <v>-9558.0399999999208</v>
          </cell>
          <cell r="CC177">
            <v>-139.16000000000349</v>
          </cell>
          <cell r="CD177">
            <v>-4603.1999999999534</v>
          </cell>
          <cell r="CE177">
            <v>-26050.920000000857</v>
          </cell>
          <cell r="CF177">
            <v>-1088.9000000000233</v>
          </cell>
          <cell r="CG177">
            <v>-580</v>
          </cell>
          <cell r="CH177">
            <v>-568.44000000000233</v>
          </cell>
          <cell r="CI177">
            <v>0</v>
          </cell>
          <cell r="CJ177">
            <v>-3787.25</v>
          </cell>
          <cell r="CK177">
            <v>-4107.8799999999464</v>
          </cell>
          <cell r="CL177">
            <v>-2788.3000000000466</v>
          </cell>
          <cell r="CM177">
            <v>0</v>
          </cell>
          <cell r="CN177">
            <v>-3466.7700000000186</v>
          </cell>
          <cell r="CO177">
            <v>-5522.1999999999534</v>
          </cell>
          <cell r="CP177">
            <v>-350.18000000000029</v>
          </cell>
          <cell r="CQ177">
            <v>-3791</v>
          </cell>
          <cell r="CR177">
            <v>-47173.259999999776</v>
          </cell>
          <cell r="CS177">
            <v>-4296.2000000000116</v>
          </cell>
          <cell r="CT177">
            <v>-842.77000000000407</v>
          </cell>
          <cell r="CU177">
            <v>-2924.1700000000128</v>
          </cell>
          <cell r="CV177">
            <v>-1204.8800000000047</v>
          </cell>
          <cell r="CW177">
            <v>-8673.640000000014</v>
          </cell>
          <cell r="CX177">
            <v>-5851.5500000000175</v>
          </cell>
          <cell r="CY177">
            <v>-9316.7399999999907</v>
          </cell>
          <cell r="CZ177">
            <v>0</v>
          </cell>
          <cell r="DA177">
            <v>-3517.640000000014</v>
          </cell>
          <cell r="DB177">
            <v>-5497.7999999999302</v>
          </cell>
          <cell r="DC177">
            <v>-495.47000000000116</v>
          </cell>
          <cell r="DD177">
            <v>-4552.4000000001397</v>
          </cell>
          <cell r="DE177">
            <v>-33060.554000000004</v>
          </cell>
          <cell r="DF177">
            <v>-3518.5</v>
          </cell>
          <cell r="DG177">
            <v>-625.69999999999709</v>
          </cell>
          <cell r="DH177">
            <v>-1697.8500000000058</v>
          </cell>
          <cell r="DI177">
            <v>-378.67500000000291</v>
          </cell>
          <cell r="DJ177">
            <v>-3420.25</v>
          </cell>
          <cell r="DK177">
            <v>-2677.7690000000002</v>
          </cell>
          <cell r="DL177">
            <v>-11741.399999999907</v>
          </cell>
          <cell r="DM177">
            <v>0</v>
          </cell>
          <cell r="DN177">
            <v>-2119.7999999999884</v>
          </cell>
          <cell r="DO177">
            <v>-5179.0600000000559</v>
          </cell>
          <cell r="DP177">
            <v>-144.58999999999651</v>
          </cell>
          <cell r="DQ177">
            <v>-1556.9600000000792</v>
          </cell>
          <cell r="DR177">
            <v>-29817.165999999736</v>
          </cell>
          <cell r="DS177">
            <v>-1043.7199999999721</v>
          </cell>
          <cell r="DT177">
            <v>-376.23399999999674</v>
          </cell>
          <cell r="DU177">
            <v>-2669.0299999999988</v>
          </cell>
          <cell r="DV177">
            <v>-2575.8799999999756</v>
          </cell>
          <cell r="DW177">
            <v>-5908.960000000021</v>
          </cell>
          <cell r="DX177">
            <v>-5475.5899999999965</v>
          </cell>
          <cell r="DY177">
            <v>-1051</v>
          </cell>
          <cell r="DZ177">
            <v>0</v>
          </cell>
          <cell r="EA177">
            <v>-4663.179999999993</v>
          </cell>
          <cell r="EB177">
            <v>-5240.8999999999069</v>
          </cell>
          <cell r="EC177">
            <v>-148.34199999999691</v>
          </cell>
          <cell r="ED177">
            <v>-664.3300000000163</v>
          </cell>
        </row>
        <row r="178">
          <cell r="F178">
            <v>-6424.5</v>
          </cell>
          <cell r="G178">
            <v>-19274</v>
          </cell>
          <cell r="H178">
            <v>-18134</v>
          </cell>
          <cell r="I178">
            <v>-11323</v>
          </cell>
          <cell r="J178">
            <v>-22007</v>
          </cell>
          <cell r="K178">
            <v>-15717</v>
          </cell>
          <cell r="L178">
            <v>-22490</v>
          </cell>
          <cell r="M178">
            <v>-25378.5</v>
          </cell>
          <cell r="N178">
            <v>-8221.8000000000466</v>
          </cell>
          <cell r="O178">
            <v>-2289.2000000001863</v>
          </cell>
          <cell r="P178">
            <v>-2053.2000000001863</v>
          </cell>
          <cell r="Q178">
            <v>-1311</v>
          </cell>
          <cell r="R178">
            <v>-67474.209999993443</v>
          </cell>
          <cell r="S178">
            <v>-1817.3000000000466</v>
          </cell>
          <cell r="T178">
            <v>0</v>
          </cell>
          <cell r="U178">
            <v>-177.4199999999837</v>
          </cell>
          <cell r="V178">
            <v>-1339.6999999999534</v>
          </cell>
          <cell r="W178">
            <v>-27822</v>
          </cell>
          <cell r="X178">
            <v>-10773</v>
          </cell>
          <cell r="Y178">
            <v>-527.5</v>
          </cell>
          <cell r="Z178">
            <v>-21251.5</v>
          </cell>
          <cell r="AA178">
            <v>-7386.6000000000931</v>
          </cell>
          <cell r="AB178">
            <v>-2396.8999999999069</v>
          </cell>
          <cell r="AC178">
            <v>-133.03999999992084</v>
          </cell>
          <cell r="AD178">
            <v>6150.75</v>
          </cell>
          <cell r="AE178">
            <v>-25112.959999997169</v>
          </cell>
          <cell r="AF178">
            <v>0</v>
          </cell>
          <cell r="AG178">
            <v>-76.400000000023283</v>
          </cell>
          <cell r="AH178">
            <v>-2.6400000000139698</v>
          </cell>
          <cell r="AI178">
            <v>-408.43999999994412</v>
          </cell>
          <cell r="AJ178">
            <v>-7402.5</v>
          </cell>
          <cell r="AK178">
            <v>-10862.5</v>
          </cell>
          <cell r="AL178">
            <v>40</v>
          </cell>
          <cell r="AM178">
            <v>-22446.5</v>
          </cell>
          <cell r="AN178">
            <v>-4372.1999999999534</v>
          </cell>
          <cell r="AO178">
            <v>-1599.8999999999069</v>
          </cell>
          <cell r="AP178">
            <v>-212.67999999999302</v>
          </cell>
          <cell r="AQ178">
            <v>22230.799999999814</v>
          </cell>
          <cell r="AR178">
            <v>-16727.729999996722</v>
          </cell>
          <cell r="AS178">
            <v>-794.5</v>
          </cell>
          <cell r="AT178">
            <v>0</v>
          </cell>
          <cell r="AU178">
            <v>-242.12000000005355</v>
          </cell>
          <cell r="AV178">
            <v>-77.860000000102445</v>
          </cell>
          <cell r="AW178">
            <v>-3214.5999999996275</v>
          </cell>
          <cell r="AX178">
            <v>-4878.5</v>
          </cell>
          <cell r="AY178">
            <v>-1912.5</v>
          </cell>
          <cell r="AZ178">
            <v>-20941.5</v>
          </cell>
          <cell r="BA178">
            <v>-3733.9499999999534</v>
          </cell>
          <cell r="BB178">
            <v>-959</v>
          </cell>
          <cell r="BC178">
            <v>0</v>
          </cell>
          <cell r="BD178">
            <v>20026.799999999814</v>
          </cell>
          <cell r="BE178">
            <v>-25487.839999999851</v>
          </cell>
          <cell r="BF178">
            <v>-826</v>
          </cell>
          <cell r="BG178">
            <v>-147.26000000000931</v>
          </cell>
          <cell r="BH178">
            <v>-0.75</v>
          </cell>
          <cell r="BI178">
            <v>-264.79999999993015</v>
          </cell>
          <cell r="BJ178">
            <v>-3698.7999999998137</v>
          </cell>
          <cell r="BK178">
            <v>-6016</v>
          </cell>
          <cell r="BL178">
            <v>-3256.7399999999907</v>
          </cell>
          <cell r="BM178">
            <v>-17051.299999999814</v>
          </cell>
          <cell r="BN178">
            <v>-3857.4399999999441</v>
          </cell>
          <cell r="BO178">
            <v>-1086.6000000000931</v>
          </cell>
          <cell r="BP178">
            <v>-13.150000000023283</v>
          </cell>
          <cell r="BQ178">
            <v>10731</v>
          </cell>
          <cell r="BR178">
            <v>-20193.429999995977</v>
          </cell>
          <cell r="BS178">
            <v>0</v>
          </cell>
          <cell r="BT178">
            <v>-96.900000000023283</v>
          </cell>
          <cell r="BU178">
            <v>-46.900000000023283</v>
          </cell>
          <cell r="BV178">
            <v>-10.870000000053551</v>
          </cell>
          <cell r="BW178">
            <v>-1880.5</v>
          </cell>
          <cell r="BX178">
            <v>-5043</v>
          </cell>
          <cell r="BY178">
            <v>-1715.6600000000326</v>
          </cell>
          <cell r="BZ178">
            <v>-16998</v>
          </cell>
          <cell r="CA178">
            <v>-5514.2999999998137</v>
          </cell>
          <cell r="CB178">
            <v>-344.19999999995343</v>
          </cell>
          <cell r="CC178">
            <v>-58.599999999860302</v>
          </cell>
          <cell r="CD178">
            <v>11515.5</v>
          </cell>
          <cell r="CE178">
            <v>-125805.14999999478</v>
          </cell>
          <cell r="CF178">
            <v>-128</v>
          </cell>
          <cell r="CG178">
            <v>-287.80000000004657</v>
          </cell>
          <cell r="CH178">
            <v>-63135.050000000047</v>
          </cell>
          <cell r="CI178">
            <v>-5.4400000000023283</v>
          </cell>
          <cell r="CJ178">
            <v>-14241.5</v>
          </cell>
          <cell r="CK178">
            <v>-4148</v>
          </cell>
          <cell r="CL178">
            <v>282.80000000004657</v>
          </cell>
          <cell r="CM178">
            <v>-19329.200000000186</v>
          </cell>
          <cell r="CN178">
            <v>-32968.800000000047</v>
          </cell>
          <cell r="CO178">
            <v>-210.4000000001397</v>
          </cell>
          <cell r="CP178">
            <v>-71.460000000079162</v>
          </cell>
          <cell r="CQ178">
            <v>8437.7000000001863</v>
          </cell>
          <cell r="CR178">
            <v>25207.54999999702</v>
          </cell>
          <cell r="CS178">
            <v>-1610.5</v>
          </cell>
          <cell r="CT178">
            <v>-369.89999999990687</v>
          </cell>
          <cell r="CU178">
            <v>-259.20000000006985</v>
          </cell>
          <cell r="CV178">
            <v>-686.69999999995343</v>
          </cell>
          <cell r="CW178">
            <v>-3834.5</v>
          </cell>
          <cell r="CX178">
            <v>55656.5</v>
          </cell>
          <cell r="CY178">
            <v>169.75</v>
          </cell>
          <cell r="CZ178">
            <v>-29818.5</v>
          </cell>
          <cell r="DA178">
            <v>-1537.5</v>
          </cell>
          <cell r="DB178">
            <v>-78.700000000186265</v>
          </cell>
          <cell r="DC178">
            <v>-76.599999999860302</v>
          </cell>
          <cell r="DD178">
            <v>7653.3999999999069</v>
          </cell>
          <cell r="DE178">
            <v>-34322.599999997765</v>
          </cell>
          <cell r="DF178">
            <v>-993.20000000018626</v>
          </cell>
          <cell r="DG178">
            <v>-60.739999999990687</v>
          </cell>
          <cell r="DH178">
            <v>-66.75</v>
          </cell>
          <cell r="DI178">
            <v>-211.46000000007916</v>
          </cell>
          <cell r="DJ178">
            <v>-5215</v>
          </cell>
          <cell r="DK178">
            <v>-3673.7000000001863</v>
          </cell>
          <cell r="DL178">
            <v>1088.6999999999534</v>
          </cell>
          <cell r="DM178">
            <v>-27256.5</v>
          </cell>
          <cell r="DN178">
            <v>-979.5</v>
          </cell>
          <cell r="DO178">
            <v>-81.399999999906868</v>
          </cell>
          <cell r="DP178">
            <v>-1.8100000000558794</v>
          </cell>
          <cell r="DQ178">
            <v>3128.7600000000093</v>
          </cell>
          <cell r="DR178">
            <v>-46468.259999990463</v>
          </cell>
          <cell r="DS178">
            <v>-185.0999999998603</v>
          </cell>
          <cell r="DT178">
            <v>0</v>
          </cell>
          <cell r="DU178">
            <v>-65.5</v>
          </cell>
          <cell r="DV178">
            <v>-1705</v>
          </cell>
          <cell r="DW178">
            <v>-10078</v>
          </cell>
          <cell r="DX178">
            <v>-7971</v>
          </cell>
          <cell r="DY178">
            <v>227.3399999999674</v>
          </cell>
          <cell r="DZ178">
            <v>-26689.5</v>
          </cell>
          <cell r="EA178">
            <v>-992.79999999981374</v>
          </cell>
          <cell r="EB178">
            <v>-126.89999999990687</v>
          </cell>
          <cell r="EC178">
            <v>-1.8399999999674037</v>
          </cell>
          <cell r="ED178">
            <v>1120.0399999999936</v>
          </cell>
        </row>
        <row r="179">
          <cell r="F179">
            <v>-3730.2180300001055</v>
          </cell>
          <cell r="G179">
            <v>-441.70000000018626</v>
          </cell>
          <cell r="H179">
            <v>-4054.5</v>
          </cell>
          <cell r="I179">
            <v>-1604.1999999999534</v>
          </cell>
          <cell r="J179">
            <v>-481.40000000002328</v>
          </cell>
          <cell r="K179">
            <v>-89.21999999997206</v>
          </cell>
          <cell r="L179">
            <v>-300.58034000000043</v>
          </cell>
          <cell r="M179">
            <v>0</v>
          </cell>
          <cell r="N179">
            <v>-384.0800000000163</v>
          </cell>
          <cell r="O179">
            <v>-1216.3499999999913</v>
          </cell>
          <cell r="P179">
            <v>-4475.5999999999767</v>
          </cell>
          <cell r="Q179">
            <v>-4854.3770999998087</v>
          </cell>
          <cell r="R179">
            <v>-22694.799999998882</v>
          </cell>
          <cell r="S179">
            <v>-5239.0999999999767</v>
          </cell>
          <cell r="T179">
            <v>-1554.5</v>
          </cell>
          <cell r="U179">
            <v>-3253.0599999999977</v>
          </cell>
          <cell r="V179">
            <v>-5311.1000000000931</v>
          </cell>
          <cell r="W179">
            <v>-771.29999999993015</v>
          </cell>
          <cell r="X179">
            <v>-1578.9399999999441</v>
          </cell>
          <cell r="Y179">
            <v>-124.51499999998487</v>
          </cell>
          <cell r="Z179">
            <v>0</v>
          </cell>
          <cell r="AA179">
            <v>-386.30500000000757</v>
          </cell>
          <cell r="AB179">
            <v>-0.20000000001164153</v>
          </cell>
          <cell r="AC179">
            <v>-1172.1800000000221</v>
          </cell>
          <cell r="AD179">
            <v>-3303.5999999999767</v>
          </cell>
          <cell r="AE179">
            <v>-9044.5422000000253</v>
          </cell>
          <cell r="AF179">
            <v>-684.23999999999069</v>
          </cell>
          <cell r="AG179">
            <v>-882.47000000000116</v>
          </cell>
          <cell r="AH179">
            <v>-1729.1499999999942</v>
          </cell>
          <cell r="AI179">
            <v>-288.18000000005122</v>
          </cell>
          <cell r="AJ179">
            <v>622.84999999997672</v>
          </cell>
          <cell r="AK179">
            <v>-409.03999999992084</v>
          </cell>
          <cell r="AL179">
            <v>0</v>
          </cell>
          <cell r="AM179">
            <v>0</v>
          </cell>
          <cell r="AN179">
            <v>-491.96000000007916</v>
          </cell>
          <cell r="AO179">
            <v>-0.28999999999359716</v>
          </cell>
          <cell r="AP179">
            <v>-464.26499999999942</v>
          </cell>
          <cell r="AQ179">
            <v>-4717.7971999999136</v>
          </cell>
          <cell r="AR179">
            <v>-9213.394999999553</v>
          </cell>
          <cell r="AS179">
            <v>-1774.3100000000559</v>
          </cell>
          <cell r="AT179">
            <v>-176.36000000000058</v>
          </cell>
          <cell r="AU179">
            <v>-1127.3950000000041</v>
          </cell>
          <cell r="AV179">
            <v>-93.990000000005239</v>
          </cell>
          <cell r="AW179">
            <v>-681.71999999997206</v>
          </cell>
          <cell r="AX179">
            <v>-315.11999999999534</v>
          </cell>
          <cell r="AY179">
            <v>0</v>
          </cell>
          <cell r="AZ179">
            <v>0</v>
          </cell>
          <cell r="BA179">
            <v>-236.96000000002095</v>
          </cell>
          <cell r="BB179">
            <v>-157.17000000001281</v>
          </cell>
          <cell r="BC179">
            <v>-653.13000000000466</v>
          </cell>
          <cell r="BD179">
            <v>-3997.2399999999907</v>
          </cell>
          <cell r="BE179">
            <v>-8223.1929999995045</v>
          </cell>
          <cell r="BF179">
            <v>-1071.6000000000058</v>
          </cell>
          <cell r="BG179">
            <v>-787.61999999999534</v>
          </cell>
          <cell r="BH179">
            <v>-234.14899999999761</v>
          </cell>
          <cell r="BI179">
            <v>-156.02999999999884</v>
          </cell>
          <cell r="BJ179">
            <v>-1398.4599999999627</v>
          </cell>
          <cell r="BK179">
            <v>-145.76000000000931</v>
          </cell>
          <cell r="BL179">
            <v>-1434.2540000000154</v>
          </cell>
          <cell r="BM179">
            <v>0</v>
          </cell>
          <cell r="BN179">
            <v>-203.09000000002561</v>
          </cell>
          <cell r="BO179">
            <v>-827.14000000001397</v>
          </cell>
          <cell r="BP179">
            <v>-238.73000000001048</v>
          </cell>
          <cell r="BQ179">
            <v>-1726.359999999986</v>
          </cell>
          <cell r="BR179">
            <v>-11709.13980000047</v>
          </cell>
          <cell r="BS179">
            <v>-1556.6730000000098</v>
          </cell>
          <cell r="BT179">
            <v>-368.19000000000233</v>
          </cell>
          <cell r="BU179">
            <v>-427.70700000000215</v>
          </cell>
          <cell r="BV179">
            <v>-163.99499999999898</v>
          </cell>
          <cell r="BW179">
            <v>-3160.3399999999965</v>
          </cell>
          <cell r="BX179">
            <v>-1511.8760000000038</v>
          </cell>
          <cell r="BY179">
            <v>-94.39000000001397</v>
          </cell>
          <cell r="BZ179">
            <v>0</v>
          </cell>
          <cell r="CA179">
            <v>-122.66849999999977</v>
          </cell>
          <cell r="CB179">
            <v>-308.77000000001863</v>
          </cell>
          <cell r="CC179">
            <v>-1149.6700000000128</v>
          </cell>
          <cell r="CD179">
            <v>-2844.8603000000585</v>
          </cell>
          <cell r="CE179">
            <v>-14263.89225200098</v>
          </cell>
          <cell r="CF179">
            <v>-1413.5</v>
          </cell>
          <cell r="CG179">
            <v>-581.61585199998808</v>
          </cell>
          <cell r="CH179">
            <v>1581.3400000000256</v>
          </cell>
          <cell r="CI179">
            <v>-12.036999999998443</v>
          </cell>
          <cell r="CJ179">
            <v>-3178.3000000000466</v>
          </cell>
          <cell r="CK179">
            <v>-3120.4499999999825</v>
          </cell>
          <cell r="CL179">
            <v>2584.5329999999376</v>
          </cell>
          <cell r="CM179">
            <v>0</v>
          </cell>
          <cell r="CN179">
            <v>-1677.7023999999947</v>
          </cell>
          <cell r="CO179">
            <v>-1615.6199999999953</v>
          </cell>
          <cell r="CP179">
            <v>-561.94000000000233</v>
          </cell>
          <cell r="CQ179">
            <v>-6268.5999999998603</v>
          </cell>
          <cell r="CR179">
            <v>-17568.244689299725</v>
          </cell>
          <cell r="CS179">
            <v>-7623.1236000000499</v>
          </cell>
          <cell r="CT179">
            <v>-2915.3316000000341</v>
          </cell>
          <cell r="CU179">
            <v>-2041.7699999999604</v>
          </cell>
          <cell r="CV179">
            <v>-2028.5299999999697</v>
          </cell>
          <cell r="CW179">
            <v>-6460.4007299999939</v>
          </cell>
          <cell r="CX179">
            <v>14196.109240700025</v>
          </cell>
          <cell r="CY179">
            <v>-3024.5579999999609</v>
          </cell>
          <cell r="CZ179">
            <v>0</v>
          </cell>
          <cell r="DA179">
            <v>-345.32000000000698</v>
          </cell>
          <cell r="DB179">
            <v>-2342.2999999999884</v>
          </cell>
          <cell r="DC179">
            <v>-639.71999999997206</v>
          </cell>
          <cell r="DD179">
            <v>-4343.3000000000466</v>
          </cell>
          <cell r="DE179">
            <v>-30610.063799998723</v>
          </cell>
          <cell r="DF179">
            <v>-7130.5</v>
          </cell>
          <cell r="DG179">
            <v>-2066.4199999999837</v>
          </cell>
          <cell r="DH179">
            <v>-1380.4500000000116</v>
          </cell>
          <cell r="DI179">
            <v>-1395.109999999986</v>
          </cell>
          <cell r="DJ179">
            <v>-8713.2999999999884</v>
          </cell>
          <cell r="DK179">
            <v>-6617.140000000014</v>
          </cell>
          <cell r="DL179">
            <v>4450.5</v>
          </cell>
          <cell r="DM179">
            <v>0</v>
          </cell>
          <cell r="DN179">
            <v>-677.80999999999767</v>
          </cell>
          <cell r="DO179">
            <v>-2141.6211999999941</v>
          </cell>
          <cell r="DP179">
            <v>-619.30999999999767</v>
          </cell>
          <cell r="DQ179">
            <v>-4318.9025999999139</v>
          </cell>
          <cell r="DR179">
            <v>-28707.268000001088</v>
          </cell>
          <cell r="DS179">
            <v>-1442.5</v>
          </cell>
          <cell r="DT179">
            <v>-878.56999999994878</v>
          </cell>
          <cell r="DU179">
            <v>-1833.5799999999872</v>
          </cell>
          <cell r="DV179">
            <v>-4221.2800000000279</v>
          </cell>
          <cell r="DW179">
            <v>-7079.6899999999441</v>
          </cell>
          <cell r="DX179">
            <v>-2095.6300000000047</v>
          </cell>
          <cell r="DY179">
            <v>-7362.3680000000168</v>
          </cell>
          <cell r="DZ179">
            <v>0</v>
          </cell>
          <cell r="EA179">
            <v>-168.90999999997439</v>
          </cell>
          <cell r="EB179">
            <v>-1262.9799999999814</v>
          </cell>
          <cell r="EC179">
            <v>-309.56000000005588</v>
          </cell>
          <cell r="ED179">
            <v>-2052.1999999999534</v>
          </cell>
        </row>
        <row r="180">
          <cell r="F180">
            <v>-1096.4949999999953</v>
          </cell>
          <cell r="G180">
            <v>-865.54999999998836</v>
          </cell>
          <cell r="H180">
            <v>-884.19599999999627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-151.29600000000028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-151.29600000000005</v>
          </cell>
          <cell r="BQ180">
            <v>0</v>
          </cell>
          <cell r="BR180">
            <v>-945.2272999999841</v>
          </cell>
          <cell r="BS180">
            <v>-294.45440000000053</v>
          </cell>
          <cell r="BT180">
            <v>-136.22389999999996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-93.815999999998894</v>
          </cell>
          <cell r="CA180">
            <v>-210.65200000000004</v>
          </cell>
          <cell r="CB180">
            <v>-77.997999999999593</v>
          </cell>
          <cell r="CC180">
            <v>0</v>
          </cell>
          <cell r="CD180">
            <v>-132.08300000000054</v>
          </cell>
          <cell r="CE180">
            <v>-1242.6695000000182</v>
          </cell>
          <cell r="CF180">
            <v>-364.69460000000026</v>
          </cell>
          <cell r="CG180">
            <v>0</v>
          </cell>
          <cell r="CH180">
            <v>212.31009999999969</v>
          </cell>
          <cell r="CI180">
            <v>0</v>
          </cell>
          <cell r="CJ180">
            <v>-64.643000000000029</v>
          </cell>
          <cell r="CK180">
            <v>0</v>
          </cell>
          <cell r="CL180">
            <v>-27.554000000003725</v>
          </cell>
          <cell r="CM180">
            <v>-94.565999999998894</v>
          </cell>
          <cell r="CN180">
            <v>-597.55900000000111</v>
          </cell>
          <cell r="CO180">
            <v>-0.10600000000158616</v>
          </cell>
          <cell r="CP180">
            <v>0</v>
          </cell>
          <cell r="CQ180">
            <v>-305.85699999999997</v>
          </cell>
          <cell r="CR180">
            <v>-1073.1400399999984</v>
          </cell>
          <cell r="CS180">
            <v>-268.34999999999854</v>
          </cell>
          <cell r="CT180">
            <v>-86.814300000000458</v>
          </cell>
          <cell r="CU180">
            <v>0</v>
          </cell>
          <cell r="CV180">
            <v>-347.00374000000011</v>
          </cell>
          <cell r="CW180">
            <v>0</v>
          </cell>
          <cell r="CX180">
            <v>0</v>
          </cell>
          <cell r="CY180">
            <v>-24.930000000000291</v>
          </cell>
          <cell r="CZ180">
            <v>-19.281999999999243</v>
          </cell>
          <cell r="DA180">
            <v>0</v>
          </cell>
          <cell r="DB180">
            <v>85.476000000000568</v>
          </cell>
          <cell r="DC180">
            <v>0</v>
          </cell>
          <cell r="DD180">
            <v>-412.23599999999715</v>
          </cell>
          <cell r="DE180">
            <v>-1562.5003999999608</v>
          </cell>
          <cell r="DF180">
            <v>-232.65899999999965</v>
          </cell>
          <cell r="DG180">
            <v>-219.68139999999994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-746.83299999999872</v>
          </cell>
          <cell r="DM180">
            <v>-228.52900000000227</v>
          </cell>
          <cell r="DN180">
            <v>0</v>
          </cell>
          <cell r="DO180">
            <v>0</v>
          </cell>
          <cell r="DP180">
            <v>0</v>
          </cell>
          <cell r="DQ180">
            <v>-134.79800000000068</v>
          </cell>
          <cell r="DR180">
            <v>-2179.1156000000192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-324.39800000000105</v>
          </cell>
          <cell r="DX180">
            <v>-200.529</v>
          </cell>
          <cell r="DY180">
            <v>8.805000000000291</v>
          </cell>
          <cell r="DZ180">
            <v>-984.07100000000355</v>
          </cell>
          <cell r="EA180">
            <v>0</v>
          </cell>
          <cell r="EB180">
            <v>-419.22199999999975</v>
          </cell>
          <cell r="EC180">
            <v>-223.52089999999998</v>
          </cell>
          <cell r="ED180">
            <v>-36.179700000000139</v>
          </cell>
        </row>
        <row r="181"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</row>
        <row r="182"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</row>
        <row r="183"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</row>
        <row r="185">
          <cell r="F185">
            <v>-15958.873030000366</v>
          </cell>
          <cell r="G185">
            <v>-27718.31799999997</v>
          </cell>
          <cell r="H185">
            <v>-30479.395999999717</v>
          </cell>
          <cell r="I185">
            <v>-19041.769999999553</v>
          </cell>
          <cell r="J185">
            <v>-24178.030000001192</v>
          </cell>
          <cell r="K185">
            <v>-16490.184000000358</v>
          </cell>
          <cell r="L185">
            <v>-23722.222339999862</v>
          </cell>
          <cell r="M185">
            <v>-26703.729000000283</v>
          </cell>
          <cell r="N185">
            <v>-8810.1450000000186</v>
          </cell>
          <cell r="O185">
            <v>-7480.0900000003166</v>
          </cell>
          <cell r="P185">
            <v>-8294.410000000149</v>
          </cell>
          <cell r="Q185">
            <v>-9516.6870999997482</v>
          </cell>
          <cell r="R185">
            <v>-108764.02430000901</v>
          </cell>
          <cell r="S185">
            <v>-8504.0400000000373</v>
          </cell>
          <cell r="T185">
            <v>-2096.3030000000726</v>
          </cell>
          <cell r="U185">
            <v>-4563.8782999999821</v>
          </cell>
          <cell r="V185">
            <v>-14937.086999999359</v>
          </cell>
          <cell r="W185">
            <v>-28893.11999999918</v>
          </cell>
          <cell r="X185">
            <v>-15340.240000000224</v>
          </cell>
          <cell r="Y185">
            <v>441.69400000013411</v>
          </cell>
          <cell r="Z185">
            <v>-23661.099999999627</v>
          </cell>
          <cell r="AA185">
            <v>-7773.3560000001453</v>
          </cell>
          <cell r="AB185">
            <v>-4246.8199999998324</v>
          </cell>
          <cell r="AC185">
            <v>-1477.6939999997849</v>
          </cell>
          <cell r="AD185">
            <v>2287.9199999999255</v>
          </cell>
          <cell r="AE185">
            <v>-39928.522889986634</v>
          </cell>
          <cell r="AF185">
            <v>-746.40660000010394</v>
          </cell>
          <cell r="AG185">
            <v>-1327.5289999999804</v>
          </cell>
          <cell r="AH185">
            <v>-2469.3246000000509</v>
          </cell>
          <cell r="AI185">
            <v>-819.83400000003166</v>
          </cell>
          <cell r="AJ185">
            <v>-7149.4139999998733</v>
          </cell>
          <cell r="AK185">
            <v>-12414.939999999478</v>
          </cell>
          <cell r="AL185">
            <v>2922.7605099994689</v>
          </cell>
          <cell r="AM185">
            <v>-23123.356999999844</v>
          </cell>
          <cell r="AN185">
            <v>-5090.2600000002421</v>
          </cell>
          <cell r="AO185">
            <v>-3216.4599999997299</v>
          </cell>
          <cell r="AP185">
            <v>-676.62099999992643</v>
          </cell>
          <cell r="AQ185">
            <v>14182.862800000235</v>
          </cell>
          <cell r="AR185">
            <v>-36934.963400002569</v>
          </cell>
          <cell r="AS185">
            <v>-3492.5290000000969</v>
          </cell>
          <cell r="AT185">
            <v>-287.06599999999162</v>
          </cell>
          <cell r="AU185">
            <v>-1950.1170000000857</v>
          </cell>
          <cell r="AV185">
            <v>-221.59040000010282</v>
          </cell>
          <cell r="AW185">
            <v>-5281.0539999995381</v>
          </cell>
          <cell r="AX185">
            <v>-5231.0400000000373</v>
          </cell>
          <cell r="AY185">
            <v>-1390.0100000000093</v>
          </cell>
          <cell r="AZ185">
            <v>-22130.125</v>
          </cell>
          <cell r="BA185">
            <v>-3971.8800000001211</v>
          </cell>
          <cell r="BB185">
            <v>-4159.690000000177</v>
          </cell>
          <cell r="BC185">
            <v>-862.12199999997392</v>
          </cell>
          <cell r="BD185">
            <v>12042.259999998845</v>
          </cell>
          <cell r="BE185">
            <v>-37022.560699995607</v>
          </cell>
          <cell r="BF185">
            <v>-388.80599999986589</v>
          </cell>
          <cell r="BG185">
            <v>-1066.3640000000596</v>
          </cell>
          <cell r="BH185">
            <v>-680.86000000004424</v>
          </cell>
          <cell r="BI185">
            <v>-470.09169999998994</v>
          </cell>
          <cell r="BJ185">
            <v>-5454.6429999996908</v>
          </cell>
          <cell r="BK185">
            <v>-6216.3270000005141</v>
          </cell>
          <cell r="BL185">
            <v>7067.3159999998752</v>
          </cell>
          <cell r="BM185">
            <v>-23781.599999999627</v>
          </cell>
          <cell r="BN185">
            <v>-4234.8790000000736</v>
          </cell>
          <cell r="BO185">
            <v>-6436.3000000000466</v>
          </cell>
          <cell r="BP185">
            <v>-681.14600000018254</v>
          </cell>
          <cell r="BQ185">
            <v>5321.1400000001304</v>
          </cell>
          <cell r="BR185">
            <v>-53321.651499997824</v>
          </cell>
          <cell r="BS185">
            <v>-2390.6873999997042</v>
          </cell>
          <cell r="BT185">
            <v>-1316.0899000002537</v>
          </cell>
          <cell r="BU185">
            <v>-1024.0282000000007</v>
          </cell>
          <cell r="BV185">
            <v>-455.68500000017229</v>
          </cell>
          <cell r="BW185">
            <v>-5236.436999999918</v>
          </cell>
          <cell r="BX185">
            <v>-6563.3500000005588</v>
          </cell>
          <cell r="BY185">
            <v>-3114.3400000000838</v>
          </cell>
          <cell r="BZ185">
            <v>-18154.803199999966</v>
          </cell>
          <cell r="CA185">
            <v>-8103.1295000000391</v>
          </cell>
          <cell r="CB185">
            <v>-9551.0280000003986</v>
          </cell>
          <cell r="CC185">
            <v>-1347.4299999999348</v>
          </cell>
          <cell r="CD185">
            <v>3935.3566999994218</v>
          </cell>
          <cell r="CE185">
            <v>-191577.93365200609</v>
          </cell>
          <cell r="CF185">
            <v>-2995.0945999999531</v>
          </cell>
          <cell r="CG185">
            <v>-1449.4158520000055</v>
          </cell>
          <cell r="CH185">
            <v>-61909.839900000254</v>
          </cell>
          <cell r="CI185">
            <v>-88.13800000003539</v>
          </cell>
          <cell r="CJ185">
            <v>-22287.292999999598</v>
          </cell>
          <cell r="CK185">
            <v>-11665.089999999851</v>
          </cell>
          <cell r="CL185">
            <v>-4295.0209999997169</v>
          </cell>
          <cell r="CM185">
            <v>-27034.616900000721</v>
          </cell>
          <cell r="CN185">
            <v>-47527.331399999559</v>
          </cell>
          <cell r="CO185">
            <v>-9142.0660000005737</v>
          </cell>
          <cell r="CP185">
            <v>-983.57999999984168</v>
          </cell>
          <cell r="CQ185">
            <v>-2200.4469999996945</v>
          </cell>
          <cell r="CR185">
            <v>-46226.425029292703</v>
          </cell>
          <cell r="CS185">
            <v>-13798.173599998467</v>
          </cell>
          <cell r="CT185">
            <v>-4279.7589000002481</v>
          </cell>
          <cell r="CU185">
            <v>-5225.1399999998976</v>
          </cell>
          <cell r="CV185">
            <v>-4666.9700400000438</v>
          </cell>
          <cell r="CW185">
            <v>-19279.910729999654</v>
          </cell>
          <cell r="CX185">
            <v>66644.24824069906</v>
          </cell>
          <cell r="CY185">
            <v>-11974.558000000194</v>
          </cell>
          <cell r="CZ185">
            <v>-36162.021999999881</v>
          </cell>
          <cell r="DA185">
            <v>-6219.0400000000373</v>
          </cell>
          <cell r="DB185">
            <v>-8398.7740000002086</v>
          </cell>
          <cell r="DC185">
            <v>-1211.7899999995716</v>
          </cell>
          <cell r="DD185">
            <v>-1654.5360000007786</v>
          </cell>
          <cell r="DE185">
            <v>-116330.80619999021</v>
          </cell>
          <cell r="DF185">
            <v>-11874.85899999924</v>
          </cell>
          <cell r="DG185">
            <v>-3904.6013999998104</v>
          </cell>
          <cell r="DH185">
            <v>-3145.0499999999302</v>
          </cell>
          <cell r="DI185">
            <v>-3167.6840000003576</v>
          </cell>
          <cell r="DJ185">
            <v>-17963.219999999739</v>
          </cell>
          <cell r="DK185">
            <v>-13010.843000000343</v>
          </cell>
          <cell r="DL185">
            <v>-4363.1829999997281</v>
          </cell>
          <cell r="DM185">
            <v>-36882.629000000656</v>
          </cell>
          <cell r="DN185">
            <v>-5668.7650000001304</v>
          </cell>
          <cell r="DO185">
            <v>-9314.7212000000291</v>
          </cell>
          <cell r="DP185">
            <v>-769.20999999996275</v>
          </cell>
          <cell r="DQ185">
            <v>-6266.0405999999493</v>
          </cell>
          <cell r="DR185">
            <v>-121832.70960000157</v>
          </cell>
          <cell r="DS185">
            <v>-2878.0999999996275</v>
          </cell>
          <cell r="DT185">
            <v>-2394.7640000001993</v>
          </cell>
          <cell r="DU185">
            <v>-4568.1100000001024</v>
          </cell>
          <cell r="DV185">
            <v>-11001.446999999695</v>
          </cell>
          <cell r="DW185">
            <v>-24430.417999999598</v>
          </cell>
          <cell r="DX185">
            <v>-15763.099000000395</v>
          </cell>
          <cell r="DY185">
            <v>-6065.2070000004023</v>
          </cell>
          <cell r="DZ185">
            <v>-37320.740000000224</v>
          </cell>
          <cell r="EA185">
            <v>-6476.9299999999348</v>
          </cell>
          <cell r="EB185">
            <v>-8383.3019999996759</v>
          </cell>
          <cell r="EC185">
            <v>-702.45289999991655</v>
          </cell>
          <cell r="ED185">
            <v>-1848.1396999997087</v>
          </cell>
        </row>
        <row r="187">
          <cell r="A187" t="str">
            <v>Total Purchased Power &amp; Net Interchange</v>
          </cell>
          <cell r="F187">
            <v>-15958.873029999435</v>
          </cell>
          <cell r="G187">
            <v>-27718.317999996245</v>
          </cell>
          <cell r="H187">
            <v>-30479.395999997854</v>
          </cell>
          <cell r="I187">
            <v>-19041.769999995828</v>
          </cell>
          <cell r="J187">
            <v>-24178.030000001192</v>
          </cell>
          <cell r="K187">
            <v>-16490.184000000358</v>
          </cell>
          <cell r="L187">
            <v>-23722.222340002656</v>
          </cell>
          <cell r="M187">
            <v>-26703.729000002146</v>
          </cell>
          <cell r="N187">
            <v>-8810.1450000032783</v>
          </cell>
          <cell r="O187">
            <v>-7480.0900000035763</v>
          </cell>
          <cell r="P187">
            <v>-8294.4099999964237</v>
          </cell>
          <cell r="Q187">
            <v>-9516.6870999932289</v>
          </cell>
          <cell r="R187">
            <v>-108764.02429997921</v>
          </cell>
          <cell r="S187">
            <v>-8504.0399999991059</v>
          </cell>
          <cell r="T187">
            <v>-2096.3030000030994</v>
          </cell>
          <cell r="U187">
            <v>-4563.8782999962568</v>
          </cell>
          <cell r="V187">
            <v>-14937.087000004947</v>
          </cell>
          <cell r="W187">
            <v>-28893.119999997318</v>
          </cell>
          <cell r="X187">
            <v>-15340.240000002086</v>
          </cell>
          <cell r="Y187">
            <v>441.69399999827147</v>
          </cell>
          <cell r="Z187">
            <v>-23661.10000000149</v>
          </cell>
          <cell r="AA187">
            <v>-7773.3559999987483</v>
          </cell>
          <cell r="AB187">
            <v>-4246.820000000298</v>
          </cell>
          <cell r="AC187">
            <v>-1477.694000005722</v>
          </cell>
          <cell r="AD187">
            <v>2287.9200000017881</v>
          </cell>
          <cell r="AE187">
            <v>-39928.522889971733</v>
          </cell>
          <cell r="AF187">
            <v>-746.40659999847412</v>
          </cell>
          <cell r="AG187">
            <v>-1327.5289999991655</v>
          </cell>
          <cell r="AH187">
            <v>-2469.3246000036597</v>
          </cell>
          <cell r="AI187">
            <v>-819.83400000631809</v>
          </cell>
          <cell r="AJ187">
            <v>-7149.4139999970794</v>
          </cell>
          <cell r="AK187">
            <v>-12414.939999997616</v>
          </cell>
          <cell r="AL187">
            <v>2922.7605099976063</v>
          </cell>
          <cell r="AM187">
            <v>-23123.357000000775</v>
          </cell>
          <cell r="AN187">
            <v>-5090.2599999979138</v>
          </cell>
          <cell r="AO187">
            <v>-3216.4600000008941</v>
          </cell>
          <cell r="AP187">
            <v>-676.62099999934435</v>
          </cell>
          <cell r="AQ187">
            <v>14182.862799994648</v>
          </cell>
          <cell r="AR187">
            <v>-36934.963400065899</v>
          </cell>
          <cell r="AS187">
            <v>-3492.5290000066161</v>
          </cell>
          <cell r="AT187">
            <v>-287.06599999964237</v>
          </cell>
          <cell r="AU187">
            <v>-1950.1169999986887</v>
          </cell>
          <cell r="AV187">
            <v>-221.59040000289679</v>
          </cell>
          <cell r="AW187">
            <v>-5281.0539999976754</v>
          </cell>
          <cell r="AX187">
            <v>-5231.0399999991059</v>
          </cell>
          <cell r="AY187">
            <v>-1390.0099999979138</v>
          </cell>
          <cell r="AZ187">
            <v>-22130.125</v>
          </cell>
          <cell r="BA187">
            <v>-3971.8800000026822</v>
          </cell>
          <cell r="BB187">
            <v>-4159.6899999976158</v>
          </cell>
          <cell r="BC187">
            <v>-862.12200000137091</v>
          </cell>
          <cell r="BD187">
            <v>12042.259999997914</v>
          </cell>
          <cell r="BE187">
            <v>-37022.560699999332</v>
          </cell>
          <cell r="BF187">
            <v>-388.80600000172853</v>
          </cell>
          <cell r="BG187">
            <v>-1066.3640000000596</v>
          </cell>
          <cell r="BH187">
            <v>-680.86000000685453</v>
          </cell>
          <cell r="BI187">
            <v>-470.09170000255108</v>
          </cell>
          <cell r="BJ187">
            <v>-5454.6429999992251</v>
          </cell>
          <cell r="BK187">
            <v>-6216.3269999995828</v>
          </cell>
          <cell r="BL187">
            <v>7067.3159999996424</v>
          </cell>
          <cell r="BM187">
            <v>-23781.60000000149</v>
          </cell>
          <cell r="BN187">
            <v>-4234.8790000006557</v>
          </cell>
          <cell r="BO187">
            <v>-6436.3000000044703</v>
          </cell>
          <cell r="BP187">
            <v>-681.14599999785423</v>
          </cell>
          <cell r="BQ187">
            <v>5321.140000000596</v>
          </cell>
          <cell r="BR187">
            <v>-53321.651500046253</v>
          </cell>
          <cell r="BS187">
            <v>-2390.6873999983072</v>
          </cell>
          <cell r="BT187">
            <v>-1316.0899000018835</v>
          </cell>
          <cell r="BU187">
            <v>-1024.0282000005245</v>
          </cell>
          <cell r="BV187">
            <v>-455.68500000238419</v>
          </cell>
          <cell r="BW187">
            <v>-5236.4369999989867</v>
          </cell>
          <cell r="BX187">
            <v>-6563.3500000014901</v>
          </cell>
          <cell r="BY187">
            <v>-3114.3399999961257</v>
          </cell>
          <cell r="BZ187">
            <v>-18154.803199999034</v>
          </cell>
          <cell r="CA187">
            <v>-8103.1295000016689</v>
          </cell>
          <cell r="CB187">
            <v>-9551.027999997139</v>
          </cell>
          <cell r="CC187">
            <v>-1347.429999999702</v>
          </cell>
          <cell r="CD187">
            <v>3935.3566999956965</v>
          </cell>
          <cell r="CE187">
            <v>-191577.93365204334</v>
          </cell>
          <cell r="CF187">
            <v>-2995.0945999994874</v>
          </cell>
          <cell r="CG187">
            <v>-1449.4158520027995</v>
          </cell>
          <cell r="CH187">
            <v>-61909.839899994433</v>
          </cell>
          <cell r="CI187">
            <v>-88.137999996542931</v>
          </cell>
          <cell r="CJ187">
            <v>-22287.292999997735</v>
          </cell>
          <cell r="CK187">
            <v>-11665.089999996126</v>
          </cell>
          <cell r="CL187">
            <v>-4295.0209999978542</v>
          </cell>
          <cell r="CM187">
            <v>-27034.616900004447</v>
          </cell>
          <cell r="CN187">
            <v>-47527.33140000701</v>
          </cell>
          <cell r="CO187">
            <v>-9142.066000007093</v>
          </cell>
          <cell r="CP187">
            <v>-983.57999999821186</v>
          </cell>
          <cell r="CQ187">
            <v>-2200.4469999969006</v>
          </cell>
          <cell r="CR187">
            <v>-46226.425029337406</v>
          </cell>
          <cell r="CS187">
            <v>-13798.173599995673</v>
          </cell>
          <cell r="CT187">
            <v>-4279.7588999941945</v>
          </cell>
          <cell r="CU187">
            <v>-5225.140000000596</v>
          </cell>
          <cell r="CV187">
            <v>-4666.9700400009751</v>
          </cell>
          <cell r="CW187">
            <v>-19279.910730004311</v>
          </cell>
          <cell r="CX187">
            <v>66644.248240701854</v>
          </cell>
          <cell r="CY187">
            <v>-11974.557999998331</v>
          </cell>
          <cell r="CZ187">
            <v>-36162.021999999881</v>
          </cell>
          <cell r="DA187">
            <v>-6219.0399999991059</v>
          </cell>
          <cell r="DB187">
            <v>-8398.7739999964833</v>
          </cell>
          <cell r="DC187">
            <v>-1211.7899999991059</v>
          </cell>
          <cell r="DD187">
            <v>-1654.5359999984503</v>
          </cell>
          <cell r="DE187">
            <v>-116330.80619990826</v>
          </cell>
          <cell r="DF187">
            <v>-11874.858999997377</v>
          </cell>
          <cell r="DG187">
            <v>-3904.6014000028372</v>
          </cell>
          <cell r="DH187">
            <v>-3145.0499999970198</v>
          </cell>
          <cell r="DI187">
            <v>-3167.6840000003576</v>
          </cell>
          <cell r="DJ187">
            <v>-17963.219999998808</v>
          </cell>
          <cell r="DK187">
            <v>-13010.843000002205</v>
          </cell>
          <cell r="DL187">
            <v>-4363.1829999983311</v>
          </cell>
          <cell r="DM187">
            <v>-36882.629000000656</v>
          </cell>
          <cell r="DN187">
            <v>-5668.765000000596</v>
          </cell>
          <cell r="DO187">
            <v>-9314.7211999967694</v>
          </cell>
          <cell r="DP187">
            <v>-769.21000000089407</v>
          </cell>
          <cell r="DQ187">
            <v>-6266.040600001812</v>
          </cell>
          <cell r="DR187">
            <v>-121832.70959997177</v>
          </cell>
          <cell r="DS187">
            <v>-2878.1000000014901</v>
          </cell>
          <cell r="DT187">
            <v>-2394.7639999985695</v>
          </cell>
          <cell r="DU187">
            <v>-4568.109999999404</v>
          </cell>
          <cell r="DV187">
            <v>-11001.446999996901</v>
          </cell>
          <cell r="DW187">
            <v>-24430.417999997735</v>
          </cell>
          <cell r="DX187">
            <v>-15763.098999999464</v>
          </cell>
          <cell r="DY187">
            <v>-6065.207000002265</v>
          </cell>
          <cell r="DZ187">
            <v>-37320.740000002086</v>
          </cell>
          <cell r="EA187">
            <v>-6476.929999999702</v>
          </cell>
          <cell r="EB187">
            <v>-8383.3020000010729</v>
          </cell>
          <cell r="EC187">
            <v>-702.45289999991655</v>
          </cell>
          <cell r="ED187">
            <v>-1848.139699999243</v>
          </cell>
        </row>
        <row r="189">
          <cell r="A189" t="str">
            <v>Wheeling &amp; U. of F. Expense</v>
          </cell>
        </row>
        <row r="190"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</row>
        <row r="191"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</row>
        <row r="192">
          <cell r="F192">
            <v>0</v>
          </cell>
          <cell r="G192">
            <v>-1.5289999999993142E-2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-1.7222349999999551</v>
          </cell>
          <cell r="S192">
            <v>-1.7222349999999977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5.1444200000000819</v>
          </cell>
          <cell r="AF192">
            <v>-0.50676999999998884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4.5896000000000186</v>
          </cell>
          <cell r="AQ192">
            <v>1.0615900000000096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1.3789999997243285E-2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1.3789999999971769E-2</v>
          </cell>
          <cell r="BO192">
            <v>0</v>
          </cell>
          <cell r="BP192">
            <v>0</v>
          </cell>
          <cell r="BQ192">
            <v>0</v>
          </cell>
          <cell r="BR192">
            <v>-42.773000000044703</v>
          </cell>
          <cell r="BS192">
            <v>0</v>
          </cell>
          <cell r="BT192">
            <v>0</v>
          </cell>
          <cell r="BU192">
            <v>-35.90400000000227</v>
          </cell>
          <cell r="BV192">
            <v>0</v>
          </cell>
          <cell r="BW192">
            <v>0</v>
          </cell>
          <cell r="BX192">
            <v>0</v>
          </cell>
          <cell r="BY192">
            <v>-0.81000000000494765</v>
          </cell>
          <cell r="BZ192">
            <v>0</v>
          </cell>
          <cell r="CA192">
            <v>0</v>
          </cell>
          <cell r="CB192">
            <v>0</v>
          </cell>
          <cell r="CC192">
            <v>-6.0590000000011059</v>
          </cell>
          <cell r="CD192">
            <v>0</v>
          </cell>
          <cell r="CE192">
            <v>-17.381999999983236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-17.382000000005064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-32.656000000075437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-8.4500000000043656</v>
          </cell>
          <cell r="CZ192">
            <v>0</v>
          </cell>
          <cell r="DA192">
            <v>0</v>
          </cell>
          <cell r="DB192">
            <v>-4.2050000000017462</v>
          </cell>
          <cell r="DC192">
            <v>-2.9120000000002619</v>
          </cell>
          <cell r="DD192">
            <v>-17.088999999999942</v>
          </cell>
          <cell r="DE192">
            <v>-268.39199999999255</v>
          </cell>
          <cell r="DF192">
            <v>-4.1639999999997599</v>
          </cell>
          <cell r="DG192">
            <v>-2.8950000000004366</v>
          </cell>
          <cell r="DH192">
            <v>-35.460000000006403</v>
          </cell>
          <cell r="DI192">
            <v>-43.101999999998952</v>
          </cell>
          <cell r="DJ192">
            <v>4.2089999999989232</v>
          </cell>
          <cell r="DK192">
            <v>-25.903000000000247</v>
          </cell>
          <cell r="DL192">
            <v>-13.394000000000233</v>
          </cell>
          <cell r="DM192">
            <v>-2.5169999999998254</v>
          </cell>
          <cell r="DN192">
            <v>-20.157999999999447</v>
          </cell>
          <cell r="DO192">
            <v>-26.016999999999825</v>
          </cell>
          <cell r="DP192">
            <v>-60.520000000000437</v>
          </cell>
          <cell r="DQ192">
            <v>-38.470999999999549</v>
          </cell>
          <cell r="DR192">
            <v>-317.29699999996228</v>
          </cell>
          <cell r="DS192">
            <v>-68.67200000000048</v>
          </cell>
          <cell r="DT192">
            <v>-38.1620000000039</v>
          </cell>
          <cell r="DU192">
            <v>-30.858000000000175</v>
          </cell>
          <cell r="DV192">
            <v>-2.0999999997002305E-2</v>
          </cell>
          <cell r="DW192">
            <v>-128.50799999999981</v>
          </cell>
          <cell r="DX192">
            <v>-49.093000000000757</v>
          </cell>
          <cell r="DY192">
            <v>-1.9830000000001746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</row>
        <row r="194">
          <cell r="A194" t="str">
            <v>Total Wheeling &amp; U. of F. Expense</v>
          </cell>
          <cell r="F194">
            <v>0</v>
          </cell>
          <cell r="G194">
            <v>-1.5290001407265663E-2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-1.7222349941730499</v>
          </cell>
          <cell r="S194">
            <v>-1.7222349997609854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5.1444199979305267</v>
          </cell>
          <cell r="AF194">
            <v>-0.50676999986171722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4.5896000005304813</v>
          </cell>
          <cell r="AQ194">
            <v>1.0615899991244078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1.3789981603622437E-2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1.3790000230073929E-2</v>
          </cell>
          <cell r="BO194">
            <v>0</v>
          </cell>
          <cell r="BP194">
            <v>0</v>
          </cell>
          <cell r="BQ194">
            <v>0</v>
          </cell>
          <cell r="BR194">
            <v>-42.773000001907349</v>
          </cell>
          <cell r="BS194">
            <v>0</v>
          </cell>
          <cell r="BT194">
            <v>0</v>
          </cell>
          <cell r="BU194">
            <v>-35.903999999165535</v>
          </cell>
          <cell r="BV194">
            <v>0</v>
          </cell>
          <cell r="BW194">
            <v>0</v>
          </cell>
          <cell r="BX194">
            <v>0</v>
          </cell>
          <cell r="BY194">
            <v>-0.81000000052154064</v>
          </cell>
          <cell r="BZ194">
            <v>0</v>
          </cell>
          <cell r="CA194">
            <v>0</v>
          </cell>
          <cell r="CB194">
            <v>0</v>
          </cell>
          <cell r="CC194">
            <v>-6.0590000003576279</v>
          </cell>
          <cell r="CD194">
            <v>0</v>
          </cell>
          <cell r="CE194">
            <v>-17.381999999284744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-17.382000001147389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-32.65599998831749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-8.4499999992549419</v>
          </cell>
          <cell r="CZ194">
            <v>0</v>
          </cell>
          <cell r="DA194">
            <v>0</v>
          </cell>
          <cell r="DB194">
            <v>-4.2050000000745058</v>
          </cell>
          <cell r="DC194">
            <v>-2.911999998614192</v>
          </cell>
          <cell r="DD194">
            <v>-17.088999999687076</v>
          </cell>
          <cell r="DE194">
            <v>-268.39200001955032</v>
          </cell>
          <cell r="DF194">
            <v>-4.1639999989420176</v>
          </cell>
          <cell r="DG194">
            <v>-2.8949999995529652</v>
          </cell>
          <cell r="DH194">
            <v>-35.46000000089407</v>
          </cell>
          <cell r="DI194">
            <v>-43.101999999955297</v>
          </cell>
          <cell r="DJ194">
            <v>4.2090000007301569</v>
          </cell>
          <cell r="DK194">
            <v>-25.903000000864267</v>
          </cell>
          <cell r="DL194">
            <v>-13.394000001251698</v>
          </cell>
          <cell r="DM194">
            <v>-2.517000000923872</v>
          </cell>
          <cell r="DN194">
            <v>-20.157999999821186</v>
          </cell>
          <cell r="DO194">
            <v>-26.016999999061227</v>
          </cell>
          <cell r="DP194">
            <v>-60.519999999552965</v>
          </cell>
          <cell r="DQ194">
            <v>-38.471000000834465</v>
          </cell>
          <cell r="DR194">
            <v>-317.29699999094009</v>
          </cell>
          <cell r="DS194">
            <v>-68.67200000025332</v>
          </cell>
          <cell r="DT194">
            <v>-38.162000000476837</v>
          </cell>
          <cell r="DU194">
            <v>-30.857999999076128</v>
          </cell>
          <cell r="DV194">
            <v>-2.1000001579523087E-2</v>
          </cell>
          <cell r="DW194">
            <v>-128.50799999944866</v>
          </cell>
          <cell r="DX194">
            <v>-49.093000000342727</v>
          </cell>
          <cell r="DY194">
            <v>-1.9830000009387732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</row>
        <row r="196">
          <cell r="A196" t="str">
            <v>Coal Fuel Burn Expense</v>
          </cell>
        </row>
        <row r="197"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</row>
        <row r="198"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-57.282579021528363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-57.282579020946287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-593.62375000119209</v>
          </cell>
          <cell r="AF198">
            <v>0</v>
          </cell>
          <cell r="AG198">
            <v>0</v>
          </cell>
          <cell r="AH198">
            <v>0</v>
          </cell>
          <cell r="AI198">
            <v>-499.0989490437787</v>
          </cell>
          <cell r="AJ198">
            <v>-94.524800958461128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-2141.9123850017786</v>
          </cell>
          <cell r="AS198">
            <v>0</v>
          </cell>
          <cell r="AT198">
            <v>-83.753794670337811</v>
          </cell>
          <cell r="AU198">
            <v>-193.91147189750336</v>
          </cell>
          <cell r="AV198">
            <v>-588.68206110224128</v>
          </cell>
          <cell r="AW198">
            <v>-860.39018160523847</v>
          </cell>
          <cell r="AX198">
            <v>-109.03982796566561</v>
          </cell>
          <cell r="AY198">
            <v>0</v>
          </cell>
          <cell r="AZ198">
            <v>-124.2652179072611</v>
          </cell>
          <cell r="BA198">
            <v>-181.86982985236682</v>
          </cell>
          <cell r="BB198">
            <v>0</v>
          </cell>
          <cell r="BC198">
            <v>0</v>
          </cell>
          <cell r="BD198">
            <v>0</v>
          </cell>
          <cell r="BE198">
            <v>-939.04619599506259</v>
          </cell>
          <cell r="BF198">
            <v>-73.918246333254501</v>
          </cell>
          <cell r="BG198">
            <v>0</v>
          </cell>
          <cell r="BH198">
            <v>-96.603451449656859</v>
          </cell>
          <cell r="BI198">
            <v>-175.9511294340482</v>
          </cell>
          <cell r="BJ198">
            <v>-443.95711731223855</v>
          </cell>
          <cell r="BK198">
            <v>-148.61625146772712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-1342.7411370016634</v>
          </cell>
          <cell r="BS198">
            <v>0</v>
          </cell>
          <cell r="BT198">
            <v>0</v>
          </cell>
          <cell r="BU198">
            <v>-238.75830808025785</v>
          </cell>
          <cell r="BV198">
            <v>-958.62734837620519</v>
          </cell>
          <cell r="BW198">
            <v>-145.35548054380342</v>
          </cell>
          <cell r="BX198">
            <v>0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-35.770668067038059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-35.770668066572398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-61.301187038421631</v>
          </cell>
          <cell r="DF198">
            <v>0</v>
          </cell>
          <cell r="DG198">
            <v>0</v>
          </cell>
          <cell r="DH198">
            <v>-61.301187039352953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0</v>
          </cell>
          <cell r="DQ198">
            <v>0</v>
          </cell>
          <cell r="DR198">
            <v>-194.26195101439953</v>
          </cell>
          <cell r="DS198">
            <v>0</v>
          </cell>
          <cell r="DT198">
            <v>0</v>
          </cell>
          <cell r="DU198">
            <v>-151.23947614128701</v>
          </cell>
          <cell r="DV198">
            <v>0</v>
          </cell>
          <cell r="DW198">
            <v>-43.022474873345345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</row>
        <row r="199"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-62.288109017536044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-723.98001600056887</v>
          </cell>
          <cell r="AS199">
            <v>0</v>
          </cell>
          <cell r="AT199">
            <v>0</v>
          </cell>
          <cell r="AU199">
            <v>-193.26526257768273</v>
          </cell>
          <cell r="AV199">
            <v>-495.8789742437657</v>
          </cell>
          <cell r="AW199">
            <v>-34.83577918028459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-304.89877100288868</v>
          </cell>
          <cell r="BF199">
            <v>0</v>
          </cell>
          <cell r="BG199">
            <v>0</v>
          </cell>
          <cell r="BH199">
            <v>-97.576887482777238</v>
          </cell>
          <cell r="BI199">
            <v>-203.17132107005455</v>
          </cell>
          <cell r="BJ199">
            <v>-4.1505624528508633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-599.34938500076532</v>
          </cell>
          <cell r="BS199">
            <v>0</v>
          </cell>
          <cell r="BT199">
            <v>0</v>
          </cell>
          <cell r="BU199">
            <v>0</v>
          </cell>
          <cell r="BV199">
            <v>-599.34938500053249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-55.194219026714563</v>
          </cell>
          <cell r="CF199">
            <v>0</v>
          </cell>
          <cell r="CG199">
            <v>0</v>
          </cell>
          <cell r="CH199">
            <v>0</v>
          </cell>
          <cell r="CI199">
            <v>-55.194219028344378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D199">
            <v>0</v>
          </cell>
          <cell r="DE199">
            <v>-120.73587502166629</v>
          </cell>
          <cell r="DF199">
            <v>0</v>
          </cell>
          <cell r="DG199">
            <v>0</v>
          </cell>
          <cell r="DH199">
            <v>-120.73587502236478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0</v>
          </cell>
          <cell r="DP199">
            <v>0</v>
          </cell>
          <cell r="DQ199">
            <v>0</v>
          </cell>
          <cell r="DR199">
            <v>-7206.4408259987831</v>
          </cell>
          <cell r="DS199">
            <v>-321.22231557639316</v>
          </cell>
          <cell r="DT199">
            <v>-750.62988271936774</v>
          </cell>
          <cell r="DU199">
            <v>-1217.1598401055671</v>
          </cell>
          <cell r="DV199">
            <v>-943.45797204005066</v>
          </cell>
          <cell r="DW199">
            <v>-91.536995942122303</v>
          </cell>
          <cell r="DX199">
            <v>-1438.5494419201277</v>
          </cell>
          <cell r="DY199">
            <v>14.470156196737662</v>
          </cell>
          <cell r="DZ199">
            <v>-268.09562953934073</v>
          </cell>
          <cell r="EA199">
            <v>-830.70818167296238</v>
          </cell>
          <cell r="EB199">
            <v>-634.41407326306216</v>
          </cell>
          <cell r="EC199">
            <v>-470.65887630125508</v>
          </cell>
          <cell r="ED199">
            <v>-254.4777731182985</v>
          </cell>
        </row>
        <row r="200"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-18.86527506262064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-1182.6417149975896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-684.54840090963989</v>
          </cell>
          <cell r="X200">
            <v>-498.09331408701837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-2633.8183040171862</v>
          </cell>
          <cell r="AF200">
            <v>0</v>
          </cell>
          <cell r="AG200">
            <v>0</v>
          </cell>
          <cell r="AH200">
            <v>0</v>
          </cell>
          <cell r="AI200">
            <v>-970.40403198264539</v>
          </cell>
          <cell r="AJ200">
            <v>-907.2450211411342</v>
          </cell>
          <cell r="AK200">
            <v>-561.79174063168466</v>
          </cell>
          <cell r="AL200">
            <v>-80.985562612302601</v>
          </cell>
          <cell r="AM200">
            <v>0</v>
          </cell>
          <cell r="AN200">
            <v>-113.39194764941931</v>
          </cell>
          <cell r="AO200">
            <v>0</v>
          </cell>
          <cell r="AP200">
            <v>0</v>
          </cell>
          <cell r="AQ200">
            <v>0</v>
          </cell>
          <cell r="AR200">
            <v>-8783.7611400038004</v>
          </cell>
          <cell r="AS200">
            <v>0</v>
          </cell>
          <cell r="AT200">
            <v>-149.05797861795872</v>
          </cell>
          <cell r="AU200">
            <v>-334.20235206093639</v>
          </cell>
          <cell r="AV200">
            <v>-3101.4895551083609</v>
          </cell>
          <cell r="AW200">
            <v>-2456.3192476555705</v>
          </cell>
          <cell r="AX200">
            <v>-1932.4617227977142</v>
          </cell>
          <cell r="AY200">
            <v>0</v>
          </cell>
          <cell r="AZ200">
            <v>-210.29396983236074</v>
          </cell>
          <cell r="BA200">
            <v>-599.93631394207478</v>
          </cell>
          <cell r="BB200">
            <v>0</v>
          </cell>
          <cell r="BC200">
            <v>0</v>
          </cell>
          <cell r="BD200">
            <v>0</v>
          </cell>
          <cell r="BE200">
            <v>-7546.5779390186071</v>
          </cell>
          <cell r="BF200">
            <v>0</v>
          </cell>
          <cell r="BG200">
            <v>0</v>
          </cell>
          <cell r="BH200">
            <v>-159.18027276732028</v>
          </cell>
          <cell r="BI200">
            <v>-3546.8927932344377</v>
          </cell>
          <cell r="BJ200">
            <v>-2160.3590304292738</v>
          </cell>
          <cell r="BK200">
            <v>-879.14502960536629</v>
          </cell>
          <cell r="BL200">
            <v>0</v>
          </cell>
          <cell r="BM200">
            <v>-75.329837113618851</v>
          </cell>
          <cell r="BN200">
            <v>-645.88718950934708</v>
          </cell>
          <cell r="BO200">
            <v>0</v>
          </cell>
          <cell r="BP200">
            <v>-79.783786352723837</v>
          </cell>
          <cell r="BQ200">
            <v>0</v>
          </cell>
          <cell r="BR200">
            <v>-5087.5481160134077</v>
          </cell>
          <cell r="BS200">
            <v>0</v>
          </cell>
          <cell r="BT200">
            <v>0</v>
          </cell>
          <cell r="BU200">
            <v>-116.45900969300419</v>
          </cell>
          <cell r="BV200">
            <v>-4695.4985780399293</v>
          </cell>
          <cell r="BW200">
            <v>-161.21019804570824</v>
          </cell>
          <cell r="BX200">
            <v>-114.38033023383468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-357.46915800869465</v>
          </cell>
          <cell r="CF200">
            <v>0</v>
          </cell>
          <cell r="CG200">
            <v>0</v>
          </cell>
          <cell r="CH200">
            <v>0</v>
          </cell>
          <cell r="CI200">
            <v>-250.68876485619694</v>
          </cell>
          <cell r="CJ200">
            <v>-72.45812392886728</v>
          </cell>
          <cell r="CK200">
            <v>-34.322269229218364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-453.40539801120758</v>
          </cell>
          <cell r="CS200">
            <v>0</v>
          </cell>
          <cell r="CT200">
            <v>0</v>
          </cell>
          <cell r="CU200">
            <v>-246.24651857465506</v>
          </cell>
          <cell r="CV200">
            <v>0</v>
          </cell>
          <cell r="CW200">
            <v>-207.1588794356212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-152.24476101994514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-152.24476101528853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-131.583924010396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-124.57300265692174</v>
          </cell>
          <cell r="DX200">
            <v>-7.0109213590621948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</row>
        <row r="201">
          <cell r="F201">
            <v>-718.95094402646646</v>
          </cell>
          <cell r="G201">
            <v>-270.53085832064971</v>
          </cell>
          <cell r="H201">
            <v>-501.86468586255796</v>
          </cell>
          <cell r="I201">
            <v>0</v>
          </cell>
          <cell r="J201">
            <v>0</v>
          </cell>
          <cell r="K201">
            <v>0</v>
          </cell>
          <cell r="L201">
            <v>-285.77294695773162</v>
          </cell>
          <cell r="M201">
            <v>11.350491538178176</v>
          </cell>
          <cell r="N201">
            <v>-461.43531600246206</v>
          </cell>
          <cell r="O201">
            <v>-334.85031037114095</v>
          </cell>
          <cell r="P201">
            <v>-57.898316837032326</v>
          </cell>
          <cell r="Q201">
            <v>-280.1301311646821</v>
          </cell>
          <cell r="R201">
            <v>-2685.1487750001252</v>
          </cell>
          <cell r="S201">
            <v>-142.23939537885599</v>
          </cell>
          <cell r="T201">
            <v>-520.41211722325534</v>
          </cell>
          <cell r="U201">
            <v>-444.15742331044748</v>
          </cell>
          <cell r="V201">
            <v>0</v>
          </cell>
          <cell r="W201">
            <v>0</v>
          </cell>
          <cell r="X201">
            <v>-228.6653318105964</v>
          </cell>
          <cell r="Y201">
            <v>0</v>
          </cell>
          <cell r="Z201">
            <v>-455.53341494314373</v>
          </cell>
          <cell r="AA201">
            <v>-279.93629409943242</v>
          </cell>
          <cell r="AB201">
            <v>-102.2654247811297</v>
          </cell>
          <cell r="AC201">
            <v>-15.246988785453141</v>
          </cell>
          <cell r="AD201">
            <v>-496.69238466955721</v>
          </cell>
          <cell r="AE201">
            <v>-1519.1295810081065</v>
          </cell>
          <cell r="AF201">
            <v>-578.21264927973971</v>
          </cell>
          <cell r="AG201">
            <v>-74.214801823836751</v>
          </cell>
          <cell r="AH201">
            <v>-150.09871098934673</v>
          </cell>
          <cell r="AI201">
            <v>0</v>
          </cell>
          <cell r="AJ201">
            <v>0</v>
          </cell>
          <cell r="AK201">
            <v>0</v>
          </cell>
          <cell r="AL201">
            <v>-69.449379411758855</v>
          </cell>
          <cell r="AM201">
            <v>0</v>
          </cell>
          <cell r="AN201">
            <v>0</v>
          </cell>
          <cell r="AO201">
            <v>0</v>
          </cell>
          <cell r="AP201">
            <v>4.5477127585327253</v>
          </cell>
          <cell r="AQ201">
            <v>-651.70175225893036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</row>
        <row r="202">
          <cell r="F202">
            <v>-149.78679217025638</v>
          </cell>
          <cell r="G202">
            <v>-158.14619173109531</v>
          </cell>
          <cell r="H202">
            <v>-639.40876657702029</v>
          </cell>
          <cell r="I202">
            <v>-3182.7134336307645</v>
          </cell>
          <cell r="J202">
            <v>-3977.1975920964032</v>
          </cell>
          <cell r="K202">
            <v>-6748.2532472480088</v>
          </cell>
          <cell r="L202">
            <v>-2808.7582531757653</v>
          </cell>
          <cell r="M202">
            <v>-3246.1766303125769</v>
          </cell>
          <cell r="N202">
            <v>-7411.7166125662625</v>
          </cell>
          <cell r="O202">
            <v>-2736.2532569672912</v>
          </cell>
          <cell r="P202">
            <v>-1007.2223473489285</v>
          </cell>
          <cell r="Q202">
            <v>-569.80397021584213</v>
          </cell>
          <cell r="R202">
            <v>-50826.831969052553</v>
          </cell>
          <cell r="S202">
            <v>-19.040999349206686</v>
          </cell>
          <cell r="T202">
            <v>-2291.324621969834</v>
          </cell>
          <cell r="U202">
            <v>-6450.3981803283095</v>
          </cell>
          <cell r="V202">
            <v>-5711.7805054811761</v>
          </cell>
          <cell r="W202">
            <v>-4920.3673324305564</v>
          </cell>
          <cell r="X202">
            <v>-4326.6343526542187</v>
          </cell>
          <cell r="Y202">
            <v>-1262.9375569876283</v>
          </cell>
          <cell r="Z202">
            <v>-2960.8753991648555</v>
          </cell>
          <cell r="AA202">
            <v>-11086.708422433585</v>
          </cell>
          <cell r="AB202">
            <v>-4808.5447362419218</v>
          </cell>
          <cell r="AC202">
            <v>-6797.2905685119331</v>
          </cell>
          <cell r="AD202">
            <v>-190.92929349839687</v>
          </cell>
          <cell r="AE202">
            <v>-62530.574042975903</v>
          </cell>
          <cell r="AF202">
            <v>-107.17699698731303</v>
          </cell>
          <cell r="AG202">
            <v>-5724.8329391404986</v>
          </cell>
          <cell r="AH202">
            <v>-4753.3876664377749</v>
          </cell>
          <cell r="AI202">
            <v>-8270.7258676039055</v>
          </cell>
          <cell r="AJ202">
            <v>-8574.8625590577722</v>
          </cell>
          <cell r="AK202">
            <v>-4171.1178827956319</v>
          </cell>
          <cell r="AL202">
            <v>-1451.2819592226297</v>
          </cell>
          <cell r="AM202">
            <v>-5350.7676496505737</v>
          </cell>
          <cell r="AN202">
            <v>-9418.3982353564352</v>
          </cell>
          <cell r="AO202">
            <v>-6097.1412286795676</v>
          </cell>
          <cell r="AP202">
            <v>-8588.7428586687893</v>
          </cell>
          <cell r="AQ202">
            <v>-22.138199377804995</v>
          </cell>
          <cell r="AR202">
            <v>-75042.327808052301</v>
          </cell>
          <cell r="AS202">
            <v>-2665.0623363591731</v>
          </cell>
          <cell r="AT202">
            <v>-4519.4238920770586</v>
          </cell>
          <cell r="AU202">
            <v>-8020.6334084738046</v>
          </cell>
          <cell r="AV202">
            <v>-3868.031907632947</v>
          </cell>
          <cell r="AW202">
            <v>-7679.2574166245759</v>
          </cell>
          <cell r="AX202">
            <v>-7705.5998159945011</v>
          </cell>
          <cell r="AY202">
            <v>-3295.8463212996721</v>
          </cell>
          <cell r="AZ202">
            <v>-5868.4414598625153</v>
          </cell>
          <cell r="BA202">
            <v>-12286.310106609017</v>
          </cell>
          <cell r="BB202">
            <v>-8324.3774012159556</v>
          </cell>
          <cell r="BC202">
            <v>-9223.7821797411889</v>
          </cell>
          <cell r="BD202">
            <v>-1585.5615621358156</v>
          </cell>
          <cell r="BE202">
            <v>-100775.99297198653</v>
          </cell>
          <cell r="BF202">
            <v>-3854.1551300883293</v>
          </cell>
          <cell r="BG202">
            <v>-5760.0278955195099</v>
          </cell>
          <cell r="BH202">
            <v>-7116.5866709128022</v>
          </cell>
          <cell r="BI202">
            <v>-4670.7227152753621</v>
          </cell>
          <cell r="BJ202">
            <v>-6719.7278781086206</v>
          </cell>
          <cell r="BK202">
            <v>-7713.0630600936711</v>
          </cell>
          <cell r="BL202">
            <v>-1267.5351770073175</v>
          </cell>
          <cell r="BM202">
            <v>-5037.0539086349308</v>
          </cell>
          <cell r="BN202">
            <v>-10339.71621244587</v>
          </cell>
          <cell r="BO202">
            <v>-10655.046206727624</v>
          </cell>
          <cell r="BP202">
            <v>-34167.878580223769</v>
          </cell>
          <cell r="BQ202">
            <v>-3474.4795369766653</v>
          </cell>
          <cell r="BR202">
            <v>-76900.755385041237</v>
          </cell>
          <cell r="BS202">
            <v>-3416.1204171553254</v>
          </cell>
          <cell r="BT202">
            <v>-7441.536319527775</v>
          </cell>
          <cell r="BU202">
            <v>-8854.6281352583319</v>
          </cell>
          <cell r="BV202">
            <v>-2686.2713348530233</v>
          </cell>
          <cell r="BW202">
            <v>-11922.94471084699</v>
          </cell>
          <cell r="BX202">
            <v>-10727.10673984699</v>
          </cell>
          <cell r="BY202">
            <v>-2453.4074405021966</v>
          </cell>
          <cell r="BZ202">
            <v>-6167.1818504370749</v>
          </cell>
          <cell r="CA202">
            <v>-10658.661241510883</v>
          </cell>
          <cell r="CB202">
            <v>-2729.0544338151813</v>
          </cell>
          <cell r="CC202">
            <v>-6550.2528411448002</v>
          </cell>
          <cell r="CD202">
            <v>-3293.5899201259017</v>
          </cell>
          <cell r="CE202">
            <v>-78156.411497980356</v>
          </cell>
          <cell r="CF202">
            <v>-3764.2481083981693</v>
          </cell>
          <cell r="CG202">
            <v>-5579.8972642105073</v>
          </cell>
          <cell r="CH202">
            <v>-7084.9498275853693</v>
          </cell>
          <cell r="CI202">
            <v>-28491.578906653449</v>
          </cell>
          <cell r="CJ202">
            <v>-6856.7098331414163</v>
          </cell>
          <cell r="CK202">
            <v>-8001.9040052704513</v>
          </cell>
          <cell r="CL202">
            <v>-104.60999745503068</v>
          </cell>
          <cell r="CM202">
            <v>-1599.3917610794306</v>
          </cell>
          <cell r="CN202">
            <v>-4170.7054985053837</v>
          </cell>
          <cell r="CO202">
            <v>-3638.3357114642859</v>
          </cell>
          <cell r="CP202">
            <v>-6759.8980355001986</v>
          </cell>
          <cell r="CQ202">
            <v>-2104.1825487911701</v>
          </cell>
          <cell r="CR202">
            <v>-49533.436060100794</v>
          </cell>
          <cell r="CS202">
            <v>-2932.3098851591349</v>
          </cell>
          <cell r="CT202">
            <v>-3666.7938563954085</v>
          </cell>
          <cell r="CU202">
            <v>-7248.0337161403149</v>
          </cell>
          <cell r="CV202">
            <v>-10030.381607174873</v>
          </cell>
          <cell r="CW202">
            <v>-5296.7817925587296</v>
          </cell>
          <cell r="CX202">
            <v>-2469.6199032831937</v>
          </cell>
          <cell r="CY202">
            <v>11.63999954238534</v>
          </cell>
          <cell r="CZ202">
            <v>-689.66997298970819</v>
          </cell>
          <cell r="DA202">
            <v>-5318.1217917203903</v>
          </cell>
          <cell r="DB202">
            <v>-5703.7937766201794</v>
          </cell>
          <cell r="DC202">
            <v>-5438.4017870128155</v>
          </cell>
          <cell r="DD202">
            <v>-751.16797057911754</v>
          </cell>
          <cell r="DE202">
            <v>-66179.475537896156</v>
          </cell>
          <cell r="DF202">
            <v>-2630.0809180550277</v>
          </cell>
          <cell r="DG202">
            <v>-4020.8998747132719</v>
          </cell>
          <cell r="DH202">
            <v>-9413.2359066922218</v>
          </cell>
          <cell r="DI202">
            <v>-12470.150811443105</v>
          </cell>
          <cell r="DJ202">
            <v>-8882.8895232137293</v>
          </cell>
          <cell r="DK202">
            <v>-5882.4734167046845</v>
          </cell>
          <cell r="DL202">
            <v>-429.3083866275847</v>
          </cell>
          <cell r="DM202">
            <v>-1482.9903537929058</v>
          </cell>
          <cell r="DN202">
            <v>-7353.0917708836496</v>
          </cell>
          <cell r="DO202">
            <v>-5212.9420375674963</v>
          </cell>
          <cell r="DP202">
            <v>-6124.9646091535687</v>
          </cell>
          <cell r="DQ202">
            <v>-2276.4479290656745</v>
          </cell>
          <cell r="DR202">
            <v>-80802.400212019682</v>
          </cell>
          <cell r="DS202">
            <v>-4137.070287976414</v>
          </cell>
          <cell r="DT202">
            <v>-5632.787047477439</v>
          </cell>
          <cell r="DU202">
            <v>-11611.934485575184</v>
          </cell>
          <cell r="DV202">
            <v>-7912.6829857453704</v>
          </cell>
          <cell r="DW202">
            <v>-4496.7774782348424</v>
          </cell>
          <cell r="DX202">
            <v>-5960.3306386079639</v>
          </cell>
          <cell r="DY202">
            <v>-1489.5903596654534</v>
          </cell>
          <cell r="DZ202">
            <v>-3200.1687133461237</v>
          </cell>
          <cell r="EA202">
            <v>-15454.937581513077</v>
          </cell>
          <cell r="EB202">
            <v>-5638.2570473253727</v>
          </cell>
          <cell r="EC202">
            <v>-10193.016523994505</v>
          </cell>
          <cell r="ED202">
            <v>-5074.8470625840127</v>
          </cell>
        </row>
        <row r="203">
          <cell r="F203">
            <v>-458.97418141551316</v>
          </cell>
          <cell r="G203">
            <v>-565.08697711862624</v>
          </cell>
          <cell r="H203">
            <v>-1556.9872369505465</v>
          </cell>
          <cell r="I203">
            <v>-3735.388448741287</v>
          </cell>
          <cell r="J203">
            <v>-3194.6492706378922</v>
          </cell>
          <cell r="K203">
            <v>-3694.1425504116341</v>
          </cell>
          <cell r="L203">
            <v>-5490.2469776794314</v>
          </cell>
          <cell r="M203">
            <v>-7163.7039099186659</v>
          </cell>
          <cell r="N203">
            <v>-7446.610798465088</v>
          </cell>
          <cell r="O203">
            <v>-6093.6726532476023</v>
          </cell>
          <cell r="P203">
            <v>-2867.0441839043051</v>
          </cell>
          <cell r="Q203">
            <v>-2605.7595944870263</v>
          </cell>
          <cell r="R203">
            <v>-58559.273533001542</v>
          </cell>
          <cell r="S203">
            <v>-553.45818282663822</v>
          </cell>
          <cell r="T203">
            <v>-4722.019453484565</v>
          </cell>
          <cell r="U203">
            <v>-9397.1603084243834</v>
          </cell>
          <cell r="V203">
            <v>-6854.995687302202</v>
          </cell>
          <cell r="W203">
            <v>-1813.275093738921</v>
          </cell>
          <cell r="X203">
            <v>-5476.2561300806701</v>
          </cell>
          <cell r="Y203">
            <v>-2036.130136821419</v>
          </cell>
          <cell r="Z203">
            <v>-4738.7358529660851</v>
          </cell>
          <cell r="AA203">
            <v>-7286.8965739011765</v>
          </cell>
          <cell r="AB203">
            <v>-6617.8771946579218</v>
          </cell>
          <cell r="AC203">
            <v>-8222.4698448702693</v>
          </cell>
          <cell r="AD203">
            <v>-839.99907393753529</v>
          </cell>
          <cell r="AE203">
            <v>-56162.588199004531</v>
          </cell>
          <cell r="AF203">
            <v>-5522.3644209448248</v>
          </cell>
          <cell r="AG203">
            <v>-2734.0493113510311</v>
          </cell>
          <cell r="AH203">
            <v>-3453.162188032642</v>
          </cell>
          <cell r="AI203">
            <v>-8578.5486218519509</v>
          </cell>
          <cell r="AJ203">
            <v>-5557.9103397931904</v>
          </cell>
          <cell r="AK203">
            <v>-6039.3463041828945</v>
          </cell>
          <cell r="AL203">
            <v>-3107.7184992358088</v>
          </cell>
          <cell r="AM203">
            <v>-6181.7484995629638</v>
          </cell>
          <cell r="AN203">
            <v>-5335.8940269909799</v>
          </cell>
          <cell r="AO203">
            <v>-5134.855633508414</v>
          </cell>
          <cell r="AP203">
            <v>-4046.2618688046932</v>
          </cell>
          <cell r="AQ203">
            <v>-470.72848473675549</v>
          </cell>
          <cell r="AR203">
            <v>-60225.7099250108</v>
          </cell>
          <cell r="AS203">
            <v>-3656.0223892088979</v>
          </cell>
          <cell r="AT203">
            <v>-5015.2823480237275</v>
          </cell>
          <cell r="AU203">
            <v>-5457.4798346217722</v>
          </cell>
          <cell r="AV203">
            <v>-6813.0897935442626</v>
          </cell>
          <cell r="AW203">
            <v>-3548.2561424775049</v>
          </cell>
          <cell r="AX203">
            <v>-5974.0278189694509</v>
          </cell>
          <cell r="AY203">
            <v>-2079.9524369705468</v>
          </cell>
          <cell r="AZ203">
            <v>-6012.4623178038746</v>
          </cell>
          <cell r="BA203">
            <v>-8549.0297409379855</v>
          </cell>
          <cell r="BB203">
            <v>-5024.9548477288336</v>
          </cell>
          <cell r="BC203">
            <v>-2125.9424355793744</v>
          </cell>
          <cell r="BD203">
            <v>-5969.2098191156983</v>
          </cell>
          <cell r="BE203">
            <v>-87480.476761966944</v>
          </cell>
          <cell r="BF203">
            <v>-5646.0164762083441</v>
          </cell>
          <cell r="BG203">
            <v>-3700.9727188590914</v>
          </cell>
          <cell r="BH203">
            <v>-7220.8862416818738</v>
          </cell>
          <cell r="BI203">
            <v>-7458.7182364650071</v>
          </cell>
          <cell r="BJ203">
            <v>-6925.0539281675592</v>
          </cell>
          <cell r="BK203">
            <v>-4761.2430956093594</v>
          </cell>
          <cell r="BL203">
            <v>-3418.4513250514865</v>
          </cell>
          <cell r="BM203">
            <v>-7129.2058436907828</v>
          </cell>
          <cell r="BN203">
            <v>-10299.659774176776</v>
          </cell>
          <cell r="BO203">
            <v>-4555.8253001151606</v>
          </cell>
          <cell r="BP203">
            <v>-18387.290196856484</v>
          </cell>
          <cell r="BQ203">
            <v>-7977.1536250989884</v>
          </cell>
          <cell r="BR203">
            <v>-72621.176274046302</v>
          </cell>
          <cell r="BS203">
            <v>-6508.5316273868084</v>
          </cell>
          <cell r="BT203">
            <v>-2026.5371462535113</v>
          </cell>
          <cell r="BU203">
            <v>-5632.3942506238818</v>
          </cell>
          <cell r="BV203">
            <v>-7181.0908095510677</v>
          </cell>
          <cell r="BW203">
            <v>-5937.2800425384194</v>
          </cell>
          <cell r="BX203">
            <v>-6749.0890210075304</v>
          </cell>
          <cell r="BY203">
            <v>-2906.5265229139477</v>
          </cell>
          <cell r="BZ203">
            <v>-6837.6850186605006</v>
          </cell>
          <cell r="CA203">
            <v>-7492.1398013010621</v>
          </cell>
          <cell r="CB203">
            <v>-6977.3200149554759</v>
          </cell>
          <cell r="CC203">
            <v>-9141.5661575552076</v>
          </cell>
          <cell r="CD203">
            <v>-5231.0158612690866</v>
          </cell>
          <cell r="CE203">
            <v>-93013.963263034821</v>
          </cell>
          <cell r="CF203">
            <v>-7705.7732395324856</v>
          </cell>
          <cell r="CG203">
            <v>-7840.9758367147297</v>
          </cell>
          <cell r="CH203">
            <v>-26615.735345739871</v>
          </cell>
          <cell r="CI203">
            <v>-13458.663119729608</v>
          </cell>
          <cell r="CJ203">
            <v>-4085.7140149157494</v>
          </cell>
          <cell r="CK203">
            <v>-7888.0449357368052</v>
          </cell>
          <cell r="CL203">
            <v>1634.8279659561813</v>
          </cell>
          <cell r="CM203">
            <v>-3268.6874319314957</v>
          </cell>
          <cell r="CN203">
            <v>796.10698342137039</v>
          </cell>
          <cell r="CO203">
            <v>-9081.2369108870625</v>
          </cell>
          <cell r="CP203">
            <v>-10507.449981188402</v>
          </cell>
          <cell r="CQ203">
            <v>-4992.617396030575</v>
          </cell>
          <cell r="CR203">
            <v>-77620.270007967949</v>
          </cell>
          <cell r="CS203">
            <v>-3413.2919124029577</v>
          </cell>
          <cell r="CT203">
            <v>-7815.0141994394362</v>
          </cell>
          <cell r="CU203">
            <v>-6847.4998242668808</v>
          </cell>
          <cell r="CV203">
            <v>-6678.9766285922378</v>
          </cell>
          <cell r="CW203">
            <v>-6652.6822292655706</v>
          </cell>
          <cell r="CX203">
            <v>-9608.0133534241468</v>
          </cell>
          <cell r="CY203">
            <v>-2525.8559351768345</v>
          </cell>
          <cell r="CZ203">
            <v>-3303.931115206331</v>
          </cell>
          <cell r="DA203">
            <v>-7325.1814120095223</v>
          </cell>
          <cell r="DB203">
            <v>-6085.1614438332617</v>
          </cell>
          <cell r="DC203">
            <v>-10695.047725526616</v>
          </cell>
          <cell r="DD203">
            <v>-6669.6142288334668</v>
          </cell>
          <cell r="DE203">
            <v>-82867.420958042145</v>
          </cell>
          <cell r="DF203">
            <v>-5010.0468765441328</v>
          </cell>
          <cell r="DG203">
            <v>-8450.4083917681128</v>
          </cell>
          <cell r="DH203">
            <v>-8107.5566002167761</v>
          </cell>
          <cell r="DI203">
            <v>-5664.3036604207009</v>
          </cell>
          <cell r="DJ203">
            <v>-6411.4714420102537</v>
          </cell>
          <cell r="DK203">
            <v>-7491.8936153873801</v>
          </cell>
          <cell r="DL203">
            <v>-1573.5651612263173</v>
          </cell>
          <cell r="DM203">
            <v>-4586.740286976099</v>
          </cell>
          <cell r="DN203">
            <v>-9362.3655692953616</v>
          </cell>
          <cell r="DO203">
            <v>-8726.0783849731088</v>
          </cell>
          <cell r="DP203">
            <v>-10390.512543959543</v>
          </cell>
          <cell r="DQ203">
            <v>-7092.4784252271056</v>
          </cell>
          <cell r="DR203">
            <v>-4270.7644070088863</v>
          </cell>
          <cell r="DS203">
            <v>-625.17879361845553</v>
          </cell>
          <cell r="DT203">
            <v>-734.22404017858207</v>
          </cell>
          <cell r="DU203">
            <v>-4503.7151928506792</v>
          </cell>
          <cell r="DV203">
            <v>5845.746135160327</v>
          </cell>
          <cell r="DW203">
            <v>-1364.2167314365506</v>
          </cell>
          <cell r="DX203">
            <v>-1321.7288522552699</v>
          </cell>
          <cell r="DY203">
            <v>0</v>
          </cell>
          <cell r="DZ203">
            <v>0</v>
          </cell>
          <cell r="EA203">
            <v>-1218.5440028253943</v>
          </cell>
          <cell r="EB203">
            <v>0</v>
          </cell>
          <cell r="EC203">
            <v>-279.83396286331117</v>
          </cell>
          <cell r="ED203">
            <v>-69.068966150283813</v>
          </cell>
        </row>
        <row r="204">
          <cell r="F204">
            <v>0</v>
          </cell>
          <cell r="G204">
            <v>0</v>
          </cell>
          <cell r="H204">
            <v>-856.28397730737925</v>
          </cell>
          <cell r="I204">
            <v>-5941.6498425211757</v>
          </cell>
          <cell r="J204">
            <v>-4084.4230917450041</v>
          </cell>
          <cell r="K204">
            <v>-7447.6114026103169</v>
          </cell>
          <cell r="L204">
            <v>-3501.8411071896553</v>
          </cell>
          <cell r="M204">
            <v>-11077.637706398964</v>
          </cell>
          <cell r="N204">
            <v>-13108.866852561012</v>
          </cell>
          <cell r="O204">
            <v>-11425.470897179097</v>
          </cell>
          <cell r="P204">
            <v>-6822.815819170326</v>
          </cell>
          <cell r="Q204">
            <v>-478.42078731954098</v>
          </cell>
          <cell r="R204">
            <v>-105205.0989780426</v>
          </cell>
          <cell r="S204">
            <v>-10510.79378600046</v>
          </cell>
          <cell r="T204">
            <v>-11040.081975225359</v>
          </cell>
          <cell r="U204">
            <v>-8105.3278349749744</v>
          </cell>
          <cell r="V204">
            <v>-1365.482132198289</v>
          </cell>
          <cell r="W204">
            <v>-17.56439964286983</v>
          </cell>
          <cell r="X204">
            <v>-4913.7907399553806</v>
          </cell>
          <cell r="Y204">
            <v>-3438.9809299819171</v>
          </cell>
          <cell r="Z204">
            <v>-14037.810914196074</v>
          </cell>
          <cell r="AA204">
            <v>-11332.464969271794</v>
          </cell>
          <cell r="AB204">
            <v>-19944.375793930143</v>
          </cell>
          <cell r="AC204">
            <v>-10603.456704113632</v>
          </cell>
          <cell r="AD204">
            <v>-9894.9687985405326</v>
          </cell>
          <cell r="AE204">
            <v>-108019.28765100241</v>
          </cell>
          <cell r="AF204">
            <v>-7395.1216802634299</v>
          </cell>
          <cell r="AG204">
            <v>-5314.3364139534533</v>
          </cell>
          <cell r="AH204">
            <v>-10814.591524893418</v>
          </cell>
          <cell r="AI204">
            <v>-7030.9798861537129</v>
          </cell>
          <cell r="AJ204">
            <v>-12510.246997434646</v>
          </cell>
          <cell r="AK204">
            <v>-10456.396330691874</v>
          </cell>
          <cell r="AL204">
            <v>-2581.1741582043469</v>
          </cell>
          <cell r="AM204">
            <v>-9379.8868481256068</v>
          </cell>
          <cell r="AN204">
            <v>-12804.428792674094</v>
          </cell>
          <cell r="AO204">
            <v>-16777.80692833662</v>
          </cell>
          <cell r="AP204">
            <v>-12954.318090245128</v>
          </cell>
          <cell r="AQ204">
            <v>0</v>
          </cell>
          <cell r="AR204">
            <v>-89948.065095990896</v>
          </cell>
          <cell r="AS204">
            <v>-4348.3215137571096</v>
          </cell>
          <cell r="AT204">
            <v>-6662.7046678513288</v>
          </cell>
          <cell r="AU204">
            <v>-9254.4998164512217</v>
          </cell>
          <cell r="AV204">
            <v>-2389.2219526134431</v>
          </cell>
          <cell r="AW204">
            <v>-8847.7656645178795</v>
          </cell>
          <cell r="AX204">
            <v>-12339.392555266619</v>
          </cell>
          <cell r="AY204">
            <v>-3020.4903400912881</v>
          </cell>
          <cell r="AZ204">
            <v>-10723.980587299913</v>
          </cell>
          <cell r="BA204">
            <v>-8248.6092764027417</v>
          </cell>
          <cell r="BB204">
            <v>-14894.972504578531</v>
          </cell>
          <cell r="BC204">
            <v>-8339.6646345928311</v>
          </cell>
          <cell r="BD204">
            <v>-878.4415825791657</v>
          </cell>
          <cell r="BE204">
            <v>-131854.68478006124</v>
          </cell>
          <cell r="BF204">
            <v>-3182.6339560709894</v>
          </cell>
          <cell r="BG204">
            <v>-4735.8219346366823</v>
          </cell>
          <cell r="BH204">
            <v>-9643.2516668979079</v>
          </cell>
          <cell r="BI204">
            <v>-2986.8019587751478</v>
          </cell>
          <cell r="BJ204">
            <v>-11208.360645296052</v>
          </cell>
          <cell r="BK204">
            <v>-14010.723806614056</v>
          </cell>
          <cell r="BL204">
            <v>-2597.1399641521275</v>
          </cell>
          <cell r="BM204">
            <v>-10945.843848917633</v>
          </cell>
          <cell r="BN204">
            <v>-8781.6818787883967</v>
          </cell>
          <cell r="BO204">
            <v>-13407.211814943701</v>
          </cell>
          <cell r="BP204">
            <v>-47830.873339805752</v>
          </cell>
          <cell r="BQ204">
            <v>-2524.3399651572108</v>
          </cell>
          <cell r="BR204">
            <v>-86803.651903986931</v>
          </cell>
          <cell r="BS204">
            <v>-3757.6575196534395</v>
          </cell>
          <cell r="BT204">
            <v>-5182.8798891827464</v>
          </cell>
          <cell r="BU204">
            <v>-7962.5367897488177</v>
          </cell>
          <cell r="BV204">
            <v>-3220.6239311378449</v>
          </cell>
          <cell r="BW204">
            <v>-13913.689302504063</v>
          </cell>
          <cell r="BX204">
            <v>-13651.250908119604</v>
          </cell>
          <cell r="BY204">
            <v>-3013.0303355753422</v>
          </cell>
          <cell r="BZ204">
            <v>-10383.391777988523</v>
          </cell>
          <cell r="CA204">
            <v>-10114.828583728522</v>
          </cell>
          <cell r="CB204">
            <v>-6634.6430581435561</v>
          </cell>
          <cell r="CC204">
            <v>-6116.4478692226112</v>
          </cell>
          <cell r="CD204">
            <v>-2852.6719390079379</v>
          </cell>
          <cell r="CE204">
            <v>-98665.543286979198</v>
          </cell>
          <cell r="CF204">
            <v>-3347.3918357789516</v>
          </cell>
          <cell r="CG204">
            <v>-6993.3097658269107</v>
          </cell>
          <cell r="CH204">
            <v>-17649.763761367649</v>
          </cell>
          <cell r="CI204">
            <v>-35218.620704291388</v>
          </cell>
          <cell r="CJ204">
            <v>-8033.3239458650351</v>
          </cell>
          <cell r="CK204">
            <v>-8035.5955458246171</v>
          </cell>
          <cell r="CL204">
            <v>-974.32708130404353</v>
          </cell>
          <cell r="CM204">
            <v>-5298.8854983374476</v>
          </cell>
          <cell r="CN204">
            <v>-764.58268532902002</v>
          </cell>
          <cell r="CO204">
            <v>-5330.6878977231681</v>
          </cell>
          <cell r="CP204">
            <v>-5377.8235968202353</v>
          </cell>
          <cell r="CQ204">
            <v>-1641.2309685125947</v>
          </cell>
          <cell r="CR204">
            <v>-55786.491518944502</v>
          </cell>
          <cell r="CS204">
            <v>-1737.7068398557603</v>
          </cell>
          <cell r="CT204">
            <v>-5597.1964062526822</v>
          </cell>
          <cell r="CU204">
            <v>-13704.113425642252</v>
          </cell>
          <cell r="CV204">
            <v>-11041.264517810196</v>
          </cell>
          <cell r="CW204">
            <v>-7710.3861831091344</v>
          </cell>
          <cell r="CX204">
            <v>7763.3921312764287</v>
          </cell>
          <cell r="CY204">
            <v>-800.97877227887511</v>
          </cell>
          <cell r="CZ204">
            <v>-3532.571277718991</v>
          </cell>
          <cell r="DA204">
            <v>-8496.5928058959544</v>
          </cell>
          <cell r="DB204">
            <v>-5098.0329235345125</v>
          </cell>
          <cell r="DC204">
            <v>-4115.1539575569332</v>
          </cell>
          <cell r="DD204">
            <v>-1715.8865406066179</v>
          </cell>
          <cell r="DE204">
            <v>-83624.262302964926</v>
          </cell>
          <cell r="DF204">
            <v>-1736.1326539739966</v>
          </cell>
          <cell r="DG204">
            <v>-6683.3680228106678</v>
          </cell>
          <cell r="DH204">
            <v>-15542.721487939358</v>
          </cell>
          <cell r="DI204">
            <v>-12376.180471889675</v>
          </cell>
          <cell r="DJ204">
            <v>-5857.0034647211432</v>
          </cell>
          <cell r="DK204">
            <v>-11473.639795813709</v>
          </cell>
          <cell r="DL204">
            <v>-1585.5983579605818</v>
          </cell>
          <cell r="DM204">
            <v>-4684.7425757981837</v>
          </cell>
          <cell r="DN204">
            <v>-8280.9381804540753</v>
          </cell>
          <cell r="DO204">
            <v>-6718.3966218829155</v>
          </cell>
          <cell r="DP204">
            <v>-5902.3189435191453</v>
          </cell>
          <cell r="DQ204">
            <v>-2783.2217262089252</v>
          </cell>
          <cell r="DR204">
            <v>-132551.48803502321</v>
          </cell>
          <cell r="DS204">
            <v>-10624.617298416793</v>
          </cell>
          <cell r="DT204">
            <v>-8899.6039811428636</v>
          </cell>
          <cell r="DU204">
            <v>-11301.504385570064</v>
          </cell>
          <cell r="DV204">
            <v>-3118.5999408308417</v>
          </cell>
          <cell r="DW204">
            <v>-15196.736311662942</v>
          </cell>
          <cell r="DX204">
            <v>-17519.992667585611</v>
          </cell>
          <cell r="DY204">
            <v>-5302.3743993975222</v>
          </cell>
          <cell r="DZ204">
            <v>-16675.204183615744</v>
          </cell>
          <cell r="EA204">
            <v>-8914.316730864346</v>
          </cell>
          <cell r="EB204">
            <v>-18885.134641684592</v>
          </cell>
          <cell r="EC204">
            <v>-8375.8803910817951</v>
          </cell>
          <cell r="ED204">
            <v>-7737.5231031924486</v>
          </cell>
        </row>
        <row r="205">
          <cell r="F205">
            <v>0</v>
          </cell>
          <cell r="G205">
            <v>-12.246388775296509</v>
          </cell>
          <cell r="H205">
            <v>0</v>
          </cell>
          <cell r="I205">
            <v>0</v>
          </cell>
          <cell r="J205">
            <v>-221.43179703690112</v>
          </cell>
          <cell r="K205">
            <v>-1319.9043901832774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-7211.3071170151234</v>
          </cell>
          <cell r="S205">
            <v>0</v>
          </cell>
          <cell r="T205">
            <v>0</v>
          </cell>
          <cell r="U205">
            <v>0</v>
          </cell>
          <cell r="V205">
            <v>-605.15162135660648</v>
          </cell>
          <cell r="W205">
            <v>-1864.587503622286</v>
          </cell>
          <cell r="X205">
            <v>-2874.2210889915004</v>
          </cell>
          <cell r="Y205">
            <v>-318.55733228102326</v>
          </cell>
          <cell r="Z205">
            <v>-69.138285301625729</v>
          </cell>
          <cell r="AA205">
            <v>-1040.4468788197264</v>
          </cell>
          <cell r="AB205">
            <v>-439.2044066330418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-19647.945349995047</v>
          </cell>
          <cell r="BF205">
            <v>-2211.3717017425224</v>
          </cell>
          <cell r="BG205">
            <v>-846.51588582666591</v>
          </cell>
          <cell r="BH205">
            <v>-398.50694625172764</v>
          </cell>
          <cell r="BI205">
            <v>0</v>
          </cell>
          <cell r="BJ205">
            <v>-142.56998077104799</v>
          </cell>
          <cell r="BK205">
            <v>-944.72487258072942</v>
          </cell>
          <cell r="BL205">
            <v>-773.93239561654627</v>
          </cell>
          <cell r="BM205">
            <v>-2286.4196916194633</v>
          </cell>
          <cell r="BN205">
            <v>-974.06036862405017</v>
          </cell>
          <cell r="BO205">
            <v>-1900.8447436243296</v>
          </cell>
          <cell r="BP205">
            <v>-6350.1411435296759</v>
          </cell>
          <cell r="BQ205">
            <v>-2818.8576198094524</v>
          </cell>
          <cell r="BR205">
            <v>-18334.979964006692</v>
          </cell>
          <cell r="BS205">
            <v>-1690.7912295395508</v>
          </cell>
          <cell r="BT205">
            <v>-559.52307711681351</v>
          </cell>
          <cell r="BU205">
            <v>-99.215465303044766</v>
          </cell>
          <cell r="BV205">
            <v>-158.04401658894494</v>
          </cell>
          <cell r="BW205">
            <v>-182.56949295522645</v>
          </cell>
          <cell r="BX205">
            <v>-853.55719356099144</v>
          </cell>
          <cell r="BY205">
            <v>-1510.8019362026826</v>
          </cell>
          <cell r="BZ205">
            <v>-3449.8898489610292</v>
          </cell>
          <cell r="CA205">
            <v>-1125.048513344489</v>
          </cell>
          <cell r="CB205">
            <v>-4923.9986305981874</v>
          </cell>
          <cell r="CC205">
            <v>-1682.208670811262</v>
          </cell>
          <cell r="CD205">
            <v>-2099.331889021676</v>
          </cell>
          <cell r="CE205">
            <v>-85068.792095988989</v>
          </cell>
          <cell r="CF205">
            <v>-2337.8082434912212</v>
          </cell>
          <cell r="CG205">
            <v>-713.65053664520383</v>
          </cell>
          <cell r="CH205">
            <v>-15483.354693282861</v>
          </cell>
          <cell r="CI205">
            <v>-49.332478384952992</v>
          </cell>
          <cell r="CJ205">
            <v>-1738.5244231042452</v>
          </cell>
          <cell r="CK205">
            <v>-4168.3717035837471</v>
          </cell>
          <cell r="CL205">
            <v>-7549.5395929291844</v>
          </cell>
          <cell r="CM205">
            <v>-7017.7399303326383</v>
          </cell>
          <cell r="CN205">
            <v>-35827.573227486107</v>
          </cell>
          <cell r="CO205">
            <v>-4417.6510554258712</v>
          </cell>
          <cell r="CP205">
            <v>-2344.6847232664004</v>
          </cell>
          <cell r="CQ205">
            <v>-3420.5614880560897</v>
          </cell>
          <cell r="CR205">
            <v>-14768.762186005712</v>
          </cell>
          <cell r="CS205">
            <v>-3541.2425156701356</v>
          </cell>
          <cell r="CT205">
            <v>-2582.5555609315634</v>
          </cell>
          <cell r="CU205">
            <v>-2901.9180992157198</v>
          </cell>
          <cell r="CV205">
            <v>-586.81082660146058</v>
          </cell>
          <cell r="CW205">
            <v>-2660.0701859523542</v>
          </cell>
          <cell r="CX205">
            <v>15086.983124501538</v>
          </cell>
          <cell r="CY205">
            <v>-885.73872883431613</v>
          </cell>
          <cell r="CZ205">
            <v>-5320.5684718214907</v>
          </cell>
          <cell r="DA205">
            <v>-2664.5509650860913</v>
          </cell>
          <cell r="DB205">
            <v>-2199.8913148799911</v>
          </cell>
          <cell r="DC205">
            <v>-2431.5219101179391</v>
          </cell>
          <cell r="DD205">
            <v>-4080.8767313868739</v>
          </cell>
          <cell r="DE205">
            <v>-32622.819614008069</v>
          </cell>
          <cell r="DF205">
            <v>-4179.0298651754856</v>
          </cell>
          <cell r="DG205">
            <v>-1875.2439718064852</v>
          </cell>
          <cell r="DH205">
            <v>-1906.2888290216215</v>
          </cell>
          <cell r="DI205">
            <v>-456.63151904474944</v>
          </cell>
          <cell r="DJ205">
            <v>-3152.0917372838594</v>
          </cell>
          <cell r="DK205">
            <v>-4209.8113824152388</v>
          </cell>
          <cell r="DL205">
            <v>-2928.8086973116733</v>
          </cell>
          <cell r="DM205">
            <v>-5151.3688379656523</v>
          </cell>
          <cell r="DN205">
            <v>-1876.5314116911031</v>
          </cell>
          <cell r="DO205">
            <v>-3088.3927229968831</v>
          </cell>
          <cell r="DP205">
            <v>-1531.0878826742992</v>
          </cell>
          <cell r="DQ205">
            <v>-2267.5327566210181</v>
          </cell>
          <cell r="DR205">
            <v>-32384.818461000919</v>
          </cell>
          <cell r="DS205">
            <v>-2054.9445997029543</v>
          </cell>
          <cell r="DT205">
            <v>-2261.7256305525079</v>
          </cell>
          <cell r="DU205">
            <v>-1959.0665785796009</v>
          </cell>
          <cell r="DV205">
            <v>-1149.096733587794</v>
          </cell>
          <cell r="DW205">
            <v>-2410.2960767950863</v>
          </cell>
          <cell r="DX205">
            <v>-3143.7314488748088</v>
          </cell>
          <cell r="DY205">
            <v>-1221.072726923041</v>
          </cell>
          <cell r="DZ205">
            <v>-5448.1628354731947</v>
          </cell>
          <cell r="EA205">
            <v>-2362.7619311967865</v>
          </cell>
          <cell r="EB205">
            <v>-3708.9229365363717</v>
          </cell>
          <cell r="EC205">
            <v>-2107.4570848378353</v>
          </cell>
          <cell r="ED205">
            <v>-4557.5798779460602</v>
          </cell>
        </row>
        <row r="206"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-281.4226769991219</v>
          </cell>
          <cell r="AF206">
            <v>0</v>
          </cell>
          <cell r="AG206">
            <v>0</v>
          </cell>
          <cell r="AH206">
            <v>0</v>
          </cell>
          <cell r="AI206">
            <v>-70.411819025874138</v>
          </cell>
          <cell r="AJ206">
            <v>-200.90389830479398</v>
          </cell>
          <cell r="AK206">
            <v>-10.106959668919444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-1338.2891879975796</v>
          </cell>
          <cell r="BS206">
            <v>0</v>
          </cell>
          <cell r="BT206">
            <v>0</v>
          </cell>
          <cell r="BU206">
            <v>-131.86548057803884</v>
          </cell>
          <cell r="BV206">
            <v>-1137.5821697660722</v>
          </cell>
          <cell r="BW206">
            <v>0</v>
          </cell>
          <cell r="BX206">
            <v>-68.841537654399872</v>
          </cell>
          <cell r="BY206">
            <v>0</v>
          </cell>
          <cell r="BZ206">
            <v>0</v>
          </cell>
          <cell r="CA206">
            <v>0</v>
          </cell>
          <cell r="CB206">
            <v>0</v>
          </cell>
          <cell r="CC206">
            <v>0</v>
          </cell>
          <cell r="CD206">
            <v>0</v>
          </cell>
          <cell r="CE206">
            <v>-325.66475700214505</v>
          </cell>
          <cell r="CF206">
            <v>0</v>
          </cell>
          <cell r="CG206">
            <v>0</v>
          </cell>
          <cell r="CH206">
            <v>-211.30919347517192</v>
          </cell>
          <cell r="CI206">
            <v>-114.35556352767162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0</v>
          </cell>
          <cell r="DE206">
            <v>0</v>
          </cell>
          <cell r="DF206">
            <v>0</v>
          </cell>
          <cell r="DG206">
            <v>0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0</v>
          </cell>
          <cell r="DP206">
            <v>0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</row>
        <row r="208">
          <cell r="A208" t="str">
            <v>Total Coal Fuel Burn Expense</v>
          </cell>
          <cell r="F208">
            <v>-1327.7119176089764</v>
          </cell>
          <cell r="G208">
            <v>-1006.0104159340262</v>
          </cell>
          <cell r="H208">
            <v>-3554.5446667075157</v>
          </cell>
          <cell r="I208">
            <v>-12859.751724891365</v>
          </cell>
          <cell r="J208">
            <v>-11477.701751515269</v>
          </cell>
          <cell r="K208">
            <v>-19291.064974538982</v>
          </cell>
          <cell r="L208">
            <v>-12086.619285002351</v>
          </cell>
          <cell r="M208">
            <v>-21476.167755097151</v>
          </cell>
          <cell r="N208">
            <v>-28428.629579596221</v>
          </cell>
          <cell r="O208">
            <v>-20590.247117757797</v>
          </cell>
          <cell r="P208">
            <v>-10754.980667255819</v>
          </cell>
          <cell r="Q208">
            <v>-3934.1144831851125</v>
          </cell>
          <cell r="R208">
            <v>-225727.58466625214</v>
          </cell>
          <cell r="S208">
            <v>-11225.532363548875</v>
          </cell>
          <cell r="T208">
            <v>-18573.838167898357</v>
          </cell>
          <cell r="U208">
            <v>-24397.043747037649</v>
          </cell>
          <cell r="V208">
            <v>-14537.409946337342</v>
          </cell>
          <cell r="W208">
            <v>-9357.6253093704581</v>
          </cell>
          <cell r="X208">
            <v>-18317.660957574844</v>
          </cell>
          <cell r="Y208">
            <v>-7056.6059560701251</v>
          </cell>
          <cell r="Z208">
            <v>-22262.093866564333</v>
          </cell>
          <cell r="AA208">
            <v>-31026.453138522804</v>
          </cell>
          <cell r="AB208">
            <v>-31912.267556242645</v>
          </cell>
          <cell r="AC208">
            <v>-25638.464106276631</v>
          </cell>
          <cell r="AD208">
            <v>-11422.589550644159</v>
          </cell>
          <cell r="AE208">
            <v>-231740.44420492649</v>
          </cell>
          <cell r="AF208">
            <v>-13602.875747472048</v>
          </cell>
          <cell r="AG208">
            <v>-13847.433466270566</v>
          </cell>
          <cell r="AH208">
            <v>-19171.240090347826</v>
          </cell>
          <cell r="AI208">
            <v>-25420.169175669551</v>
          </cell>
          <cell r="AJ208">
            <v>-27845.693616688251</v>
          </cell>
          <cell r="AK208">
            <v>-21238.759217977524</v>
          </cell>
          <cell r="AL208">
            <v>-7290.6095586717129</v>
          </cell>
          <cell r="AM208">
            <v>-20912.402997344732</v>
          </cell>
          <cell r="AN208">
            <v>-27672.113002665341</v>
          </cell>
          <cell r="AO208">
            <v>-28009.803790539503</v>
          </cell>
          <cell r="AP208">
            <v>-25584.775104962289</v>
          </cell>
          <cell r="AQ208">
            <v>-1144.5684363692999</v>
          </cell>
          <cell r="AR208">
            <v>-236865.7563700676</v>
          </cell>
          <cell r="AS208">
            <v>-10669.406239315867</v>
          </cell>
          <cell r="AT208">
            <v>-16430.222681239247</v>
          </cell>
          <cell r="AU208">
            <v>-23453.992146082222</v>
          </cell>
          <cell r="AV208">
            <v>-17256.394244246185</v>
          </cell>
          <cell r="AW208">
            <v>-23426.824432060122</v>
          </cell>
          <cell r="AX208">
            <v>-28060.521740995347</v>
          </cell>
          <cell r="AY208">
            <v>-8396.289098367095</v>
          </cell>
          <cell r="AZ208">
            <v>-22939.443552717566</v>
          </cell>
          <cell r="BA208">
            <v>-29865.755267746747</v>
          </cell>
          <cell r="BB208">
            <v>-28244.304753527045</v>
          </cell>
          <cell r="BC208">
            <v>-19689.389249920845</v>
          </cell>
          <cell r="BD208">
            <v>-8433.2129638195038</v>
          </cell>
          <cell r="BE208">
            <v>-348549.62277007103</v>
          </cell>
          <cell r="BF208">
            <v>-14968.095510452986</v>
          </cell>
          <cell r="BG208">
            <v>-15043.338434845209</v>
          </cell>
          <cell r="BH208">
            <v>-24732.592137441039</v>
          </cell>
          <cell r="BI208">
            <v>-19042.258154250681</v>
          </cell>
          <cell r="BJ208">
            <v>-27604.179142542183</v>
          </cell>
          <cell r="BK208">
            <v>-28457.51611597091</v>
          </cell>
          <cell r="BL208">
            <v>-8057.0588618218899</v>
          </cell>
          <cell r="BM208">
            <v>-25473.853129968047</v>
          </cell>
          <cell r="BN208">
            <v>-31041.005423545837</v>
          </cell>
          <cell r="BO208">
            <v>-30518.928065411747</v>
          </cell>
          <cell r="BP208">
            <v>-106815.96704677492</v>
          </cell>
          <cell r="BQ208">
            <v>-16794.830747045577</v>
          </cell>
          <cell r="BR208">
            <v>-263028.49135303497</v>
          </cell>
          <cell r="BS208">
            <v>-15373.100793726742</v>
          </cell>
          <cell r="BT208">
            <v>-15210.476432085037</v>
          </cell>
          <cell r="BU208">
            <v>-23035.857439279556</v>
          </cell>
          <cell r="BV208">
            <v>-20637.087573319674</v>
          </cell>
          <cell r="BW208">
            <v>-32263.049227423966</v>
          </cell>
          <cell r="BX208">
            <v>-32164.22573042661</v>
          </cell>
          <cell r="BY208">
            <v>-9883.7662351876497</v>
          </cell>
          <cell r="BZ208">
            <v>-26838.148496046662</v>
          </cell>
          <cell r="CA208">
            <v>-29390.6781398803</v>
          </cell>
          <cell r="CB208">
            <v>-21265.016137510538</v>
          </cell>
          <cell r="CC208">
            <v>-23490.475538730621</v>
          </cell>
          <cell r="CD208">
            <v>-13476.609609410167</v>
          </cell>
          <cell r="CE208">
            <v>-355643.03827810287</v>
          </cell>
          <cell r="CF208">
            <v>-17155.221427194774</v>
          </cell>
          <cell r="CG208">
            <v>-21127.833403408527</v>
          </cell>
          <cell r="CH208">
            <v>-67045.11282145232</v>
          </cell>
          <cell r="CI208">
            <v>-77638.43375647068</v>
          </cell>
          <cell r="CJ208">
            <v>-20786.730340965092</v>
          </cell>
          <cell r="CK208">
            <v>-28128.238459631801</v>
          </cell>
          <cell r="CL208">
            <v>-6993.6487057209015</v>
          </cell>
          <cell r="CM208">
            <v>-17184.70462167263</v>
          </cell>
          <cell r="CN208">
            <v>-39966.7544279024</v>
          </cell>
          <cell r="CO208">
            <v>-22467.911575511098</v>
          </cell>
          <cell r="CP208">
            <v>-24989.856336779892</v>
          </cell>
          <cell r="CQ208">
            <v>-12158.592401385307</v>
          </cell>
          <cell r="CR208">
            <v>-198198.13583874702</v>
          </cell>
          <cell r="CS208">
            <v>-11624.551153093576</v>
          </cell>
          <cell r="CT208">
            <v>-19661.560023017228</v>
          </cell>
          <cell r="CU208">
            <v>-30947.811583839357</v>
          </cell>
          <cell r="CV208">
            <v>-28337.433580175042</v>
          </cell>
          <cell r="CW208">
            <v>-22562.84993840754</v>
          </cell>
          <cell r="CX208">
            <v>10772.741999067366</v>
          </cell>
          <cell r="CY208">
            <v>-4200.9334367364645</v>
          </cell>
          <cell r="CZ208">
            <v>-12846.740837737918</v>
          </cell>
          <cell r="DA208">
            <v>-23804.446974724531</v>
          </cell>
          <cell r="DB208">
            <v>-19086.879458874464</v>
          </cell>
          <cell r="DC208">
            <v>-22680.125380203128</v>
          </cell>
          <cell r="DD208">
            <v>-13217.545471414924</v>
          </cell>
          <cell r="DE208">
            <v>-265628.26023590565</v>
          </cell>
          <cell r="DF208">
            <v>-13555.290313750505</v>
          </cell>
          <cell r="DG208">
            <v>-21029.920261092484</v>
          </cell>
          <cell r="DH208">
            <v>-35151.839885950089</v>
          </cell>
          <cell r="DI208">
            <v>-30967.266462802887</v>
          </cell>
          <cell r="DJ208">
            <v>-24455.700928233564</v>
          </cell>
          <cell r="DK208">
            <v>-29057.818210333586</v>
          </cell>
          <cell r="DL208">
            <v>-6517.2806031256914</v>
          </cell>
          <cell r="DM208">
            <v>-15905.842054545879</v>
          </cell>
          <cell r="DN208">
            <v>-26872.9269323349</v>
          </cell>
          <cell r="DO208">
            <v>-23745.809767410159</v>
          </cell>
          <cell r="DP208">
            <v>-23948.883979305625</v>
          </cell>
          <cell r="DQ208">
            <v>-14419.680837109685</v>
          </cell>
          <cell r="DR208">
            <v>-257541.75781607628</v>
          </cell>
          <cell r="DS208">
            <v>-17763.033295288682</v>
          </cell>
          <cell r="DT208">
            <v>-18278.970582075417</v>
          </cell>
          <cell r="DU208">
            <v>-30744.619958817959</v>
          </cell>
          <cell r="DV208">
            <v>-7278.091497041285</v>
          </cell>
          <cell r="DW208">
            <v>-23727.159071594477</v>
          </cell>
          <cell r="DX208">
            <v>-29391.34397059679</v>
          </cell>
          <cell r="DY208">
            <v>-7998.5673297792673</v>
          </cell>
          <cell r="DZ208">
            <v>-25591.631361976266</v>
          </cell>
          <cell r="EA208">
            <v>-28781.268428087234</v>
          </cell>
          <cell r="EB208">
            <v>-28866.728698804975</v>
          </cell>
          <cell r="EC208">
            <v>-21426.846839085221</v>
          </cell>
          <cell r="ED208">
            <v>-17693.49678298831</v>
          </cell>
        </row>
        <row r="210">
          <cell r="A210" t="str">
            <v>Gas Fuel Burn Expense</v>
          </cell>
        </row>
        <row r="211"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-9250.9683999940753</v>
          </cell>
          <cell r="S211">
            <v>-705.23799999989569</v>
          </cell>
          <cell r="T211">
            <v>-3075.5811999998987</v>
          </cell>
          <cell r="U211">
            <v>-3533.5647999998182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-363.80810000002384</v>
          </cell>
          <cell r="AB211">
            <v>0</v>
          </cell>
          <cell r="AC211">
            <v>0</v>
          </cell>
          <cell r="AD211">
            <v>-1572.7763000000268</v>
          </cell>
          <cell r="AE211">
            <v>-7342.7487000003457</v>
          </cell>
          <cell r="AF211">
            <v>-613.2004999993369</v>
          </cell>
          <cell r="AG211">
            <v>-1738.8623999999836</v>
          </cell>
          <cell r="AH211">
            <v>-4139.9548999993131</v>
          </cell>
          <cell r="AI211">
            <v>-348.08339999988675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-476.87250000052154</v>
          </cell>
          <cell r="AO211">
            <v>0</v>
          </cell>
          <cell r="AP211">
            <v>0</v>
          </cell>
          <cell r="AQ211">
            <v>-25.774999999906868</v>
          </cell>
          <cell r="AR211">
            <v>-5785.3740999996662</v>
          </cell>
          <cell r="AS211">
            <v>-67.11699999962002</v>
          </cell>
          <cell r="AT211">
            <v>0</v>
          </cell>
          <cell r="AU211">
            <v>0</v>
          </cell>
          <cell r="AV211">
            <v>-3302.8457000004128</v>
          </cell>
          <cell r="AW211">
            <v>-307.9265000000596</v>
          </cell>
          <cell r="AX211">
            <v>-108.47959999996237</v>
          </cell>
          <cell r="AY211">
            <v>0</v>
          </cell>
          <cell r="AZ211">
            <v>-208.07830000016838</v>
          </cell>
          <cell r="BA211">
            <v>-792.66600000020117</v>
          </cell>
          <cell r="BB211">
            <v>-958.50650000013411</v>
          </cell>
          <cell r="BC211">
            <v>0</v>
          </cell>
          <cell r="BD211">
            <v>-39.754500000039116</v>
          </cell>
          <cell r="BE211">
            <v>-8427.6260000020266</v>
          </cell>
          <cell r="BF211">
            <v>-68.479799999855459</v>
          </cell>
          <cell r="BG211">
            <v>-871.27410000003874</v>
          </cell>
          <cell r="BH211">
            <v>-2160.1081000007689</v>
          </cell>
          <cell r="BI211">
            <v>-2150.6112000001594</v>
          </cell>
          <cell r="BJ211">
            <v>-132.04890000005253</v>
          </cell>
          <cell r="BK211">
            <v>0</v>
          </cell>
          <cell r="BL211">
            <v>0</v>
          </cell>
          <cell r="BM211">
            <v>-296.13340000063181</v>
          </cell>
          <cell r="BN211">
            <v>-1642.3859000001103</v>
          </cell>
          <cell r="BO211">
            <v>-1106.5846000006422</v>
          </cell>
          <cell r="BP211">
            <v>0</v>
          </cell>
          <cell r="BQ211">
            <v>0</v>
          </cell>
          <cell r="BR211">
            <v>-11840.874700002372</v>
          </cell>
          <cell r="BS211">
            <v>-62.070600000210106</v>
          </cell>
          <cell r="BT211">
            <v>-1004.4163999995217</v>
          </cell>
          <cell r="BU211">
            <v>-2302.123900000006</v>
          </cell>
          <cell r="BV211">
            <v>-2554.0711000002921</v>
          </cell>
          <cell r="BW211">
            <v>0</v>
          </cell>
          <cell r="BX211">
            <v>-385.05410000006668</v>
          </cell>
          <cell r="BY211">
            <v>-402.22029999922961</v>
          </cell>
          <cell r="BZ211">
            <v>-2823.3983000004664</v>
          </cell>
          <cell r="CA211">
            <v>-1427.4079999998212</v>
          </cell>
          <cell r="CB211">
            <v>-852.5679999999702</v>
          </cell>
          <cell r="CC211">
            <v>0</v>
          </cell>
          <cell r="CD211">
            <v>-27.543999999761581</v>
          </cell>
          <cell r="CE211">
            <v>-14562.251599997282</v>
          </cell>
          <cell r="CF211">
            <v>-5.3059999998658895</v>
          </cell>
          <cell r="CG211">
            <v>0</v>
          </cell>
          <cell r="CH211">
            <v>-450.13900000043213</v>
          </cell>
          <cell r="CI211">
            <v>11644.556400000118</v>
          </cell>
          <cell r="CJ211">
            <v>0</v>
          </cell>
          <cell r="CK211">
            <v>0</v>
          </cell>
          <cell r="CL211">
            <v>-1085.3310000002384</v>
          </cell>
          <cell r="CM211">
            <v>-1748.1720000002533</v>
          </cell>
          <cell r="CN211">
            <v>-20521.528999999166</v>
          </cell>
          <cell r="CO211">
            <v>-1833.0049999998882</v>
          </cell>
          <cell r="CP211">
            <v>-435.66299999970943</v>
          </cell>
          <cell r="CQ211">
            <v>-127.66299999970943</v>
          </cell>
          <cell r="CR211">
            <v>-7925.4404999911785</v>
          </cell>
          <cell r="CS211">
            <v>-164.65500000026077</v>
          </cell>
          <cell r="CT211">
            <v>0</v>
          </cell>
          <cell r="CU211">
            <v>0</v>
          </cell>
          <cell r="CV211">
            <v>-264.53600000031292</v>
          </cell>
          <cell r="CW211">
            <v>0</v>
          </cell>
          <cell r="CX211">
            <v>-221.66999999992549</v>
          </cell>
          <cell r="CY211">
            <v>-318.5515000000596</v>
          </cell>
          <cell r="CZ211">
            <v>-2232.3300000000745</v>
          </cell>
          <cell r="DA211">
            <v>-1723.2790000000969</v>
          </cell>
          <cell r="DB211">
            <v>-2305.0089999996126</v>
          </cell>
          <cell r="DC211">
            <v>-664.29200000036508</v>
          </cell>
          <cell r="DD211">
            <v>-31.117999999783933</v>
          </cell>
          <cell r="DE211">
            <v>-5006.4179999902844</v>
          </cell>
          <cell r="DF211">
            <v>-364.36099999956787</v>
          </cell>
          <cell r="DG211">
            <v>0</v>
          </cell>
          <cell r="DH211">
            <v>-0.67099999915808439</v>
          </cell>
          <cell r="DI211">
            <v>-269.25800000037998</v>
          </cell>
          <cell r="DJ211">
            <v>0</v>
          </cell>
          <cell r="DK211">
            <v>-435.19999999995343</v>
          </cell>
          <cell r="DL211">
            <v>28.96999999973923</v>
          </cell>
          <cell r="DM211">
            <v>-1458.2730000000447</v>
          </cell>
          <cell r="DN211">
            <v>-937.11899999994785</v>
          </cell>
          <cell r="DO211">
            <v>-1406.4169999994338</v>
          </cell>
          <cell r="DP211">
            <v>0</v>
          </cell>
          <cell r="DQ211">
            <v>-164.08899999968708</v>
          </cell>
          <cell r="DR211">
            <v>-39028.660999983549</v>
          </cell>
          <cell r="DS211">
            <v>-7606.2999999988824</v>
          </cell>
          <cell r="DT211">
            <v>-2753.5964999999851</v>
          </cell>
          <cell r="DU211">
            <v>-3758.1795000005513</v>
          </cell>
          <cell r="DV211">
            <v>-6097.6594999991357</v>
          </cell>
          <cell r="DW211">
            <v>0</v>
          </cell>
          <cell r="DX211">
            <v>-1192.2720000003465</v>
          </cell>
          <cell r="DY211">
            <v>-1337.0049999989569</v>
          </cell>
          <cell r="DZ211">
            <v>-2741.4144999999553</v>
          </cell>
          <cell r="EA211">
            <v>-4774.49199999962</v>
          </cell>
          <cell r="EB211">
            <v>-3038.0794999999925</v>
          </cell>
          <cell r="EC211">
            <v>-540.35300000011921</v>
          </cell>
          <cell r="ED211">
            <v>-5189.3094999995083</v>
          </cell>
        </row>
        <row r="212"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</row>
        <row r="213">
          <cell r="F213">
            <v>-6.0742996735498309</v>
          </cell>
          <cell r="G213">
            <v>-165.2673273027176</v>
          </cell>
          <cell r="H213">
            <v>1.0178555214224616E-2</v>
          </cell>
          <cell r="I213">
            <v>0</v>
          </cell>
          <cell r="J213">
            <v>0.89917206519749016</v>
          </cell>
          <cell r="K213">
            <v>-331.64269591402262</v>
          </cell>
          <cell r="L213">
            <v>-143.24305281694978</v>
          </cell>
          <cell r="M213">
            <v>6.8684133198112249</v>
          </cell>
          <cell r="N213">
            <v>-330.20036531705409</v>
          </cell>
          <cell r="O213">
            <v>-7.2801327384077013</v>
          </cell>
          <cell r="P213">
            <v>0</v>
          </cell>
          <cell r="Q213">
            <v>0.39946889443672262</v>
          </cell>
          <cell r="R213">
            <v>-1630.7662186101079</v>
          </cell>
          <cell r="S213">
            <v>0.3511647676496068</v>
          </cell>
          <cell r="T213">
            <v>19.095202456228435</v>
          </cell>
          <cell r="U213">
            <v>4.0501683242619038</v>
          </cell>
          <cell r="V213">
            <v>-344.28748983540572</v>
          </cell>
          <cell r="W213">
            <v>-262.29943605652079</v>
          </cell>
          <cell r="X213">
            <v>-895.26103996112943</v>
          </cell>
          <cell r="Y213">
            <v>-71.711766256950796</v>
          </cell>
          <cell r="Z213">
            <v>4.5905622141435742</v>
          </cell>
          <cell r="AA213">
            <v>-105.11550137493759</v>
          </cell>
          <cell r="AB213">
            <v>19.019017849117517</v>
          </cell>
          <cell r="AC213">
            <v>0</v>
          </cell>
          <cell r="AD213">
            <v>0.80289927084231749</v>
          </cell>
          <cell r="AE213">
            <v>-14336.797788895667</v>
          </cell>
          <cell r="AF213">
            <v>-3659.0302845984697</v>
          </cell>
          <cell r="AG213">
            <v>-2434.7204399909824</v>
          </cell>
          <cell r="AH213">
            <v>-340.96706771105528</v>
          </cell>
          <cell r="AI213">
            <v>-2946.0580478608608</v>
          </cell>
          <cell r="AJ213">
            <v>-775.24065517401323</v>
          </cell>
          <cell r="AK213">
            <v>-2009.8031132798642</v>
          </cell>
          <cell r="AL213">
            <v>-758.41299013700336</v>
          </cell>
          <cell r="AM213">
            <v>-1409.4351397939026</v>
          </cell>
          <cell r="AN213">
            <v>-5.1054816581308842</v>
          </cell>
          <cell r="AO213">
            <v>1.8348148111253977</v>
          </cell>
          <cell r="AP213">
            <v>0</v>
          </cell>
          <cell r="AQ213">
            <v>0.1406165050175332</v>
          </cell>
          <cell r="AR213">
            <v>-13319.167684301734</v>
          </cell>
          <cell r="AS213">
            <v>16.005182559893001</v>
          </cell>
          <cell r="AT213">
            <v>-2915.0032654786482</v>
          </cell>
          <cell r="AU213">
            <v>-1826.5168008068576</v>
          </cell>
          <cell r="AV213">
            <v>-1646.1905397158116</v>
          </cell>
          <cell r="AW213">
            <v>-2310.4668060811237</v>
          </cell>
          <cell r="AX213">
            <v>-1266.2411063695326</v>
          </cell>
          <cell r="AY213">
            <v>-431.75678590964526</v>
          </cell>
          <cell r="AZ213">
            <v>-143.55924550350755</v>
          </cell>
          <cell r="BA213">
            <v>22.162237469106913</v>
          </cell>
          <cell r="BB213">
            <v>-33.707723493687809</v>
          </cell>
          <cell r="BC213">
            <v>-2784.716875096783</v>
          </cell>
          <cell r="BD213">
            <v>0.82404411835887004</v>
          </cell>
          <cell r="BE213">
            <v>-27483.35869294405</v>
          </cell>
          <cell r="BF213">
            <v>-3410.0005203671753</v>
          </cell>
          <cell r="BG213">
            <v>-4554.1846563173458</v>
          </cell>
          <cell r="BH213">
            <v>-2374.6129077952355</v>
          </cell>
          <cell r="BI213">
            <v>-982.90890049934387</v>
          </cell>
          <cell r="BJ213">
            <v>-177.27587073482573</v>
          </cell>
          <cell r="BK213">
            <v>-278.56451128050685</v>
          </cell>
          <cell r="BL213">
            <v>-226.82601390779018</v>
          </cell>
          <cell r="BM213">
            <v>-60.284240835346282</v>
          </cell>
          <cell r="BN213">
            <v>-155.20529819838703</v>
          </cell>
          <cell r="BO213">
            <v>4.9361707642674446E-3</v>
          </cell>
          <cell r="BP213">
            <v>-15019.472665959038</v>
          </cell>
          <cell r="BQ213">
            <v>-244.02804321795702</v>
          </cell>
          <cell r="BR213">
            <v>-17856.775958061218</v>
          </cell>
          <cell r="BS213">
            <v>-2323.6923978039995</v>
          </cell>
          <cell r="BT213">
            <v>-4942.0272257160395</v>
          </cell>
          <cell r="BU213">
            <v>-4161.6329088425264</v>
          </cell>
          <cell r="BV213">
            <v>-638.48096241243184</v>
          </cell>
          <cell r="BW213">
            <v>-95.822935950942338</v>
          </cell>
          <cell r="BX213">
            <v>-298.6983550535515</v>
          </cell>
          <cell r="BY213">
            <v>-93.725859538652003</v>
          </cell>
          <cell r="BZ213">
            <v>-261.64386276993901</v>
          </cell>
          <cell r="CA213">
            <v>-281.17034999933094</v>
          </cell>
          <cell r="CB213">
            <v>-3734.1081000003032</v>
          </cell>
          <cell r="CC213">
            <v>-994.81099999975413</v>
          </cell>
          <cell r="CD213">
            <v>-30.961999999941327</v>
          </cell>
          <cell r="CE213">
            <v>-14862.824659995735</v>
          </cell>
          <cell r="CF213">
            <v>-2379.9110000003129</v>
          </cell>
          <cell r="CG213">
            <v>-1780.8734499998391</v>
          </cell>
          <cell r="CH213">
            <v>-336.45879999967292</v>
          </cell>
          <cell r="CI213">
            <v>4552.7356000002474</v>
          </cell>
          <cell r="CJ213">
            <v>-12.175899999914691</v>
          </cell>
          <cell r="CK213">
            <v>-1860.6959999995306</v>
          </cell>
          <cell r="CL213">
            <v>-808.40933000016958</v>
          </cell>
          <cell r="CM213">
            <v>-4231.4393000006676</v>
          </cell>
          <cell r="CN213">
            <v>-4810.7094800006598</v>
          </cell>
          <cell r="CO213">
            <v>-2236.9830000000075</v>
          </cell>
          <cell r="CP213">
            <v>-957.90400000009686</v>
          </cell>
          <cell r="CQ213">
            <v>0</v>
          </cell>
          <cell r="CR213">
            <v>-18572.321439996362</v>
          </cell>
          <cell r="CS213">
            <v>0</v>
          </cell>
          <cell r="CT213">
            <v>-1413.6200000001118</v>
          </cell>
          <cell r="CU213">
            <v>-834.75800000037998</v>
          </cell>
          <cell r="CV213">
            <v>0</v>
          </cell>
          <cell r="CW213">
            <v>0</v>
          </cell>
          <cell r="CX213">
            <v>-3810.1519400002435</v>
          </cell>
          <cell r="CY213">
            <v>-2146.9554000003263</v>
          </cell>
          <cell r="CZ213">
            <v>-3702.3935399996117</v>
          </cell>
          <cell r="DA213">
            <v>-3743.8383099995553</v>
          </cell>
          <cell r="DB213">
            <v>-470.33224999997765</v>
          </cell>
          <cell r="DC213">
            <v>-2450.2720000008121</v>
          </cell>
          <cell r="DD213">
            <v>0</v>
          </cell>
          <cell r="DE213">
            <v>-14778.385799996555</v>
          </cell>
          <cell r="DF213">
            <v>-9.6437000000150874</v>
          </cell>
          <cell r="DG213">
            <v>-944.63899999950081</v>
          </cell>
          <cell r="DH213">
            <v>-1124.8375000003725</v>
          </cell>
          <cell r="DI213">
            <v>0</v>
          </cell>
          <cell r="DJ213">
            <v>0</v>
          </cell>
          <cell r="DK213">
            <v>-1748.0915000000969</v>
          </cell>
          <cell r="DL213">
            <v>-1721.730409999378</v>
          </cell>
          <cell r="DM213">
            <v>-2287.0492500001565</v>
          </cell>
          <cell r="DN213">
            <v>-2912.7719999998808</v>
          </cell>
          <cell r="DO213">
            <v>-1520.5774400001392</v>
          </cell>
          <cell r="DP213">
            <v>-2204.7565000001341</v>
          </cell>
          <cell r="DQ213">
            <v>-304.28850000025705</v>
          </cell>
          <cell r="DR213">
            <v>-19373.326689988375</v>
          </cell>
          <cell r="DS213">
            <v>-2123.902499999851</v>
          </cell>
          <cell r="DT213">
            <v>-2540.0700499992818</v>
          </cell>
          <cell r="DU213">
            <v>-1170.5634999992326</v>
          </cell>
          <cell r="DV213">
            <v>0</v>
          </cell>
          <cell r="DW213">
            <v>0</v>
          </cell>
          <cell r="DX213">
            <v>-1198.4964000005275</v>
          </cell>
          <cell r="DY213">
            <v>-230.35040000081062</v>
          </cell>
          <cell r="DZ213">
            <v>-853.22500000055879</v>
          </cell>
          <cell r="EA213">
            <v>-1447.411439999938</v>
          </cell>
          <cell r="EB213">
            <v>-2665.0289000002667</v>
          </cell>
          <cell r="EC213">
            <v>-5260.1910000005737</v>
          </cell>
          <cell r="ED213">
            <v>-1884.0874999985099</v>
          </cell>
        </row>
        <row r="214"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1.2829694575630128</v>
          </cell>
          <cell r="M214">
            <v>1.466681661317125</v>
          </cell>
          <cell r="N214">
            <v>1.0497492312570103</v>
          </cell>
          <cell r="O214">
            <v>0</v>
          </cell>
          <cell r="P214">
            <v>0</v>
          </cell>
          <cell r="Q214">
            <v>0</v>
          </cell>
          <cell r="R214">
            <v>38.619024717248976</v>
          </cell>
          <cell r="S214">
            <v>0</v>
          </cell>
          <cell r="T214">
            <v>0.2194892406478175</v>
          </cell>
          <cell r="U214">
            <v>0</v>
          </cell>
          <cell r="V214">
            <v>0</v>
          </cell>
          <cell r="W214">
            <v>-3.4410910104343202</v>
          </cell>
          <cell r="X214">
            <v>15.908179101068527</v>
          </cell>
          <cell r="Y214">
            <v>1.6481208469485864</v>
          </cell>
          <cell r="Z214">
            <v>9.6049490214791149</v>
          </cell>
          <cell r="AA214">
            <v>8.8793228784343228</v>
          </cell>
          <cell r="AB214">
            <v>5.8000546382972971</v>
          </cell>
          <cell r="AC214">
            <v>0</v>
          </cell>
          <cell r="AD214">
            <v>0</v>
          </cell>
          <cell r="AE214">
            <v>55.082792428322136</v>
          </cell>
          <cell r="AF214">
            <v>0</v>
          </cell>
          <cell r="AG214">
            <v>1.6401826075161807</v>
          </cell>
          <cell r="AH214">
            <v>0</v>
          </cell>
          <cell r="AI214">
            <v>7.1991751457680948</v>
          </cell>
          <cell r="AJ214">
            <v>0.20559325022622943</v>
          </cell>
          <cell r="AK214">
            <v>9.4725452840793878</v>
          </cell>
          <cell r="AL214">
            <v>5.6403048220090568</v>
          </cell>
          <cell r="AM214">
            <v>12.60263361223042</v>
          </cell>
          <cell r="AN214">
            <v>18.12331243196968</v>
          </cell>
          <cell r="AO214">
            <v>0.19904527516337112</v>
          </cell>
          <cell r="AP214">
            <v>0</v>
          </cell>
          <cell r="AQ214">
            <v>0</v>
          </cell>
          <cell r="AR214">
            <v>59.183973956853151</v>
          </cell>
          <cell r="AS214">
            <v>0</v>
          </cell>
          <cell r="AT214">
            <v>1.2807692654896528</v>
          </cell>
          <cell r="AU214">
            <v>0</v>
          </cell>
          <cell r="AV214">
            <v>9.8513264866778627</v>
          </cell>
          <cell r="AW214">
            <v>14.810027669300325</v>
          </cell>
          <cell r="AX214">
            <v>10.332361627020873</v>
          </cell>
          <cell r="AY214">
            <v>3.6454830744769424</v>
          </cell>
          <cell r="AZ214">
            <v>9.5338411489501595</v>
          </cell>
          <cell r="BA214">
            <v>8.3662972374586388</v>
          </cell>
          <cell r="BB214">
            <v>1.3638674472749699</v>
          </cell>
          <cell r="BC214">
            <v>0</v>
          </cell>
          <cell r="BD214">
            <v>0</v>
          </cell>
          <cell r="BE214">
            <v>346.64588294550776</v>
          </cell>
          <cell r="BF214">
            <v>0.87442173920862842</v>
          </cell>
          <cell r="BG214">
            <v>6.6671377925085835</v>
          </cell>
          <cell r="BH214">
            <v>0.65495138752521598</v>
          </cell>
          <cell r="BI214">
            <v>12.986773263080977</v>
          </cell>
          <cell r="BJ214">
            <v>5.6236869522836059</v>
          </cell>
          <cell r="BK214">
            <v>10.398554656654596</v>
          </cell>
          <cell r="BL214">
            <v>295.33254905533977</v>
          </cell>
          <cell r="BM214">
            <v>7.5371087519451976</v>
          </cell>
          <cell r="BN214">
            <v>6.5700132787460461</v>
          </cell>
          <cell r="BO214">
            <v>6.8606750573962927E-4</v>
          </cell>
          <cell r="BP214">
            <v>0</v>
          </cell>
          <cell r="BQ214">
            <v>0</v>
          </cell>
          <cell r="BR214">
            <v>30.199655123986304</v>
          </cell>
          <cell r="BS214">
            <v>1.3140319863232435</v>
          </cell>
          <cell r="BT214">
            <v>5.199547210970195</v>
          </cell>
          <cell r="BU214">
            <v>0.71743063587200595</v>
          </cell>
          <cell r="BV214">
            <v>13.412610173632856</v>
          </cell>
          <cell r="BW214">
            <v>0.10742330278662848</v>
          </cell>
          <cell r="BX214">
            <v>0.70840947842225432</v>
          </cell>
          <cell r="BY214">
            <v>1.067997053032741</v>
          </cell>
          <cell r="BZ214">
            <v>7.6722052826080471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</row>
        <row r="215">
          <cell r="F215">
            <v>0.2713149351766333</v>
          </cell>
          <cell r="G215">
            <v>0.47154045672505163</v>
          </cell>
          <cell r="H215">
            <v>6.1335572434472851E-2</v>
          </cell>
          <cell r="I215">
            <v>0</v>
          </cell>
          <cell r="J215">
            <v>0.47525086560926866</v>
          </cell>
          <cell r="K215">
            <v>1.2957983908127062</v>
          </cell>
          <cell r="L215">
            <v>0.63357476296368986</v>
          </cell>
          <cell r="M215">
            <v>0.79890136932954192</v>
          </cell>
          <cell r="N215">
            <v>1.3028142598923296</v>
          </cell>
          <cell r="O215">
            <v>476.19980564451544</v>
          </cell>
          <cell r="P215">
            <v>0</v>
          </cell>
          <cell r="Q215">
            <v>0.68769884371431544</v>
          </cell>
          <cell r="R215">
            <v>109.5498630926013</v>
          </cell>
          <cell r="S215">
            <v>1.1201101357582957</v>
          </cell>
          <cell r="T215">
            <v>0.7913632920535747</v>
          </cell>
          <cell r="U215">
            <v>473.63422668259591</v>
          </cell>
          <cell r="V215">
            <v>1.0137826637947001</v>
          </cell>
          <cell r="W215">
            <v>2414.0109573088121</v>
          </cell>
          <cell r="X215">
            <v>-525.47331312421011</v>
          </cell>
          <cell r="Y215">
            <v>-136.05787224764936</v>
          </cell>
          <cell r="Z215">
            <v>15.605404438683763</v>
          </cell>
          <cell r="AA215">
            <v>-1203.4747307035141</v>
          </cell>
          <cell r="AB215">
            <v>-933.1346026903484</v>
          </cell>
          <cell r="AC215">
            <v>0</v>
          </cell>
          <cell r="AD215">
            <v>1.5145373360719532</v>
          </cell>
          <cell r="AE215">
            <v>-1917.3526119189337</v>
          </cell>
          <cell r="AF215">
            <v>11.233493782638106</v>
          </cell>
          <cell r="AG215">
            <v>4.7155594036448747</v>
          </cell>
          <cell r="AH215">
            <v>7.8785714448313229</v>
          </cell>
          <cell r="AI215">
            <v>-520.59962359780911</v>
          </cell>
          <cell r="AJ215">
            <v>5.6020882911980152</v>
          </cell>
          <cell r="AK215">
            <v>-4.5215111899888143</v>
          </cell>
          <cell r="AL215">
            <v>-117.36486377357505</v>
          </cell>
          <cell r="AM215">
            <v>-284.55044230050407</v>
          </cell>
          <cell r="AN215">
            <v>-932.81595073954668</v>
          </cell>
          <cell r="AO215">
            <v>-88.57492277037818</v>
          </cell>
          <cell r="AP215">
            <v>0</v>
          </cell>
          <cell r="AQ215">
            <v>1.6449895307887346</v>
          </cell>
          <cell r="AR215">
            <v>-4306.8896838761866</v>
          </cell>
          <cell r="AS215">
            <v>47.046830904087983</v>
          </cell>
          <cell r="AT215">
            <v>8.1983648170134984</v>
          </cell>
          <cell r="AU215">
            <v>21.636626423918642</v>
          </cell>
          <cell r="AV215">
            <v>-1335.7019015398109</v>
          </cell>
          <cell r="AW215">
            <v>-300.44511555344798</v>
          </cell>
          <cell r="AX215">
            <v>-260.0486411411548</v>
          </cell>
          <cell r="AY215">
            <v>-169.71310993819498</v>
          </cell>
          <cell r="AZ215">
            <v>-1065.0026251270901</v>
          </cell>
          <cell r="BA215">
            <v>-1271.683538932004</v>
          </cell>
          <cell r="BB215">
            <v>5.062927279388532</v>
          </cell>
          <cell r="BC215">
            <v>9.5843457854934968</v>
          </cell>
          <cell r="BD215">
            <v>4.1761531435186043</v>
          </cell>
          <cell r="BE215">
            <v>-6844.5402835868299</v>
          </cell>
          <cell r="BF215">
            <v>22.942176513723098</v>
          </cell>
          <cell r="BG215">
            <v>9.8080878010368906</v>
          </cell>
          <cell r="BH215">
            <v>16.315222382429056</v>
          </cell>
          <cell r="BI215">
            <v>-2466.1904244970065</v>
          </cell>
          <cell r="BJ215">
            <v>-612.19706378143746</v>
          </cell>
          <cell r="BK215">
            <v>-534.79038347455207</v>
          </cell>
          <cell r="BL215">
            <v>-1052.5076635559089</v>
          </cell>
          <cell r="BM215">
            <v>-1489.1138197740074</v>
          </cell>
          <cell r="BN215">
            <v>-551.91784301539883</v>
          </cell>
          <cell r="BO215">
            <v>-0.30476152512710541</v>
          </cell>
          <cell r="BP215">
            <v>-195.85114601085661</v>
          </cell>
          <cell r="BQ215">
            <v>9.2673353478312492</v>
          </cell>
          <cell r="BR215">
            <v>-5021.4761003460735</v>
          </cell>
          <cell r="BS215">
            <v>25.361169496551156</v>
          </cell>
          <cell r="BT215">
            <v>9.2079473750782199</v>
          </cell>
          <cell r="BU215">
            <v>541.05656235455535</v>
          </cell>
          <cell r="BV215">
            <v>-1591.2085218990687</v>
          </cell>
          <cell r="BW215">
            <v>1.5253760650521144</v>
          </cell>
          <cell r="BX215">
            <v>0.74044442776357755</v>
          </cell>
          <cell r="BY215">
            <v>-293.48154775821604</v>
          </cell>
          <cell r="BZ215">
            <v>-2476.8204404085409</v>
          </cell>
          <cell r="CA215">
            <v>-713.49260999995749</v>
          </cell>
          <cell r="CB215">
            <v>-524.36448000010569</v>
          </cell>
          <cell r="CC215">
            <v>0</v>
          </cell>
          <cell r="CD215">
            <v>0</v>
          </cell>
          <cell r="CE215">
            <v>-269.3602299997583</v>
          </cell>
          <cell r="CF215">
            <v>0</v>
          </cell>
          <cell r="CG215">
            <v>0</v>
          </cell>
          <cell r="CH215">
            <v>590.71420000004582</v>
          </cell>
          <cell r="CI215">
            <v>-9.9050000018905848E-2</v>
          </cell>
          <cell r="CJ215">
            <v>0</v>
          </cell>
          <cell r="CK215">
            <v>0</v>
          </cell>
          <cell r="CL215">
            <v>-701.78441999992356</v>
          </cell>
          <cell r="CM215">
            <v>-10.131859999964945</v>
          </cell>
          <cell r="CN215">
            <v>-148.05909999995492</v>
          </cell>
          <cell r="CO215">
            <v>0</v>
          </cell>
          <cell r="CP215">
            <v>0</v>
          </cell>
          <cell r="CQ215">
            <v>0</v>
          </cell>
          <cell r="CR215">
            <v>-1467.7773799998686</v>
          </cell>
          <cell r="CS215">
            <v>0</v>
          </cell>
          <cell r="CT215">
            <v>0</v>
          </cell>
          <cell r="CU215">
            <v>-688.06080000009388</v>
          </cell>
          <cell r="CV215">
            <v>0</v>
          </cell>
          <cell r="CW215">
            <v>0</v>
          </cell>
          <cell r="CX215">
            <v>-552.8410599999479</v>
          </cell>
          <cell r="CY215">
            <v>-195.92564999999013</v>
          </cell>
          <cell r="CZ215">
            <v>-30.86797000002116</v>
          </cell>
          <cell r="DA215">
            <v>-8.1899999990127981E-2</v>
          </cell>
          <cell r="DB215">
            <v>0</v>
          </cell>
          <cell r="DC215">
            <v>0</v>
          </cell>
          <cell r="DD215">
            <v>0</v>
          </cell>
          <cell r="DE215">
            <v>-766.40774000063539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-265.80304999998771</v>
          </cell>
          <cell r="DM215">
            <v>-9.5373599999584258</v>
          </cell>
          <cell r="DN215">
            <v>-491.06732999999076</v>
          </cell>
          <cell r="DO215">
            <v>0</v>
          </cell>
          <cell r="DP215">
            <v>0</v>
          </cell>
          <cell r="DQ215">
            <v>0</v>
          </cell>
          <cell r="DR215">
            <v>-881.24790999852121</v>
          </cell>
          <cell r="DS215">
            <v>0</v>
          </cell>
          <cell r="DT215">
            <v>-1424.843200000003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-79.54879000002984</v>
          </cell>
          <cell r="DZ215">
            <v>-68.129320000065491</v>
          </cell>
          <cell r="EA215">
            <v>-3.7614000000758097</v>
          </cell>
          <cell r="EB215">
            <v>0</v>
          </cell>
          <cell r="EC215">
            <v>695.0348000000231</v>
          </cell>
          <cell r="ED215">
            <v>0</v>
          </cell>
        </row>
        <row r="216"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-132.0409999974072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-132.0409999997355</v>
          </cell>
          <cell r="AE216">
            <v>-352.74019999802113</v>
          </cell>
          <cell r="AF216">
            <v>-352.74019999988377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-1149.8739999942482</v>
          </cell>
          <cell r="AS216">
            <v>-36.673899999819696</v>
          </cell>
          <cell r="AT216">
            <v>-245.27690000040457</v>
          </cell>
          <cell r="AU216">
            <v>-377.83490000013262</v>
          </cell>
          <cell r="AV216">
            <v>-175.98229999979958</v>
          </cell>
          <cell r="AW216">
            <v>0</v>
          </cell>
          <cell r="AX216">
            <v>-87.355900000082329</v>
          </cell>
          <cell r="AY216">
            <v>0</v>
          </cell>
          <cell r="AZ216">
            <v>0</v>
          </cell>
          <cell r="BA216">
            <v>-226.75009999983013</v>
          </cell>
          <cell r="BB216">
            <v>0</v>
          </cell>
          <cell r="BC216">
            <v>0</v>
          </cell>
          <cell r="BD216">
            <v>0</v>
          </cell>
          <cell r="BE216">
            <v>-7358.7962999939919</v>
          </cell>
          <cell r="BF216">
            <v>-323.15109999990091</v>
          </cell>
          <cell r="BG216">
            <v>-235.12800000002608</v>
          </cell>
          <cell r="BH216">
            <v>-270.99280000012368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-6489.1685999990441</v>
          </cell>
          <cell r="BQ216">
            <v>-40.355800000019372</v>
          </cell>
          <cell r="BR216">
            <v>-2237.1154000014067</v>
          </cell>
          <cell r="BS216">
            <v>-369.98799999989569</v>
          </cell>
          <cell r="BT216">
            <v>-230.55750000011176</v>
          </cell>
          <cell r="BU216">
            <v>-409.17849999945611</v>
          </cell>
          <cell r="BV216">
            <v>-444.86160000041127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-315.39210000028834</v>
          </cell>
          <cell r="CB216">
            <v>-467.13769999938086</v>
          </cell>
          <cell r="CC216">
            <v>0</v>
          </cell>
          <cell r="CD216">
            <v>0</v>
          </cell>
          <cell r="CE216">
            <v>-2379.5993000045419</v>
          </cell>
          <cell r="CF216">
            <v>-113.4112999998033</v>
          </cell>
          <cell r="CG216">
            <v>0</v>
          </cell>
          <cell r="CH216">
            <v>-882.7184000001289</v>
          </cell>
          <cell r="CI216">
            <v>-67.19150000018999</v>
          </cell>
          <cell r="CJ216">
            <v>0</v>
          </cell>
          <cell r="CK216">
            <v>-318.01010000007227</v>
          </cell>
          <cell r="CL216">
            <v>34.623000000137836</v>
          </cell>
          <cell r="CM216">
            <v>-575.14919999986887</v>
          </cell>
          <cell r="CN216">
            <v>-457.74179999995977</v>
          </cell>
          <cell r="CO216">
            <v>0</v>
          </cell>
          <cell r="CP216">
            <v>0</v>
          </cell>
          <cell r="CQ216">
            <v>0</v>
          </cell>
          <cell r="CR216">
            <v>-2802.8119999915361</v>
          </cell>
          <cell r="CS216">
            <v>-250.86569999996573</v>
          </cell>
          <cell r="CT216">
            <v>0</v>
          </cell>
          <cell r="CU216">
            <v>-95.113700000103563</v>
          </cell>
          <cell r="CV216">
            <v>-891.15979999955744</v>
          </cell>
          <cell r="CW216">
            <v>0</v>
          </cell>
          <cell r="CX216">
            <v>0</v>
          </cell>
          <cell r="CY216">
            <v>-160.68859999999404</v>
          </cell>
          <cell r="CZ216">
            <v>-842.72940000006929</v>
          </cell>
          <cell r="DA216">
            <v>-341.69729999965057</v>
          </cell>
          <cell r="DB216">
            <v>-220.55750000011176</v>
          </cell>
          <cell r="DC216">
            <v>0</v>
          </cell>
          <cell r="DD216">
            <v>0</v>
          </cell>
          <cell r="DE216">
            <v>-4377.2050000056624</v>
          </cell>
          <cell r="DF216">
            <v>-169.12330000009388</v>
          </cell>
          <cell r="DG216">
            <v>-154.26839999994263</v>
          </cell>
          <cell r="DH216">
            <v>0</v>
          </cell>
          <cell r="DI216">
            <v>-986.61989999981597</v>
          </cell>
          <cell r="DJ216">
            <v>0</v>
          </cell>
          <cell r="DK216">
            <v>-298.02439999999478</v>
          </cell>
          <cell r="DL216">
            <v>-266.41209999937564</v>
          </cell>
          <cell r="DM216">
            <v>-1083.7630000002682</v>
          </cell>
          <cell r="DN216">
            <v>-461.2406000001356</v>
          </cell>
          <cell r="DO216">
            <v>-780.54099999926984</v>
          </cell>
          <cell r="DP216">
            <v>-9.1450000000186265</v>
          </cell>
          <cell r="DQ216">
            <v>-168.06729999929667</v>
          </cell>
          <cell r="DR216">
            <v>-5081.0868000015616</v>
          </cell>
          <cell r="DS216">
            <v>-916.64069999940693</v>
          </cell>
          <cell r="DT216">
            <v>-1569.0735000008717</v>
          </cell>
          <cell r="DU216">
            <v>-783.67980000004172</v>
          </cell>
          <cell r="DV216">
            <v>0</v>
          </cell>
          <cell r="DW216">
            <v>0</v>
          </cell>
          <cell r="DX216">
            <v>-311.16930000018328</v>
          </cell>
          <cell r="DY216">
            <v>0</v>
          </cell>
          <cell r="DZ216">
            <v>0</v>
          </cell>
          <cell r="EA216">
            <v>-119.66299999970943</v>
          </cell>
          <cell r="EB216">
            <v>0</v>
          </cell>
          <cell r="EC216">
            <v>-196.03770000021905</v>
          </cell>
          <cell r="ED216">
            <v>-1184.8228000011295</v>
          </cell>
        </row>
        <row r="217">
          <cell r="F217">
            <v>-1022.5401663836092</v>
          </cell>
          <cell r="G217">
            <v>1.2788299654785078</v>
          </cell>
          <cell r="H217">
            <v>0.18727246994967572</v>
          </cell>
          <cell r="I217">
            <v>0</v>
          </cell>
          <cell r="J217">
            <v>-149.49674942810088</v>
          </cell>
          <cell r="K217">
            <v>-564.06775738298893</v>
          </cell>
          <cell r="L217">
            <v>-20.382962216623127</v>
          </cell>
          <cell r="M217">
            <v>8.60300865303725</v>
          </cell>
          <cell r="N217">
            <v>17.853649231605232</v>
          </cell>
          <cell r="O217">
            <v>-15.316513356752694</v>
          </cell>
          <cell r="P217">
            <v>0</v>
          </cell>
          <cell r="Q217">
            <v>-192.09401496686041</v>
          </cell>
          <cell r="R217">
            <v>-821.25836654007435</v>
          </cell>
          <cell r="S217">
            <v>-359.89242794178426</v>
          </cell>
          <cell r="T217">
            <v>25.479484816081822</v>
          </cell>
          <cell r="U217">
            <v>5.5494403867051005</v>
          </cell>
          <cell r="V217">
            <v>21.194394029676914</v>
          </cell>
          <cell r="W217">
            <v>-72.792168636806309</v>
          </cell>
          <cell r="X217">
            <v>91.653120882809162</v>
          </cell>
          <cell r="Y217">
            <v>9.3351781647652388</v>
          </cell>
          <cell r="Z217">
            <v>51.256735868752003</v>
          </cell>
          <cell r="AA217">
            <v>55.086962382309139</v>
          </cell>
          <cell r="AB217">
            <v>25.188848259858787</v>
          </cell>
          <cell r="AC217">
            <v>0</v>
          </cell>
          <cell r="AD217">
            <v>-673.31793476082385</v>
          </cell>
          <cell r="AE217">
            <v>-5142.4274949729443</v>
          </cell>
          <cell r="AF217">
            <v>-984.22304542735219</v>
          </cell>
          <cell r="AG217">
            <v>-2081.0706737721339</v>
          </cell>
          <cell r="AH217">
            <v>-792.75837360043079</v>
          </cell>
          <cell r="AI217">
            <v>139.24692548625171</v>
          </cell>
          <cell r="AJ217">
            <v>30.222591539844871</v>
          </cell>
          <cell r="AK217">
            <v>71.261538465507329</v>
          </cell>
          <cell r="AL217">
            <v>32.46099762711674</v>
          </cell>
          <cell r="AM217">
            <v>69.894742965698242</v>
          </cell>
          <cell r="AN217">
            <v>117.71070885751396</v>
          </cell>
          <cell r="AO217">
            <v>2.2977055413648486</v>
          </cell>
          <cell r="AP217">
            <v>0</v>
          </cell>
          <cell r="AQ217">
            <v>-1747.4706126432866</v>
          </cell>
          <cell r="AR217">
            <v>-15894.035448402166</v>
          </cell>
          <cell r="AS217">
            <v>-1312.3328862944618</v>
          </cell>
          <cell r="AT217">
            <v>-3936.0381387164816</v>
          </cell>
          <cell r="AU217">
            <v>-2952.9890351220965</v>
          </cell>
          <cell r="AV217">
            <v>-313.44552232883871</v>
          </cell>
          <cell r="AW217">
            <v>-226.61821946129203</v>
          </cell>
          <cell r="AX217">
            <v>-102.58145443350077</v>
          </cell>
          <cell r="AY217">
            <v>20.67413304746151</v>
          </cell>
          <cell r="AZ217">
            <v>51.634680193848908</v>
          </cell>
          <cell r="BA217">
            <v>-291.68291300628334</v>
          </cell>
          <cell r="BB217">
            <v>24.212754127569497</v>
          </cell>
          <cell r="BC217">
            <v>-4018.3119457224384</v>
          </cell>
          <cell r="BD217">
            <v>-2836.5569006875157</v>
          </cell>
          <cell r="BE217">
            <v>-37481.898771896958</v>
          </cell>
          <cell r="BF217">
            <v>-6433.3679345818236</v>
          </cell>
          <cell r="BG217">
            <v>-2069.4506242182106</v>
          </cell>
          <cell r="BH217">
            <v>-1582.4400384631008</v>
          </cell>
          <cell r="BI217">
            <v>-426.00417370069772</v>
          </cell>
          <cell r="BJ217">
            <v>-20.639341899193823</v>
          </cell>
          <cell r="BK217">
            <v>-85.890793951228261</v>
          </cell>
          <cell r="BL217">
            <v>30.072012208402157</v>
          </cell>
          <cell r="BM217">
            <v>40.74235690291971</v>
          </cell>
          <cell r="BN217">
            <v>41.086563910357654</v>
          </cell>
          <cell r="BO217">
            <v>6.1520910821855068E-3</v>
          </cell>
          <cell r="BP217">
            <v>-23327.832228647545</v>
          </cell>
          <cell r="BQ217">
            <v>-3648.1807215409353</v>
          </cell>
          <cell r="BR217">
            <v>-20847.608668074012</v>
          </cell>
          <cell r="BS217">
            <v>-6278.3740691542625</v>
          </cell>
          <cell r="BT217">
            <v>-2124.8012491315603</v>
          </cell>
          <cell r="BU217">
            <v>-1131.7806913787499</v>
          </cell>
          <cell r="BV217">
            <v>-286.49816744681448</v>
          </cell>
          <cell r="BW217">
            <v>-201.92440205346793</v>
          </cell>
          <cell r="BX217">
            <v>-174.16013203561306</v>
          </cell>
          <cell r="BY217">
            <v>6.2699844213202596</v>
          </cell>
          <cell r="BZ217">
            <v>42.336558692157269</v>
          </cell>
          <cell r="CA217">
            <v>-430.6140000000596</v>
          </cell>
          <cell r="CB217">
            <v>-3107.1074999999255</v>
          </cell>
          <cell r="CC217">
            <v>-3684.035000000149</v>
          </cell>
          <cell r="CD217">
            <v>-3476.9199999999255</v>
          </cell>
          <cell r="CE217">
            <v>-11116.60719999671</v>
          </cell>
          <cell r="CF217">
            <v>-6172.1770000010729</v>
          </cell>
          <cell r="CG217">
            <v>-3339.359499999322</v>
          </cell>
          <cell r="CH217">
            <v>-1943.3344999998808</v>
          </cell>
          <cell r="CI217">
            <v>-608.06060000043362</v>
          </cell>
          <cell r="CJ217">
            <v>-2616.8002999993041</v>
          </cell>
          <cell r="CK217">
            <v>-2859.2247999999672</v>
          </cell>
          <cell r="CL217">
            <v>2118.347500000149</v>
          </cell>
          <cell r="CM217">
            <v>-3437.9314999990165</v>
          </cell>
          <cell r="CN217">
            <v>18011.342500000261</v>
          </cell>
          <cell r="CO217">
            <v>-2833.9469999996945</v>
          </cell>
          <cell r="CP217">
            <v>-4156.7105000000447</v>
          </cell>
          <cell r="CQ217">
            <v>-3278.7515000011772</v>
          </cell>
          <cell r="CR217">
            <v>-34125.713500022888</v>
          </cell>
          <cell r="CS217">
            <v>-2714.0855000000447</v>
          </cell>
          <cell r="CT217">
            <v>-4612.4785000011325</v>
          </cell>
          <cell r="CU217">
            <v>-1823.2290000002831</v>
          </cell>
          <cell r="CV217">
            <v>-4310.0554999997839</v>
          </cell>
          <cell r="CW217">
            <v>-1244.2376000005752</v>
          </cell>
          <cell r="CX217">
            <v>5231.4406000003219</v>
          </cell>
          <cell r="CY217">
            <v>-2038.5690000001341</v>
          </cell>
          <cell r="CZ217">
            <v>-3851.5010000001639</v>
          </cell>
          <cell r="DA217">
            <v>-4660.9864999996498</v>
          </cell>
          <cell r="DB217">
            <v>-2334.3990000002086</v>
          </cell>
          <cell r="DC217">
            <v>-6975.570000000298</v>
          </cell>
          <cell r="DD217">
            <v>-4792.042500000447</v>
          </cell>
          <cell r="DE217">
            <v>-46417.231599986553</v>
          </cell>
          <cell r="DF217">
            <v>-4723.9714999999851</v>
          </cell>
          <cell r="DG217">
            <v>-4750.4110000003129</v>
          </cell>
          <cell r="DH217">
            <v>-2014.1565000005066</v>
          </cell>
          <cell r="DI217">
            <v>-4386.4107999997213</v>
          </cell>
          <cell r="DJ217">
            <v>-2811.1415000008419</v>
          </cell>
          <cell r="DK217">
            <v>-3414.6297999992967</v>
          </cell>
          <cell r="DL217">
            <v>-1296.8689999990165</v>
          </cell>
          <cell r="DM217">
            <v>-4155.4055000003427</v>
          </cell>
          <cell r="DN217">
            <v>-4725.285000000149</v>
          </cell>
          <cell r="DO217">
            <v>-2180.5950000002049</v>
          </cell>
          <cell r="DP217">
            <v>-6718.0219999998808</v>
          </cell>
          <cell r="DQ217">
            <v>-5240.3339999988675</v>
          </cell>
          <cell r="DR217">
            <v>-52838.835000023246</v>
          </cell>
          <cell r="DS217">
            <v>-3731.2819999996573</v>
          </cell>
          <cell r="DT217">
            <v>-5595.9875000007451</v>
          </cell>
          <cell r="DU217">
            <v>-2973.8179999999702</v>
          </cell>
          <cell r="DV217">
            <v>-21081.167499999516</v>
          </cell>
          <cell r="DW217">
            <v>-850.91400000080466</v>
          </cell>
          <cell r="DX217">
            <v>-1360.0930000003427</v>
          </cell>
          <cell r="DY217">
            <v>-82.865999998524785</v>
          </cell>
          <cell r="DZ217">
            <v>-843.42500000074506</v>
          </cell>
          <cell r="EA217">
            <v>-2080.8774999994785</v>
          </cell>
          <cell r="EB217">
            <v>-1345.4610000001267</v>
          </cell>
          <cell r="EC217">
            <v>-8633.6944999992847</v>
          </cell>
          <cell r="ED217">
            <v>-4259.2489999998361</v>
          </cell>
        </row>
        <row r="218">
          <cell r="F218">
            <v>12.118551122955978</v>
          </cell>
          <cell r="G218">
            <v>16.118456880562007</v>
          </cell>
          <cell r="H218">
            <v>-13.243886597454548</v>
          </cell>
          <cell r="I218">
            <v>0</v>
          </cell>
          <cell r="J218">
            <v>-466.74487350229174</v>
          </cell>
          <cell r="K218">
            <v>-493.02034509461373</v>
          </cell>
          <cell r="L218">
            <v>-184.85261918790638</v>
          </cell>
          <cell r="M218">
            <v>-365.87549500260502</v>
          </cell>
          <cell r="N218">
            <v>-335.95264740474522</v>
          </cell>
          <cell r="O218">
            <v>-31.961959549225867</v>
          </cell>
          <cell r="P218">
            <v>0</v>
          </cell>
          <cell r="Q218">
            <v>-343.35705277044326</v>
          </cell>
          <cell r="R218">
            <v>-6790.5394626557827</v>
          </cell>
          <cell r="S218">
            <v>-199.74714696127921</v>
          </cell>
          <cell r="T218">
            <v>-1260.4073398057371</v>
          </cell>
          <cell r="U218">
            <v>-726.1581753930077</v>
          </cell>
          <cell r="V218">
            <v>-17.523536858148873</v>
          </cell>
          <cell r="W218">
            <v>-345.7204616041854</v>
          </cell>
          <cell r="X218">
            <v>-827.37592689832672</v>
          </cell>
          <cell r="Y218">
            <v>-172.0898905089125</v>
          </cell>
          <cell r="Z218">
            <v>-2143.6561515433714</v>
          </cell>
          <cell r="AA218">
            <v>-886.98721318226308</v>
          </cell>
          <cell r="AB218">
            <v>-108.02011805772781</v>
          </cell>
          <cell r="AC218">
            <v>0</v>
          </cell>
          <cell r="AD218">
            <v>-102.85350184794515</v>
          </cell>
          <cell r="AE218">
            <v>-17960.773596674204</v>
          </cell>
          <cell r="AF218">
            <v>-2338.3159637572244</v>
          </cell>
          <cell r="AG218">
            <v>-3158.3461282486096</v>
          </cell>
          <cell r="AH218">
            <v>-4662.1086301337928</v>
          </cell>
          <cell r="AI218">
            <v>-1686.1472391728312</v>
          </cell>
          <cell r="AJ218">
            <v>-140.12446790747344</v>
          </cell>
          <cell r="AK218">
            <v>-446.4288492789492</v>
          </cell>
          <cell r="AL218">
            <v>-505.73409853875637</v>
          </cell>
          <cell r="AM218">
            <v>-1334.9307544855401</v>
          </cell>
          <cell r="AN218">
            <v>-3720.2914088927209</v>
          </cell>
          <cell r="AO218">
            <v>-3.0020628571510315</v>
          </cell>
          <cell r="AP218">
            <v>0</v>
          </cell>
          <cell r="AQ218">
            <v>34.656006607227027</v>
          </cell>
          <cell r="AR218">
            <v>-19278.74937735498</v>
          </cell>
          <cell r="AS218">
            <v>-9383.2932271687314</v>
          </cell>
          <cell r="AT218">
            <v>62.380570114124566</v>
          </cell>
          <cell r="AU218">
            <v>-1934.0554904937744</v>
          </cell>
          <cell r="AV218">
            <v>-3056.4149929024279</v>
          </cell>
          <cell r="AW218">
            <v>-1329.4323665723205</v>
          </cell>
          <cell r="AX218">
            <v>-909.71790968440473</v>
          </cell>
          <cell r="AY218">
            <v>-288.66961027309299</v>
          </cell>
          <cell r="AZ218">
            <v>-981.82672071363777</v>
          </cell>
          <cell r="BA218">
            <v>-521.52669276949018</v>
          </cell>
          <cell r="BB218">
            <v>-965.80848536081612</v>
          </cell>
          <cell r="BC218">
            <v>-56.663154965732247</v>
          </cell>
          <cell r="BD218">
            <v>86.278703426942229</v>
          </cell>
          <cell r="BE218">
            <v>134095.65436547995</v>
          </cell>
          <cell r="BF218">
            <v>-360.33354330342263</v>
          </cell>
          <cell r="BG218">
            <v>-2626.5979450587183</v>
          </cell>
          <cell r="BH218">
            <v>-3084.6117275105789</v>
          </cell>
          <cell r="BI218">
            <v>-5244.1049445644021</v>
          </cell>
          <cell r="BJ218">
            <v>-957.46981053799391</v>
          </cell>
          <cell r="BK218">
            <v>-1866.6931359507143</v>
          </cell>
          <cell r="BL218">
            <v>-340.51858380064368</v>
          </cell>
          <cell r="BM218">
            <v>-270.42063504550606</v>
          </cell>
          <cell r="BN218">
            <v>-1062.636525974609</v>
          </cell>
          <cell r="BO218">
            <v>1.3837195932865143E-2</v>
          </cell>
          <cell r="BP218">
            <v>150025.78261061758</v>
          </cell>
          <cell r="BQ218">
            <v>-116.75523058790714</v>
          </cell>
          <cell r="BR218">
            <v>-14429.29389859736</v>
          </cell>
          <cell r="BS218">
            <v>-300.06846452550963</v>
          </cell>
          <cell r="BT218">
            <v>-1720.4591797394678</v>
          </cell>
          <cell r="BU218">
            <v>-2978.6197927705944</v>
          </cell>
          <cell r="BV218">
            <v>-4009.6937984153628</v>
          </cell>
          <cell r="BW218">
            <v>-1040.7454613633454</v>
          </cell>
          <cell r="BX218">
            <v>-451.25816681608558</v>
          </cell>
          <cell r="BY218">
            <v>-59.112944178283215</v>
          </cell>
          <cell r="BZ218">
            <v>-361.79438079707325</v>
          </cell>
          <cell r="CA218">
            <v>-1464.3587099993601</v>
          </cell>
          <cell r="CB218">
            <v>-1125.1474999999627</v>
          </cell>
          <cell r="CC218">
            <v>-600.81850000005215</v>
          </cell>
          <cell r="CD218">
            <v>-317.21700000017881</v>
          </cell>
          <cell r="CE218">
            <v>159646.74230000377</v>
          </cell>
          <cell r="CF218">
            <v>-859.43149999994785</v>
          </cell>
          <cell r="CG218">
            <v>-369.36199999973178</v>
          </cell>
          <cell r="CH218">
            <v>97580.304500000086</v>
          </cell>
          <cell r="CI218">
            <v>23116.487800000235</v>
          </cell>
          <cell r="CJ218">
            <v>-39.452499999664724</v>
          </cell>
          <cell r="CK218">
            <v>-357.95500000007451</v>
          </cell>
          <cell r="CL218">
            <v>772.48649999964982</v>
          </cell>
          <cell r="CM218">
            <v>-2327.3294999999925</v>
          </cell>
          <cell r="CN218">
            <v>45018.134500000626</v>
          </cell>
          <cell r="CO218">
            <v>-2110.2005000002682</v>
          </cell>
          <cell r="CP218">
            <v>-450.21849999949336</v>
          </cell>
          <cell r="CQ218">
            <v>-326.7214999999851</v>
          </cell>
          <cell r="CR218">
            <v>-158742.3504999876</v>
          </cell>
          <cell r="CS218">
            <v>-133.53600000031292</v>
          </cell>
          <cell r="CT218">
            <v>-196.57499999925494</v>
          </cell>
          <cell r="CU218">
            <v>-536.36500000022352</v>
          </cell>
          <cell r="CV218">
            <v>-9.1869999999180436</v>
          </cell>
          <cell r="CW218">
            <v>-16.661499999463558</v>
          </cell>
          <cell r="CX218">
            <v>-134667.89449999994</v>
          </cell>
          <cell r="CY218">
            <v>-2366.3585000000894</v>
          </cell>
          <cell r="CZ218">
            <v>-5138.3004999998957</v>
          </cell>
          <cell r="DA218">
            <v>-2621.7810000004247</v>
          </cell>
          <cell r="DB218">
            <v>-12492.778500000015</v>
          </cell>
          <cell r="DC218">
            <v>-13.59499999973923</v>
          </cell>
          <cell r="DD218">
            <v>-549.3179999999702</v>
          </cell>
          <cell r="DE218">
            <v>-14574.609999999404</v>
          </cell>
          <cell r="DF218">
            <v>-489.78299999982119</v>
          </cell>
          <cell r="DG218">
            <v>-1164.7525000004098</v>
          </cell>
          <cell r="DH218">
            <v>-395.59150000009686</v>
          </cell>
          <cell r="DI218">
            <v>-154.11349999997765</v>
          </cell>
          <cell r="DJ218">
            <v>-123.45900000073016</v>
          </cell>
          <cell r="DK218">
            <v>-437.33499999996275</v>
          </cell>
          <cell r="DL218">
            <v>-1599.0934999994934</v>
          </cell>
          <cell r="DM218">
            <v>-4690.2089999997988</v>
          </cell>
          <cell r="DN218">
            <v>-1021.5545000005513</v>
          </cell>
          <cell r="DO218">
            <v>-3314.9464999996126</v>
          </cell>
          <cell r="DP218">
            <v>-861.20349999982864</v>
          </cell>
          <cell r="DQ218">
            <v>-322.56850000005215</v>
          </cell>
          <cell r="DR218">
            <v>-17884.697999954224</v>
          </cell>
          <cell r="DS218">
            <v>-259.3205000013113</v>
          </cell>
          <cell r="DT218">
            <v>-843.49299999978393</v>
          </cell>
          <cell r="DU218">
            <v>-971.40400000009686</v>
          </cell>
          <cell r="DV218">
            <v>-238.67850000038743</v>
          </cell>
          <cell r="DW218">
            <v>-1268.6409999998286</v>
          </cell>
          <cell r="DX218">
            <v>-2470.1850000005215</v>
          </cell>
          <cell r="DY218">
            <v>-902.96549999900162</v>
          </cell>
          <cell r="DZ218">
            <v>-1951.6309999991208</v>
          </cell>
          <cell r="EA218">
            <v>-4967.9780000001192</v>
          </cell>
          <cell r="EB218">
            <v>-2914.2359999995679</v>
          </cell>
          <cell r="EC218">
            <v>-816.24549999926239</v>
          </cell>
          <cell r="ED218">
            <v>-279.91999999992549</v>
          </cell>
        </row>
        <row r="219"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0</v>
          </cell>
          <cell r="DP219">
            <v>0</v>
          </cell>
          <cell r="DQ219">
            <v>0</v>
          </cell>
          <cell r="DR219">
            <v>0</v>
          </cell>
        </row>
        <row r="220">
          <cell r="F220">
            <v>-1016.224600000307</v>
          </cell>
          <cell r="G220">
            <v>-147.39850000012666</v>
          </cell>
          <cell r="H220">
            <v>-12.98509999923408</v>
          </cell>
          <cell r="I220">
            <v>0</v>
          </cell>
          <cell r="J220">
            <v>-614.8672000002116</v>
          </cell>
          <cell r="K220">
            <v>-1387.4349999986589</v>
          </cell>
          <cell r="L220">
            <v>-346.56209000200033</v>
          </cell>
          <cell r="M220">
            <v>-348.13848999887705</v>
          </cell>
          <cell r="N220">
            <v>-645.94679999351501</v>
          </cell>
          <cell r="O220">
            <v>421.64120000228286</v>
          </cell>
          <cell r="P220">
            <v>0</v>
          </cell>
          <cell r="Q220">
            <v>-534.36389999836683</v>
          </cell>
          <cell r="R220">
            <v>-18477.404559969902</v>
          </cell>
          <cell r="S220">
            <v>-1263.4063000008464</v>
          </cell>
          <cell r="T220">
            <v>-4290.4030000008643</v>
          </cell>
          <cell r="U220">
            <v>-3776.4891400001943</v>
          </cell>
          <cell r="V220">
            <v>-339.60284999758005</v>
          </cell>
          <cell r="W220">
            <v>1729.757800001651</v>
          </cell>
          <cell r="X220">
            <v>-2140.5489799994975</v>
          </cell>
          <cell r="Y220">
            <v>-368.87623000517488</v>
          </cell>
          <cell r="Z220">
            <v>-2062.598499994725</v>
          </cell>
          <cell r="AA220">
            <v>-2495.4192600026727</v>
          </cell>
          <cell r="AB220">
            <v>-991.14680000022054</v>
          </cell>
          <cell r="AC220">
            <v>0</v>
          </cell>
          <cell r="AD220">
            <v>-2478.6713000014424</v>
          </cell>
          <cell r="AE220">
            <v>-46997.757600069046</v>
          </cell>
          <cell r="AF220">
            <v>-7936.2764999978244</v>
          </cell>
          <cell r="AG220">
            <v>-9406.6439000032842</v>
          </cell>
          <cell r="AH220">
            <v>-9927.9103999994695</v>
          </cell>
          <cell r="AI220">
            <v>-5354.4422100000083</v>
          </cell>
          <cell r="AJ220">
            <v>-879.33485000021756</v>
          </cell>
          <cell r="AK220">
            <v>-2380.019390001893</v>
          </cell>
          <cell r="AL220">
            <v>-1343.4106499999762</v>
          </cell>
          <cell r="AM220">
            <v>-2946.4189600050449</v>
          </cell>
          <cell r="AN220">
            <v>-4999.2513200044632</v>
          </cell>
          <cell r="AO220">
            <v>-87.245420001447201</v>
          </cell>
          <cell r="AP220">
            <v>0</v>
          </cell>
          <cell r="AQ220">
            <v>-1736.8040000014007</v>
          </cell>
          <cell r="AR220">
            <v>-59674.906319975853</v>
          </cell>
          <cell r="AS220">
            <v>-10736.364999998361</v>
          </cell>
          <cell r="AT220">
            <v>-7024.4586000032723</v>
          </cell>
          <cell r="AU220">
            <v>-7069.7595999985933</v>
          </cell>
          <cell r="AV220">
            <v>-9820.729629997164</v>
          </cell>
          <cell r="AW220">
            <v>-4460.078979998827</v>
          </cell>
          <cell r="AX220">
            <v>-2724.0922500044107</v>
          </cell>
          <cell r="AY220">
            <v>-865.81989000365138</v>
          </cell>
          <cell r="AZ220">
            <v>-2337.2983700037003</v>
          </cell>
          <cell r="BA220">
            <v>-3073.7807099968195</v>
          </cell>
          <cell r="BB220">
            <v>-1927.3831599988043</v>
          </cell>
          <cell r="BC220">
            <v>-6850.1076300032437</v>
          </cell>
          <cell r="BD220">
            <v>-2785.0324999988079</v>
          </cell>
          <cell r="BE220">
            <v>46846.080200016499</v>
          </cell>
          <cell r="BF220">
            <v>-10571.516300003976</v>
          </cell>
          <cell r="BG220">
            <v>-10340.160100001842</v>
          </cell>
          <cell r="BH220">
            <v>-9455.7954000048339</v>
          </cell>
          <cell r="BI220">
            <v>-11256.832869995385</v>
          </cell>
          <cell r="BJ220">
            <v>-1894.0073000006378</v>
          </cell>
          <cell r="BK220">
            <v>-2755.5402700006962</v>
          </cell>
          <cell r="BL220">
            <v>-1294.4477000012994</v>
          </cell>
          <cell r="BM220">
            <v>-2067.6726300008595</v>
          </cell>
          <cell r="BN220">
            <v>-3364.4889900013804</v>
          </cell>
          <cell r="BO220">
            <v>-1106.863749999553</v>
          </cell>
          <cell r="BP220">
            <v>104993.45796999335</v>
          </cell>
          <cell r="BQ220">
            <v>-4040.0524599961936</v>
          </cell>
          <cell r="BR220">
            <v>-72202.9450699687</v>
          </cell>
          <cell r="BS220">
            <v>-9307.5183300003409</v>
          </cell>
          <cell r="BT220">
            <v>-10007.854059997946</v>
          </cell>
          <cell r="BU220">
            <v>-10441.561800003052</v>
          </cell>
          <cell r="BV220">
            <v>-9511.4015400037169</v>
          </cell>
          <cell r="BW220">
            <v>-1336.859999999404</v>
          </cell>
          <cell r="BX220">
            <v>-1307.7219000011683</v>
          </cell>
          <cell r="BY220">
            <v>-841.20267000049353</v>
          </cell>
          <cell r="BZ220">
            <v>-5873.6482200026512</v>
          </cell>
          <cell r="CA220">
            <v>-4632.4357700012624</v>
          </cell>
          <cell r="CB220">
            <v>-9810.4332800023258</v>
          </cell>
          <cell r="CC220">
            <v>-5279.6645000018179</v>
          </cell>
          <cell r="CD220">
            <v>-3852.6429999992251</v>
          </cell>
          <cell r="CE220">
            <v>116456.09930998087</v>
          </cell>
          <cell r="CF220">
            <v>-9530.2368000000715</v>
          </cell>
          <cell r="CG220">
            <v>-5489.5949499979615</v>
          </cell>
          <cell r="CH220">
            <v>94558.36799999699</v>
          </cell>
          <cell r="CI220">
            <v>38638.428649999201</v>
          </cell>
          <cell r="CJ220">
            <v>-2668.428699998185</v>
          </cell>
          <cell r="CK220">
            <v>-5395.8858999982476</v>
          </cell>
          <cell r="CL220">
            <v>329.93225000798702</v>
          </cell>
          <cell r="CM220">
            <v>-12330.153359994292</v>
          </cell>
          <cell r="CN220">
            <v>37091.437620006502</v>
          </cell>
          <cell r="CO220">
            <v>-9014.1354999952018</v>
          </cell>
          <cell r="CP220">
            <v>-6000.4959999993443</v>
          </cell>
          <cell r="CQ220">
            <v>-3733.1359999962151</v>
          </cell>
          <cell r="CR220">
            <v>-223636.41531997919</v>
          </cell>
          <cell r="CS220">
            <v>-3263.1422000005841</v>
          </cell>
          <cell r="CT220">
            <v>-6222.6735000014305</v>
          </cell>
          <cell r="CU220">
            <v>-3977.5264999978244</v>
          </cell>
          <cell r="CV220">
            <v>-5474.9383000023663</v>
          </cell>
          <cell r="CW220">
            <v>-1260.8991000019014</v>
          </cell>
          <cell r="CX220">
            <v>-134021.116899997</v>
          </cell>
          <cell r="CY220">
            <v>-7227.0486499965191</v>
          </cell>
          <cell r="CZ220">
            <v>-15798.122409999371</v>
          </cell>
          <cell r="DA220">
            <v>-13091.664009995759</v>
          </cell>
          <cell r="DB220">
            <v>-17823.076249998063</v>
          </cell>
          <cell r="DC220">
            <v>-10103.729000005871</v>
          </cell>
          <cell r="DD220">
            <v>-5372.4785000011325</v>
          </cell>
          <cell r="DE220">
            <v>-85920.258139967918</v>
          </cell>
          <cell r="DF220">
            <v>-5756.882500000298</v>
          </cell>
          <cell r="DG220">
            <v>-7014.0709000006318</v>
          </cell>
          <cell r="DH220">
            <v>-3535.2565000019968</v>
          </cell>
          <cell r="DI220">
            <v>-5796.402199998498</v>
          </cell>
          <cell r="DJ220">
            <v>-2934.6005000006407</v>
          </cell>
          <cell r="DK220">
            <v>-6333.2806999981403</v>
          </cell>
          <cell r="DL220">
            <v>-5120.9380600005388</v>
          </cell>
          <cell r="DM220">
            <v>-13684.237110003829</v>
          </cell>
          <cell r="DN220">
            <v>-10549.038430001587</v>
          </cell>
          <cell r="DO220">
            <v>-9203.0769400000572</v>
          </cell>
          <cell r="DP220">
            <v>-9793.1270000003278</v>
          </cell>
          <cell r="DQ220">
            <v>-6199.3473000004888</v>
          </cell>
          <cell r="DR220">
            <v>-135087.85539990664</v>
          </cell>
          <cell r="DS220">
            <v>-14637.445699989796</v>
          </cell>
          <cell r="DT220">
            <v>-14727.063749998808</v>
          </cell>
          <cell r="DU220">
            <v>-9657.6448000073433</v>
          </cell>
          <cell r="DV220">
            <v>-27417.50549999997</v>
          </cell>
          <cell r="DW220">
            <v>-2119.5550000034273</v>
          </cell>
          <cell r="DX220">
            <v>-6532.2157000042498</v>
          </cell>
          <cell r="DY220">
            <v>-2632.7356900051236</v>
          </cell>
          <cell r="DZ220">
            <v>-6457.824819996953</v>
          </cell>
          <cell r="EA220">
            <v>-13394.183339998126</v>
          </cell>
          <cell r="EB220">
            <v>-9962.8053999990225</v>
          </cell>
          <cell r="EC220">
            <v>-14751.486899994314</v>
          </cell>
          <cell r="ED220">
            <v>-12797.388800002635</v>
          </cell>
        </row>
        <row r="222"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0</v>
          </cell>
          <cell r="DG222">
            <v>0</v>
          </cell>
          <cell r="DH222">
            <v>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</row>
        <row r="223"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</row>
        <row r="224"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</row>
        <row r="226">
          <cell r="A226" t="str">
            <v>Total Gas Fuel Burn Expense</v>
          </cell>
          <cell r="F226">
            <v>-1016.224600000307</v>
          </cell>
          <cell r="G226">
            <v>-147.39850000012666</v>
          </cell>
          <cell r="H226">
            <v>-12.98509999923408</v>
          </cell>
          <cell r="I226">
            <v>0</v>
          </cell>
          <cell r="J226">
            <v>-614.8672000002116</v>
          </cell>
          <cell r="K226">
            <v>-1387.4349999986589</v>
          </cell>
          <cell r="L226">
            <v>-346.56209000200033</v>
          </cell>
          <cell r="M226">
            <v>-348.13848999887705</v>
          </cell>
          <cell r="N226">
            <v>-645.94679999351501</v>
          </cell>
          <cell r="O226">
            <v>421.64120000228286</v>
          </cell>
          <cell r="P226">
            <v>0</v>
          </cell>
          <cell r="Q226">
            <v>-534.36389999836683</v>
          </cell>
          <cell r="R226">
            <v>-18477.404559969902</v>
          </cell>
          <cell r="S226">
            <v>-1263.4063000008464</v>
          </cell>
          <cell r="T226">
            <v>-4290.4030000008643</v>
          </cell>
          <cell r="U226">
            <v>-3776.4891400001943</v>
          </cell>
          <cell r="V226">
            <v>-339.60284999758005</v>
          </cell>
          <cell r="W226">
            <v>1729.757800001651</v>
          </cell>
          <cell r="X226">
            <v>-2140.5489799994975</v>
          </cell>
          <cell r="Y226">
            <v>-368.87623000517488</v>
          </cell>
          <cell r="Z226">
            <v>-2062.598499994725</v>
          </cell>
          <cell r="AA226">
            <v>-2495.4192600026727</v>
          </cell>
          <cell r="AB226">
            <v>-991.14680000022054</v>
          </cell>
          <cell r="AC226">
            <v>0</v>
          </cell>
          <cell r="AD226">
            <v>-2478.6713000014424</v>
          </cell>
          <cell r="AE226">
            <v>-46997.757600069046</v>
          </cell>
          <cell r="AF226">
            <v>-7936.2764999978244</v>
          </cell>
          <cell r="AG226">
            <v>-9406.6439000032842</v>
          </cell>
          <cell r="AH226">
            <v>-9927.9103999994695</v>
          </cell>
          <cell r="AI226">
            <v>-5354.4422100000083</v>
          </cell>
          <cell r="AJ226">
            <v>-879.3348500020802</v>
          </cell>
          <cell r="AK226">
            <v>-2380.019390001893</v>
          </cell>
          <cell r="AL226">
            <v>-1343.4106499999762</v>
          </cell>
          <cell r="AM226">
            <v>-2946.4189600050449</v>
          </cell>
          <cell r="AN226">
            <v>-4999.2513200044632</v>
          </cell>
          <cell r="AO226">
            <v>-87.245420001447201</v>
          </cell>
          <cell r="AP226">
            <v>0</v>
          </cell>
          <cell r="AQ226">
            <v>-1736.8040000014007</v>
          </cell>
          <cell r="AR226">
            <v>-59674.906319975853</v>
          </cell>
          <cell r="AS226">
            <v>-10736.364999998361</v>
          </cell>
          <cell r="AT226">
            <v>-7024.4586000032723</v>
          </cell>
          <cell r="AU226">
            <v>-7069.7595999985933</v>
          </cell>
          <cell r="AV226">
            <v>-9820.729629997164</v>
          </cell>
          <cell r="AW226">
            <v>-4460.078979998827</v>
          </cell>
          <cell r="AX226">
            <v>-2724.0922500044107</v>
          </cell>
          <cell r="AY226">
            <v>-865.81989000365138</v>
          </cell>
          <cell r="AZ226">
            <v>-2337.2983700037003</v>
          </cell>
          <cell r="BA226">
            <v>-3073.7807099968195</v>
          </cell>
          <cell r="BB226">
            <v>-1927.3831599988043</v>
          </cell>
          <cell r="BC226">
            <v>-6850.1076300032437</v>
          </cell>
          <cell r="BD226">
            <v>-2785.0324999988079</v>
          </cell>
          <cell r="BE226">
            <v>46846.080200016499</v>
          </cell>
          <cell r="BF226">
            <v>-10571.516300003976</v>
          </cell>
          <cell r="BG226">
            <v>-10340.160100001842</v>
          </cell>
          <cell r="BH226">
            <v>-9455.7954000048339</v>
          </cell>
          <cell r="BI226">
            <v>-11256.832869995385</v>
          </cell>
          <cell r="BJ226">
            <v>-1894.0073000006378</v>
          </cell>
          <cell r="BK226">
            <v>-2755.5402700006962</v>
          </cell>
          <cell r="BL226">
            <v>-1294.4477000012994</v>
          </cell>
          <cell r="BM226">
            <v>-2067.6726300008595</v>
          </cell>
          <cell r="BN226">
            <v>-3364.4889900013804</v>
          </cell>
          <cell r="BO226">
            <v>-1106.863749999553</v>
          </cell>
          <cell r="BP226">
            <v>104993.45796999335</v>
          </cell>
          <cell r="BQ226">
            <v>-4040.0524599961936</v>
          </cell>
          <cell r="BR226">
            <v>-72202.9450699687</v>
          </cell>
          <cell r="BS226">
            <v>-9307.5183300003409</v>
          </cell>
          <cell r="BT226">
            <v>-10007.854059997946</v>
          </cell>
          <cell r="BU226">
            <v>-10441.561800003052</v>
          </cell>
          <cell r="BV226">
            <v>-9511.4015400037169</v>
          </cell>
          <cell r="BW226">
            <v>-1336.859999999404</v>
          </cell>
          <cell r="BX226">
            <v>-1307.7219000011683</v>
          </cell>
          <cell r="BY226">
            <v>-841.20267000049353</v>
          </cell>
          <cell r="BZ226">
            <v>-5873.6482200026512</v>
          </cell>
          <cell r="CA226">
            <v>-4632.4357699975371</v>
          </cell>
          <cell r="CB226">
            <v>-9810.4332800023258</v>
          </cell>
          <cell r="CC226">
            <v>-5279.6645000018179</v>
          </cell>
          <cell r="CD226">
            <v>-3852.6429999992251</v>
          </cell>
          <cell r="CE226">
            <v>116456.09930998087</v>
          </cell>
          <cell r="CF226">
            <v>-9530.2368000000715</v>
          </cell>
          <cell r="CG226">
            <v>-5489.5949499979615</v>
          </cell>
          <cell r="CH226">
            <v>94558.36799999699</v>
          </cell>
          <cell r="CI226">
            <v>38638.428649999201</v>
          </cell>
          <cell r="CJ226">
            <v>-2668.428699998185</v>
          </cell>
          <cell r="CK226">
            <v>-5395.8858999982476</v>
          </cell>
          <cell r="CL226">
            <v>329.93225000798702</v>
          </cell>
          <cell r="CM226">
            <v>-12330.153359994292</v>
          </cell>
          <cell r="CN226">
            <v>37091.437620006502</v>
          </cell>
          <cell r="CO226">
            <v>-9014.1354999952018</v>
          </cell>
          <cell r="CP226">
            <v>-6000.4959999993443</v>
          </cell>
          <cell r="CQ226">
            <v>-3733.1359999999404</v>
          </cell>
          <cell r="CR226">
            <v>-223636.41531997919</v>
          </cell>
          <cell r="CS226">
            <v>-3263.1422000005841</v>
          </cell>
          <cell r="CT226">
            <v>-6222.6735000014305</v>
          </cell>
          <cell r="CU226">
            <v>-3977.5264999978244</v>
          </cell>
          <cell r="CV226">
            <v>-5474.9383000023663</v>
          </cell>
          <cell r="CW226">
            <v>-1260.8991000019014</v>
          </cell>
          <cell r="CX226">
            <v>-134021.116899997</v>
          </cell>
          <cell r="CY226">
            <v>-7227.0486499965191</v>
          </cell>
          <cell r="CZ226">
            <v>-15798.122409999371</v>
          </cell>
          <cell r="DA226">
            <v>-13091.664009995759</v>
          </cell>
          <cell r="DB226">
            <v>-17823.076249998063</v>
          </cell>
          <cell r="DC226">
            <v>-10103.729000005871</v>
          </cell>
          <cell r="DD226">
            <v>-5372.4785000085831</v>
          </cell>
          <cell r="DE226">
            <v>-85920.258139967918</v>
          </cell>
          <cell r="DF226">
            <v>-5756.882500000298</v>
          </cell>
          <cell r="DG226">
            <v>-7014.0709000006318</v>
          </cell>
          <cell r="DH226">
            <v>-3535.2565000019968</v>
          </cell>
          <cell r="DI226">
            <v>-5796.402199998498</v>
          </cell>
          <cell r="DJ226">
            <v>-2934.6005000006407</v>
          </cell>
          <cell r="DK226">
            <v>-6333.2806999981403</v>
          </cell>
          <cell r="DL226">
            <v>-5120.9380600005388</v>
          </cell>
          <cell r="DM226">
            <v>-13684.237110003829</v>
          </cell>
          <cell r="DN226">
            <v>-10549.038429997861</v>
          </cell>
          <cell r="DO226">
            <v>-9203.0769400000572</v>
          </cell>
          <cell r="DP226">
            <v>-9793.1270000003278</v>
          </cell>
          <cell r="DQ226">
            <v>-6199.3473000004888</v>
          </cell>
          <cell r="DR226">
            <v>-135087.85539990664</v>
          </cell>
          <cell r="DS226">
            <v>-14637.445699989796</v>
          </cell>
          <cell r="DT226">
            <v>-14727.063749998808</v>
          </cell>
          <cell r="DU226">
            <v>-9657.6448000073433</v>
          </cell>
          <cell r="DV226">
            <v>-27417.50549999997</v>
          </cell>
          <cell r="DW226">
            <v>-2119.5550000034273</v>
          </cell>
          <cell r="DX226">
            <v>-6532.2157000042498</v>
          </cell>
          <cell r="DY226">
            <v>-2632.7356900051236</v>
          </cell>
          <cell r="DZ226">
            <v>-6457.824819996953</v>
          </cell>
          <cell r="EA226">
            <v>-13394.183339998126</v>
          </cell>
          <cell r="EB226">
            <v>-9962.8053999990225</v>
          </cell>
          <cell r="EC226">
            <v>-14751.486899994314</v>
          </cell>
          <cell r="ED226">
            <v>-12797.388800002635</v>
          </cell>
        </row>
        <row r="228">
          <cell r="A228" t="str">
            <v>Other Generation</v>
          </cell>
        </row>
        <row r="229"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E229">
            <v>0</v>
          </cell>
          <cell r="DF229">
            <v>0</v>
          </cell>
          <cell r="DG229">
            <v>0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</row>
        <row r="230"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0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0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0</v>
          </cell>
          <cell r="DX230">
            <v>0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</row>
        <row r="231">
          <cell r="F231">
            <v>971.61749999999302</v>
          </cell>
          <cell r="G231">
            <v>951.04296000000613</v>
          </cell>
          <cell r="H231">
            <v>1288.394100000005</v>
          </cell>
          <cell r="I231">
            <v>1331.2593000000052</v>
          </cell>
          <cell r="J231">
            <v>1430.8654499999975</v>
          </cell>
          <cell r="K231">
            <v>1429.3503000000055</v>
          </cell>
          <cell r="L231">
            <v>1347.3161099999998</v>
          </cell>
          <cell r="M231">
            <v>1422.0574199999974</v>
          </cell>
          <cell r="N231">
            <v>1383.9524999999994</v>
          </cell>
          <cell r="O231">
            <v>1320.4232999999949</v>
          </cell>
          <cell r="P231">
            <v>1050.3864000000031</v>
          </cell>
          <cell r="Q231">
            <v>887.36508000000322</v>
          </cell>
          <cell r="R231">
            <v>14973.930880000116</v>
          </cell>
          <cell r="S231">
            <v>982.11968000000343</v>
          </cell>
          <cell r="T231">
            <v>961.28256000000692</v>
          </cell>
          <cell r="U231">
            <v>1302.2975999999908</v>
          </cell>
          <cell r="V231">
            <v>1345.651199999993</v>
          </cell>
          <cell r="W231">
            <v>1446.2764800000004</v>
          </cell>
          <cell r="X231">
            <v>1444.761599999998</v>
          </cell>
          <cell r="Y231">
            <v>1361.8771200000047</v>
          </cell>
          <cell r="Z231">
            <v>1437.4278400000039</v>
          </cell>
          <cell r="AA231">
            <v>1398.8736000000063</v>
          </cell>
          <cell r="AB231">
            <v>1334.6764799999655</v>
          </cell>
          <cell r="AC231">
            <v>1061.7600000000093</v>
          </cell>
          <cell r="AD231">
            <v>896.92671999998856</v>
          </cell>
          <cell r="AE231">
            <v>15399.656580000184</v>
          </cell>
          <cell r="AF231">
            <v>1007.716379999998</v>
          </cell>
          <cell r="AG231">
            <v>1021.5974999999744</v>
          </cell>
          <cell r="AH231">
            <v>1336.2016799999983</v>
          </cell>
          <cell r="AI231">
            <v>1380.7134000000078</v>
          </cell>
          <cell r="AJ231">
            <v>1484.0251799999969</v>
          </cell>
          <cell r="AK231">
            <v>1482.4457999999868</v>
          </cell>
          <cell r="AL231">
            <v>1397.3975400000054</v>
          </cell>
          <cell r="AM231">
            <v>1474.9204800000007</v>
          </cell>
          <cell r="AN231">
            <v>1435.4010000000126</v>
          </cell>
          <cell r="AO231">
            <v>1369.4900999999954</v>
          </cell>
          <cell r="AP231">
            <v>1089.4157999999879</v>
          </cell>
          <cell r="AQ231">
            <v>920.3317200000165</v>
          </cell>
          <cell r="AR231">
            <v>15519.526409092359</v>
          </cell>
          <cell r="AS231">
            <v>1017.8961600000039</v>
          </cell>
          <cell r="AT231">
            <v>996.30608000000939</v>
          </cell>
          <cell r="AU231">
            <v>1349.6969099999988</v>
          </cell>
          <cell r="AV231">
            <v>1394.6988000000129</v>
          </cell>
          <cell r="AW231">
            <v>1499.0124399999913</v>
          </cell>
          <cell r="AX231">
            <v>1497.4298999999883</v>
          </cell>
          <cell r="AY231">
            <v>1411.4876600000134</v>
          </cell>
          <cell r="AZ231">
            <v>1489.8320999999996</v>
          </cell>
          <cell r="BA231">
            <v>1449.8532000000123</v>
          </cell>
          <cell r="BB231">
            <v>1383.3027700000093</v>
          </cell>
          <cell r="BC231">
            <v>1100.4348000000464</v>
          </cell>
          <cell r="BD231">
            <v>929.57558909256477</v>
          </cell>
          <cell r="BE231">
            <v>15672.399280000012</v>
          </cell>
          <cell r="BF231">
            <v>1027.9451200000476</v>
          </cell>
          <cell r="BG231">
            <v>1006.1307199999574</v>
          </cell>
          <cell r="BH231">
            <v>1363.0327999999863</v>
          </cell>
          <cell r="BI231">
            <v>1408.4159999999974</v>
          </cell>
          <cell r="BJ231">
            <v>1513.7337199999893</v>
          </cell>
          <cell r="BK231">
            <v>1512.1704000000027</v>
          </cell>
          <cell r="BL231">
            <v>1425.3874399999913</v>
          </cell>
          <cell r="BM231">
            <v>1504.4795999999915</v>
          </cell>
          <cell r="BN231">
            <v>1464.1692000000039</v>
          </cell>
          <cell r="BO231">
            <v>1396.9083600000013</v>
          </cell>
          <cell r="BP231">
            <v>1111.2491999999911</v>
          </cell>
          <cell r="BQ231">
            <v>938.77672000002349</v>
          </cell>
          <cell r="BR231">
            <v>16052.545599999838</v>
          </cell>
          <cell r="BS231">
            <v>1052.8622999999789</v>
          </cell>
          <cell r="BT231">
            <v>1030.5287999999709</v>
          </cell>
          <cell r="BU231">
            <v>1396.0695000000414</v>
          </cell>
          <cell r="BV231">
            <v>1442.5530000000144</v>
          </cell>
          <cell r="BW231">
            <v>1550.4867000000086</v>
          </cell>
          <cell r="BX231">
            <v>1548.8550000000105</v>
          </cell>
          <cell r="BY231">
            <v>1459.9543000000122</v>
          </cell>
          <cell r="BZ231">
            <v>1540.9820999999938</v>
          </cell>
          <cell r="CA231">
            <v>1499.6730000000098</v>
          </cell>
          <cell r="CB231">
            <v>1430.8329000000376</v>
          </cell>
          <cell r="CC231">
            <v>1138.2209999999905</v>
          </cell>
          <cell r="CD231">
            <v>961.52700000000186</v>
          </cell>
          <cell r="CE231">
            <v>16466.376240000129</v>
          </cell>
          <cell r="CF231">
            <v>1077.5203200000105</v>
          </cell>
          <cell r="CG231">
            <v>1092.337200000009</v>
          </cell>
          <cell r="CH231">
            <v>1428.8147999999928</v>
          </cell>
          <cell r="CI231">
            <v>1476.3815999999933</v>
          </cell>
          <cell r="CJ231">
            <v>1586.7734399999899</v>
          </cell>
          <cell r="CK231">
            <v>1585.1160000000091</v>
          </cell>
          <cell r="CL231">
            <v>1494.1677600000112</v>
          </cell>
          <cell r="CM231">
            <v>1577.1088800000143</v>
          </cell>
          <cell r="CN231">
            <v>1534.831199999986</v>
          </cell>
          <cell r="CO231">
            <v>1464.3482400000212</v>
          </cell>
          <cell r="CP231">
            <v>1164.8880000000354</v>
          </cell>
          <cell r="CQ231">
            <v>984.08880000002682</v>
          </cell>
          <cell r="CR231">
            <v>16800.581120000221</v>
          </cell>
          <cell r="CS231">
            <v>1101.8999599999515</v>
          </cell>
          <cell r="CT231">
            <v>1078.5588799999678</v>
          </cell>
          <cell r="CU231">
            <v>1461.1633000000147</v>
          </cell>
          <cell r="CV231">
            <v>1509.7776000000013</v>
          </cell>
          <cell r="CW231">
            <v>1622.729720000003</v>
          </cell>
          <cell r="CX231">
            <v>1620.9996000000101</v>
          </cell>
          <cell r="CY231">
            <v>1527.9875199999951</v>
          </cell>
          <cell r="CZ231">
            <v>1612.7508199999866</v>
          </cell>
          <cell r="DA231">
            <v>1569.6065999999992</v>
          </cell>
          <cell r="DB231">
            <v>1497.5002600000007</v>
          </cell>
          <cell r="DC231">
            <v>1191.2519999999786</v>
          </cell>
          <cell r="DD231">
            <v>1006.3548600000795</v>
          </cell>
          <cell r="DE231">
            <v>16942.588500000071</v>
          </cell>
          <cell r="DF231">
            <v>1111.233750000014</v>
          </cell>
          <cell r="DG231">
            <v>1087.6739999999991</v>
          </cell>
          <cell r="DH231">
            <v>1473.5152499999967</v>
          </cell>
          <cell r="DI231">
            <v>1522.5524999999907</v>
          </cell>
          <cell r="DJ231">
            <v>1636.4280000000144</v>
          </cell>
          <cell r="DK231">
            <v>1634.7149999999965</v>
          </cell>
          <cell r="DL231">
            <v>1540.9169999999867</v>
          </cell>
          <cell r="DM231">
            <v>1626.3839999999909</v>
          </cell>
          <cell r="DN231">
            <v>1582.8525000000081</v>
          </cell>
          <cell r="DO231">
            <v>1510.1339999999618</v>
          </cell>
          <cell r="DP231">
            <v>1201.320000000007</v>
          </cell>
          <cell r="DQ231">
            <v>1014.8625000000466</v>
          </cell>
          <cell r="DR231">
            <v>17082.556479999796</v>
          </cell>
          <cell r="DS231">
            <v>1120.4429200000595</v>
          </cell>
          <cell r="DT231">
            <v>1096.686080000014</v>
          </cell>
          <cell r="DU231">
            <v>1485.6464799999958</v>
          </cell>
          <cell r="DV231">
            <v>1535.1467999999877</v>
          </cell>
          <cell r="DW231">
            <v>1649.9539199999999</v>
          </cell>
          <cell r="DX231">
            <v>1648.2119999999995</v>
          </cell>
          <cell r="DY231">
            <v>1553.6406399999978</v>
          </cell>
          <cell r="DZ231">
            <v>1639.8466799999878</v>
          </cell>
          <cell r="EA231">
            <v>1595.9088000000047</v>
          </cell>
          <cell r="EB231">
            <v>1522.5885600000038</v>
          </cell>
          <cell r="EC231">
            <v>1211.2728000000352</v>
          </cell>
          <cell r="ED231">
            <v>1023.2108000000007</v>
          </cell>
        </row>
        <row r="233">
          <cell r="A233" t="str">
            <v>Total Other Generation</v>
          </cell>
          <cell r="F233">
            <v>971.61749999999302</v>
          </cell>
          <cell r="G233">
            <v>951.04296000000613</v>
          </cell>
          <cell r="H233">
            <v>1288.394100000005</v>
          </cell>
          <cell r="I233">
            <v>1331.2593000000052</v>
          </cell>
          <cell r="J233">
            <v>1430.8654499999975</v>
          </cell>
          <cell r="K233">
            <v>1429.3503000000055</v>
          </cell>
          <cell r="L233">
            <v>1347.3161099999998</v>
          </cell>
          <cell r="M233">
            <v>1422.0574199999974</v>
          </cell>
          <cell r="N233">
            <v>1383.9524999999994</v>
          </cell>
          <cell r="O233">
            <v>1320.4232999999949</v>
          </cell>
          <cell r="P233">
            <v>1050.3864000000031</v>
          </cell>
          <cell r="Q233">
            <v>887.36508000000322</v>
          </cell>
          <cell r="R233">
            <v>14973.930880000116</v>
          </cell>
          <cell r="S233">
            <v>982.11968000000343</v>
          </cell>
          <cell r="T233">
            <v>961.28256000000692</v>
          </cell>
          <cell r="U233">
            <v>1302.2975999999908</v>
          </cell>
          <cell r="V233">
            <v>1345.651199999993</v>
          </cell>
          <cell r="W233">
            <v>1446.2764800000004</v>
          </cell>
          <cell r="X233">
            <v>1444.761599999998</v>
          </cell>
          <cell r="Y233">
            <v>1361.8771200000047</v>
          </cell>
          <cell r="Z233">
            <v>1437.4278400000039</v>
          </cell>
          <cell r="AA233">
            <v>1398.8736000000063</v>
          </cell>
          <cell r="AB233">
            <v>1334.6764799999655</v>
          </cell>
          <cell r="AC233">
            <v>1061.7600000000093</v>
          </cell>
          <cell r="AD233">
            <v>896.92671999998856</v>
          </cell>
          <cell r="AE233">
            <v>15399.656580000184</v>
          </cell>
          <cell r="AF233">
            <v>1007.716379999998</v>
          </cell>
          <cell r="AG233">
            <v>1021.5974999999744</v>
          </cell>
          <cell r="AH233">
            <v>1336.2016799999983</v>
          </cell>
          <cell r="AI233">
            <v>1380.7134000000078</v>
          </cell>
          <cell r="AJ233">
            <v>1484.0251799999969</v>
          </cell>
          <cell r="AK233">
            <v>1482.4457999999868</v>
          </cell>
          <cell r="AL233">
            <v>1397.3975400000054</v>
          </cell>
          <cell r="AM233">
            <v>1474.9204800000007</v>
          </cell>
          <cell r="AN233">
            <v>1435.4010000000126</v>
          </cell>
          <cell r="AO233">
            <v>1369.4900999999954</v>
          </cell>
          <cell r="AP233">
            <v>1089.4157999999879</v>
          </cell>
          <cell r="AQ233">
            <v>920.3317200000165</v>
          </cell>
          <cell r="AR233">
            <v>15519.526409092359</v>
          </cell>
          <cell r="AS233">
            <v>1017.8961600000039</v>
          </cell>
          <cell r="AT233">
            <v>996.30608000000939</v>
          </cell>
          <cell r="AU233">
            <v>1349.6969099999988</v>
          </cell>
          <cell r="AV233">
            <v>1394.6988000000129</v>
          </cell>
          <cell r="AW233">
            <v>1499.0124399999913</v>
          </cell>
          <cell r="AX233">
            <v>1497.4298999999883</v>
          </cell>
          <cell r="AY233">
            <v>1411.4876600000134</v>
          </cell>
          <cell r="AZ233">
            <v>1489.8320999999996</v>
          </cell>
          <cell r="BA233">
            <v>1449.8532000000123</v>
          </cell>
          <cell r="BB233">
            <v>1383.3027700000093</v>
          </cell>
          <cell r="BC233">
            <v>1100.4348000000464</v>
          </cell>
          <cell r="BD233">
            <v>929.57558909256477</v>
          </cell>
          <cell r="BE233">
            <v>15672.399280000012</v>
          </cell>
          <cell r="BF233">
            <v>1027.9451200000476</v>
          </cell>
          <cell r="BG233">
            <v>1006.1307199999574</v>
          </cell>
          <cell r="BH233">
            <v>1363.0327999999863</v>
          </cell>
          <cell r="BI233">
            <v>1408.4159999999974</v>
          </cell>
          <cell r="BJ233">
            <v>1513.7337199999893</v>
          </cell>
          <cell r="BK233">
            <v>1512.1704000000027</v>
          </cell>
          <cell r="BL233">
            <v>1425.3874399999913</v>
          </cell>
          <cell r="BM233">
            <v>1504.4795999999915</v>
          </cell>
          <cell r="BN233">
            <v>1464.1692000000039</v>
          </cell>
          <cell r="BO233">
            <v>1396.9083600000013</v>
          </cell>
          <cell r="BP233">
            <v>1111.2491999999911</v>
          </cell>
          <cell r="BQ233">
            <v>938.77672000002349</v>
          </cell>
          <cell r="BR233">
            <v>16052.545599999838</v>
          </cell>
          <cell r="BS233">
            <v>1052.8622999999789</v>
          </cell>
          <cell r="BT233">
            <v>1030.5287999999709</v>
          </cell>
          <cell r="BU233">
            <v>1396.0695000000414</v>
          </cell>
          <cell r="BV233">
            <v>1442.5530000000144</v>
          </cell>
          <cell r="BW233">
            <v>1550.4867000000086</v>
          </cell>
          <cell r="BX233">
            <v>1548.8550000000105</v>
          </cell>
          <cell r="BY233">
            <v>1459.9543000000122</v>
          </cell>
          <cell r="BZ233">
            <v>1540.9820999999938</v>
          </cell>
          <cell r="CA233">
            <v>1499.6730000000098</v>
          </cell>
          <cell r="CB233">
            <v>1430.8329000000376</v>
          </cell>
          <cell r="CC233">
            <v>1138.2209999999905</v>
          </cell>
          <cell r="CD233">
            <v>961.52700000000186</v>
          </cell>
          <cell r="CE233">
            <v>16466.376240000129</v>
          </cell>
          <cell r="CF233">
            <v>1077.5203200000105</v>
          </cell>
          <cell r="CG233">
            <v>1092.337200000009</v>
          </cell>
          <cell r="CH233">
            <v>1428.8147999999928</v>
          </cell>
          <cell r="CI233">
            <v>1476.3815999999933</v>
          </cell>
          <cell r="CJ233">
            <v>1586.7734399999899</v>
          </cell>
          <cell r="CK233">
            <v>1585.1160000000091</v>
          </cell>
          <cell r="CL233">
            <v>1494.1677600000112</v>
          </cell>
          <cell r="CM233">
            <v>1577.1088800000143</v>
          </cell>
          <cell r="CN233">
            <v>1534.831199999986</v>
          </cell>
          <cell r="CO233">
            <v>1464.3482400000212</v>
          </cell>
          <cell r="CP233">
            <v>1164.8880000000354</v>
          </cell>
          <cell r="CQ233">
            <v>984.08880000002682</v>
          </cell>
          <cell r="CR233">
            <v>16800.581120000221</v>
          </cell>
          <cell r="CS233">
            <v>1101.8999599999515</v>
          </cell>
          <cell r="CT233">
            <v>1078.5588799999678</v>
          </cell>
          <cell r="CU233">
            <v>1461.1633000000147</v>
          </cell>
          <cell r="CV233">
            <v>1509.7776000000013</v>
          </cell>
          <cell r="CW233">
            <v>1622.729720000003</v>
          </cell>
          <cell r="CX233">
            <v>1620.9996000000101</v>
          </cell>
          <cell r="CY233">
            <v>1527.9875199999951</v>
          </cell>
          <cell r="CZ233">
            <v>1612.7508199999866</v>
          </cell>
          <cell r="DA233">
            <v>1569.6065999999992</v>
          </cell>
          <cell r="DB233">
            <v>1497.5002600000007</v>
          </cell>
          <cell r="DC233">
            <v>1191.2519999999786</v>
          </cell>
          <cell r="DD233">
            <v>1006.3548600000795</v>
          </cell>
          <cell r="DE233">
            <v>16942.588500000071</v>
          </cell>
          <cell r="DF233">
            <v>1111.233750000014</v>
          </cell>
          <cell r="DG233">
            <v>1087.6739999999991</v>
          </cell>
          <cell r="DH233">
            <v>1473.5152499999967</v>
          </cell>
          <cell r="DI233">
            <v>1522.5524999999907</v>
          </cell>
          <cell r="DJ233">
            <v>1636.4280000000144</v>
          </cell>
          <cell r="DK233">
            <v>1634.7149999999965</v>
          </cell>
          <cell r="DL233">
            <v>1540.9169999999867</v>
          </cell>
          <cell r="DM233">
            <v>1626.3839999999909</v>
          </cell>
          <cell r="DN233">
            <v>1582.8525000000081</v>
          </cell>
          <cell r="DO233">
            <v>1510.1339999999618</v>
          </cell>
          <cell r="DP233">
            <v>1201.320000000007</v>
          </cell>
          <cell r="DQ233">
            <v>1014.8625000000466</v>
          </cell>
          <cell r="DR233">
            <v>17082.556479999796</v>
          </cell>
          <cell r="DS233">
            <v>1120.4429200000595</v>
          </cell>
          <cell r="DT233">
            <v>1096.686080000014</v>
          </cell>
          <cell r="DU233">
            <v>1485.6464799999958</v>
          </cell>
          <cell r="DV233">
            <v>1535.1467999999877</v>
          </cell>
          <cell r="DW233">
            <v>1649.9539199999999</v>
          </cell>
          <cell r="DX233">
            <v>1648.2119999999995</v>
          </cell>
          <cell r="DY233">
            <v>1553.6406399999978</v>
          </cell>
          <cell r="DZ233">
            <v>1639.8466799999878</v>
          </cell>
          <cell r="EA233">
            <v>1595.9088000000047</v>
          </cell>
          <cell r="EB233">
            <v>1522.5885600000038</v>
          </cell>
          <cell r="EC233">
            <v>1211.2728000000352</v>
          </cell>
          <cell r="ED233">
            <v>1023.2108000000007</v>
          </cell>
        </row>
        <row r="235">
          <cell r="A235" t="str">
            <v>IRP Resources</v>
          </cell>
        </row>
        <row r="236"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0</v>
          </cell>
          <cell r="DP236">
            <v>0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</row>
        <row r="237"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</row>
        <row r="238"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</row>
        <row r="239"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-51014.300000000745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-51014.300000000745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-53133.756000000983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-53133.756000000983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-54839.804999999702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-54839.804999999702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-54857.860000001267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-54857.860000001267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-64757.730000000447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-64757.730000000447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-74217.85000000149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-74217.85000000149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-77331.480000004172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-77331.480000004172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-80007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-80007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-81249.300000000745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-81249.300000000745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</row>
        <row r="240"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-44968.799999999814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-44968.799999999814</v>
          </cell>
          <cell r="AE240">
            <v>-49017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-49017</v>
          </cell>
          <cell r="AR240">
            <v>-51004.299999999814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-51004.299999999814</v>
          </cell>
          <cell r="BE240">
            <v>-54227.200000000186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-54227.200000000186</v>
          </cell>
          <cell r="BR240">
            <v>-57355.799999999814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-57355.799999999814</v>
          </cell>
          <cell r="CE240">
            <v>-62514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-62514</v>
          </cell>
          <cell r="CR240">
            <v>-66766.5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  <cell r="DD240">
            <v>-66766.5</v>
          </cell>
          <cell r="DE240">
            <v>-67281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-67281</v>
          </cell>
          <cell r="DR240">
            <v>-68328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-68328</v>
          </cell>
        </row>
        <row r="241"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0</v>
          </cell>
          <cell r="DP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</row>
        <row r="242"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</row>
        <row r="243"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</row>
        <row r="244"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</row>
        <row r="245"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</row>
        <row r="246"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</row>
        <row r="248"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</row>
        <row r="250"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0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</row>
        <row r="251"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</row>
        <row r="252"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</row>
        <row r="253"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</row>
        <row r="254"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</row>
        <row r="255"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</row>
        <row r="256"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</row>
        <row r="257"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</row>
        <row r="260">
          <cell r="A260" t="str">
            <v>Total IRP Resources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-95983.10000000149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-51014.300000000745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-44968.799999999814</v>
          </cell>
          <cell r="AE260">
            <v>-102150.75600000098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-53133.756000000983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-49017</v>
          </cell>
          <cell r="AR260">
            <v>-105844.10500000045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-54839.804999999702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-51004.299999999814</v>
          </cell>
          <cell r="BE260">
            <v>-109085.06000000238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-54857.860000001267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-54227.200000000186</v>
          </cell>
          <cell r="BR260">
            <v>-122113.53000000119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-64757.730000000447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-57355.799999999814</v>
          </cell>
          <cell r="CE260">
            <v>-136731.85000000149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-74217.85000000149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-62514</v>
          </cell>
          <cell r="CR260">
            <v>-144097.98000000417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-77331.480000004172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-66766.5</v>
          </cell>
          <cell r="DE260">
            <v>-147288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-80007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-67281</v>
          </cell>
          <cell r="DR260">
            <v>-149577.30000000075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-81249.300000000745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-68328</v>
          </cell>
        </row>
        <row r="262">
          <cell r="A262" t="str">
            <v>Growth Station Resources</v>
          </cell>
        </row>
        <row r="263"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</row>
        <row r="264"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</row>
        <row r="265"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</row>
        <row r="266"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</row>
        <row r="267"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-269.90579999999682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-269.90579999999682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</row>
        <row r="268"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-233.5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-233.5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</row>
        <row r="269"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-101.6904999999997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-280.02999999999884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-280.02999999999884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</row>
        <row r="271">
          <cell r="A271" t="str">
            <v>Total Growth Station Resources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-101.69049999999697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-783.43579999986105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-783.43579999997746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0</v>
          </cell>
          <cell r="CZ271">
            <v>0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0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0</v>
          </cell>
          <cell r="DN271">
            <v>0</v>
          </cell>
          <cell r="DO271">
            <v>0</v>
          </cell>
          <cell r="DP271">
            <v>0</v>
          </cell>
          <cell r="DQ271">
            <v>0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  <cell r="DV271">
            <v>0</v>
          </cell>
          <cell r="DW271">
            <v>0</v>
          </cell>
          <cell r="DX271">
            <v>0</v>
          </cell>
          <cell r="DY271">
            <v>0</v>
          </cell>
          <cell r="DZ271">
            <v>0</v>
          </cell>
          <cell r="EA271">
            <v>0</v>
          </cell>
          <cell r="EB271">
            <v>0</v>
          </cell>
          <cell r="EC271">
            <v>0</v>
          </cell>
          <cell r="ED271">
            <v>0</v>
          </cell>
        </row>
        <row r="272">
          <cell r="F272" t="str">
            <v>=</v>
          </cell>
          <cell r="G272" t="str">
            <v>=</v>
          </cell>
          <cell r="H272" t="str">
            <v>=</v>
          </cell>
          <cell r="I272" t="str">
            <v>=</v>
          </cell>
          <cell r="J272" t="str">
            <v>=</v>
          </cell>
          <cell r="K272" t="str">
            <v>=</v>
          </cell>
          <cell r="L272" t="str">
            <v>=</v>
          </cell>
          <cell r="M272" t="str">
            <v>=</v>
          </cell>
          <cell r="N272" t="str">
            <v>=</v>
          </cell>
          <cell r="O272" t="str">
            <v>=</v>
          </cell>
          <cell r="P272" t="str">
            <v>=</v>
          </cell>
          <cell r="Q272" t="str">
            <v>=</v>
          </cell>
          <cell r="R272" t="str">
            <v>=</v>
          </cell>
          <cell r="S272" t="str">
            <v>=</v>
          </cell>
          <cell r="T272" t="str">
            <v>=</v>
          </cell>
          <cell r="U272" t="str">
            <v>=</v>
          </cell>
          <cell r="V272" t="str">
            <v>=</v>
          </cell>
          <cell r="W272" t="str">
            <v>=</v>
          </cell>
          <cell r="X272" t="str">
            <v>=</v>
          </cell>
          <cell r="Y272" t="str">
            <v>=</v>
          </cell>
          <cell r="Z272" t="str">
            <v>=</v>
          </cell>
          <cell r="AA272" t="str">
            <v>=</v>
          </cell>
          <cell r="AB272" t="str">
            <v>=</v>
          </cell>
          <cell r="AC272" t="str">
            <v>=</v>
          </cell>
          <cell r="AD272" t="str">
            <v>=</v>
          </cell>
          <cell r="AE272" t="str">
            <v>=</v>
          </cell>
          <cell r="AF272" t="str">
            <v>=</v>
          </cell>
          <cell r="AG272" t="str">
            <v>=</v>
          </cell>
          <cell r="AH272" t="str">
            <v>=</v>
          </cell>
          <cell r="AI272" t="str">
            <v>=</v>
          </cell>
          <cell r="AJ272" t="str">
            <v>=</v>
          </cell>
          <cell r="AK272" t="str">
            <v>=</v>
          </cell>
          <cell r="AL272" t="str">
            <v>=</v>
          </cell>
          <cell r="AM272" t="str">
            <v>=</v>
          </cell>
          <cell r="AN272" t="str">
            <v>=</v>
          </cell>
          <cell r="AO272" t="str">
            <v>=</v>
          </cell>
          <cell r="AP272" t="str">
            <v>=</v>
          </cell>
          <cell r="AQ272" t="str">
            <v>=</v>
          </cell>
          <cell r="AR272" t="str">
            <v>=</v>
          </cell>
          <cell r="AS272" t="str">
            <v>=</v>
          </cell>
          <cell r="AT272" t="str">
            <v>=</v>
          </cell>
          <cell r="AU272" t="str">
            <v>=</v>
          </cell>
          <cell r="AV272" t="str">
            <v>=</v>
          </cell>
          <cell r="AW272" t="str">
            <v>=</v>
          </cell>
          <cell r="AX272" t="str">
            <v>=</v>
          </cell>
          <cell r="AY272" t="str">
            <v>=</v>
          </cell>
          <cell r="AZ272" t="str">
            <v>=</v>
          </cell>
          <cell r="BA272" t="str">
            <v>=</v>
          </cell>
          <cell r="BB272" t="str">
            <v>=</v>
          </cell>
          <cell r="BC272" t="str">
            <v>=</v>
          </cell>
          <cell r="BD272" t="str">
            <v>=</v>
          </cell>
          <cell r="BE272" t="str">
            <v>=</v>
          </cell>
          <cell r="BF272" t="str">
            <v>=</v>
          </cell>
          <cell r="BG272" t="str">
            <v>=</v>
          </cell>
          <cell r="BH272" t="str">
            <v>=</v>
          </cell>
          <cell r="BI272" t="str">
            <v>=</v>
          </cell>
          <cell r="BJ272" t="str">
            <v>=</v>
          </cell>
          <cell r="BK272" t="str">
            <v>=</v>
          </cell>
          <cell r="BL272" t="str">
            <v>=</v>
          </cell>
          <cell r="BM272" t="str">
            <v>=</v>
          </cell>
          <cell r="BN272" t="str">
            <v>=</v>
          </cell>
          <cell r="BO272" t="str">
            <v>=</v>
          </cell>
          <cell r="BP272" t="str">
            <v>=</v>
          </cell>
          <cell r="BQ272" t="str">
            <v>=</v>
          </cell>
          <cell r="BR272" t="str">
            <v>=</v>
          </cell>
          <cell r="BS272" t="str">
            <v>=</v>
          </cell>
          <cell r="BT272" t="str">
            <v>=</v>
          </cell>
          <cell r="BU272" t="str">
            <v>=</v>
          </cell>
          <cell r="BV272" t="str">
            <v>=</v>
          </cell>
          <cell r="BW272" t="str">
            <v>=</v>
          </cell>
          <cell r="BX272" t="str">
            <v>=</v>
          </cell>
          <cell r="BY272" t="str">
            <v>=</v>
          </cell>
          <cell r="BZ272" t="str">
            <v>=</v>
          </cell>
          <cell r="CA272" t="str">
            <v>=</v>
          </cell>
          <cell r="CB272" t="str">
            <v>=</v>
          </cell>
          <cell r="CC272" t="str">
            <v>=</v>
          </cell>
          <cell r="CD272" t="str">
            <v>=</v>
          </cell>
          <cell r="CE272" t="str">
            <v>=</v>
          </cell>
          <cell r="CF272" t="str">
            <v>=</v>
          </cell>
          <cell r="CG272" t="str">
            <v>=</v>
          </cell>
          <cell r="CH272" t="str">
            <v>=</v>
          </cell>
          <cell r="CI272" t="str">
            <v>=</v>
          </cell>
          <cell r="CJ272" t="str">
            <v>=</v>
          </cell>
          <cell r="CK272" t="str">
            <v>=</v>
          </cell>
          <cell r="CL272" t="str">
            <v>=</v>
          </cell>
          <cell r="CM272" t="str">
            <v>=</v>
          </cell>
          <cell r="CN272" t="str">
            <v>=</v>
          </cell>
          <cell r="CO272" t="str">
            <v>=</v>
          </cell>
          <cell r="CP272" t="str">
            <v>=</v>
          </cell>
          <cell r="CQ272" t="str">
            <v>=</v>
          </cell>
          <cell r="CR272" t="str">
            <v>=</v>
          </cell>
          <cell r="CS272" t="str">
            <v>=</v>
          </cell>
          <cell r="CT272" t="str">
            <v>=</v>
          </cell>
          <cell r="CU272" t="str">
            <v>=</v>
          </cell>
          <cell r="CV272" t="str">
            <v>=</v>
          </cell>
          <cell r="CW272" t="str">
            <v>=</v>
          </cell>
          <cell r="CX272" t="str">
            <v>=</v>
          </cell>
          <cell r="CY272" t="str">
            <v>=</v>
          </cell>
          <cell r="CZ272" t="str">
            <v>=</v>
          </cell>
          <cell r="DA272" t="str">
            <v>=</v>
          </cell>
          <cell r="DB272" t="str">
            <v>=</v>
          </cell>
          <cell r="DC272" t="str">
            <v>=</v>
          </cell>
          <cell r="DD272" t="str">
            <v>=</v>
          </cell>
          <cell r="DE272" t="str">
            <v>=</v>
          </cell>
          <cell r="DF272" t="str">
            <v>=</v>
          </cell>
          <cell r="DG272" t="str">
            <v>=</v>
          </cell>
          <cell r="DH272" t="str">
            <v>=</v>
          </cell>
          <cell r="DI272" t="str">
            <v>=</v>
          </cell>
          <cell r="DJ272" t="str">
            <v>=</v>
          </cell>
          <cell r="DK272" t="str">
            <v>=</v>
          </cell>
          <cell r="DL272" t="str">
            <v>=</v>
          </cell>
          <cell r="DM272" t="str">
            <v>=</v>
          </cell>
          <cell r="DN272" t="str">
            <v>=</v>
          </cell>
          <cell r="DO272" t="str">
            <v>=</v>
          </cell>
          <cell r="DP272" t="str">
            <v>=</v>
          </cell>
          <cell r="DQ272" t="str">
            <v>=</v>
          </cell>
          <cell r="DR272" t="str">
            <v>=</v>
          </cell>
          <cell r="DS272" t="str">
            <v>=</v>
          </cell>
          <cell r="DT272" t="str">
            <v>=</v>
          </cell>
          <cell r="DU272" t="str">
            <v>=</v>
          </cell>
          <cell r="DV272" t="str">
            <v>=</v>
          </cell>
          <cell r="DW272" t="str">
            <v>=</v>
          </cell>
          <cell r="DX272" t="str">
            <v>=</v>
          </cell>
          <cell r="DY272" t="str">
            <v>=</v>
          </cell>
          <cell r="DZ272" t="str">
            <v>=</v>
          </cell>
          <cell r="EA272" t="str">
            <v>=</v>
          </cell>
          <cell r="EB272" t="str">
            <v>=</v>
          </cell>
          <cell r="EC272" t="str">
            <v>=</v>
          </cell>
          <cell r="ED272" t="str">
            <v>=</v>
          </cell>
        </row>
        <row r="273">
          <cell r="A273" t="str">
            <v>Net Power Cost</v>
          </cell>
          <cell r="F273">
            <v>-36022.142047613859</v>
          </cell>
          <cell r="G273">
            <v>-35369.962845936418</v>
          </cell>
          <cell r="H273">
            <v>-45486.37166672945</v>
          </cell>
          <cell r="I273">
            <v>-37290.519624873996</v>
          </cell>
          <cell r="J273">
            <v>-37114.46790151298</v>
          </cell>
          <cell r="K273">
            <v>-37494.121834561229</v>
          </cell>
          <cell r="L273">
            <v>-48448.906304985285</v>
          </cell>
          <cell r="M273">
            <v>-50861.977825075388</v>
          </cell>
          <cell r="N273">
            <v>-39707.068879559636</v>
          </cell>
          <cell r="O273">
            <v>-37916.872617781162</v>
          </cell>
          <cell r="P273">
            <v>-30594.581867277622</v>
          </cell>
          <cell r="Q273">
            <v>-28166.450403168797</v>
          </cell>
          <cell r="R273">
            <v>-452597.20804095268</v>
          </cell>
          <cell r="S273">
            <v>-33489.181218534708</v>
          </cell>
          <cell r="T273">
            <v>-27130.316807925701</v>
          </cell>
          <cell r="U273">
            <v>-34404.949887052178</v>
          </cell>
          <cell r="V273">
            <v>-34355.140596330166</v>
          </cell>
          <cell r="W273">
            <v>-35942.431829348207</v>
          </cell>
          <cell r="X273">
            <v>-36876.256737560034</v>
          </cell>
          <cell r="Y273">
            <v>-60546.043766111135</v>
          </cell>
          <cell r="Z273">
            <v>-51048.962286561728</v>
          </cell>
          <cell r="AA273">
            <v>-40709.454798519611</v>
          </cell>
          <cell r="AB273">
            <v>-39530.757876232266</v>
          </cell>
          <cell r="AC273">
            <v>-29158.598106279969</v>
          </cell>
          <cell r="AD273">
            <v>-29405.11413064599</v>
          </cell>
          <cell r="AE273">
            <v>-434126.9172949791</v>
          </cell>
          <cell r="AF273">
            <v>-23615.149237424135</v>
          </cell>
          <cell r="AG273">
            <v>-26697.808866277337</v>
          </cell>
          <cell r="AH273">
            <v>-32509.673410356045</v>
          </cell>
          <cell r="AI273">
            <v>-32431.931985676289</v>
          </cell>
          <cell r="AJ273">
            <v>-36695.192286685109</v>
          </cell>
          <cell r="AK273">
            <v>-36251.132807984948</v>
          </cell>
          <cell r="AL273">
            <v>-60765.039758682251</v>
          </cell>
          <cell r="AM273">
            <v>-50216.589477390051</v>
          </cell>
          <cell r="AN273">
            <v>-38476.123322635889</v>
          </cell>
          <cell r="AO273">
            <v>-36733.619110569358</v>
          </cell>
          <cell r="AP273">
            <v>-26749.590704962611</v>
          </cell>
          <cell r="AQ273">
            <v>-32985.066326349974</v>
          </cell>
          <cell r="AR273">
            <v>-418278.62124109268</v>
          </cell>
          <cell r="AS273">
            <v>-29330.204079374671</v>
          </cell>
          <cell r="AT273">
            <v>-24056.941201269627</v>
          </cell>
          <cell r="AU273">
            <v>-33396.580096080899</v>
          </cell>
          <cell r="AV273">
            <v>-27244.555674239993</v>
          </cell>
          <cell r="AW273">
            <v>-32715.154972046614</v>
          </cell>
          <cell r="AX273">
            <v>-35038.861091002822</v>
          </cell>
          <cell r="AY273">
            <v>-61169.257428377867</v>
          </cell>
          <cell r="AZ273">
            <v>-47418.434822708368</v>
          </cell>
          <cell r="BA273">
            <v>-35894.762777760625</v>
          </cell>
          <cell r="BB273">
            <v>-35801.275143548846</v>
          </cell>
          <cell r="BC273">
            <v>-27519.784079909325</v>
          </cell>
          <cell r="BD273">
            <v>-28692.809874743223</v>
          </cell>
          <cell r="BE273">
            <v>-421539.90212631226</v>
          </cell>
          <cell r="BF273">
            <v>-28206.544450432062</v>
          </cell>
          <cell r="BG273">
            <v>-26779.731814861298</v>
          </cell>
          <cell r="BH273">
            <v>-34420.168557435274</v>
          </cell>
          <cell r="BI273">
            <v>-29702.491230249405</v>
          </cell>
          <cell r="BJ273">
            <v>-35160.276102542877</v>
          </cell>
          <cell r="BK273">
            <v>-37413.694425955415</v>
          </cell>
          <cell r="BL273">
            <v>-64654.913921862841</v>
          </cell>
          <cell r="BM273">
            <v>-53968.315379977226</v>
          </cell>
          <cell r="BN273">
            <v>-39087.990423560143</v>
          </cell>
          <cell r="BO273">
            <v>-39335.683455437422</v>
          </cell>
          <cell r="BP273">
            <v>-2608.3658767640591</v>
          </cell>
          <cell r="BQ273">
            <v>-30201.72648704052</v>
          </cell>
          <cell r="BR273">
            <v>-488018.71002340317</v>
          </cell>
          <cell r="BS273">
            <v>-30227.124223709106</v>
          </cell>
          <cell r="BT273">
            <v>-28074.651592046022</v>
          </cell>
          <cell r="BU273">
            <v>-35163.703939273953</v>
          </cell>
          <cell r="BV273">
            <v>-30768.695873320103</v>
          </cell>
          <cell r="BW273">
            <v>-39096.394727423787</v>
          </cell>
          <cell r="BX273">
            <v>-40134.171010434628</v>
          </cell>
          <cell r="BY273">
            <v>-75733.509065181017</v>
          </cell>
          <cell r="BZ273">
            <v>-54395.824556052685</v>
          </cell>
          <cell r="CA273">
            <v>-43951.470409870148</v>
          </cell>
          <cell r="CB273">
            <v>-44787.266077518463</v>
          </cell>
          <cell r="CC273">
            <v>-31310.308038726449</v>
          </cell>
          <cell r="CD273">
            <v>-34375.590509414673</v>
          </cell>
          <cell r="CE273">
            <v>-588618.46055173874</v>
          </cell>
          <cell r="CF273">
            <v>-32314.922507166862</v>
          </cell>
          <cell r="CG273">
            <v>-30652.48700542748</v>
          </cell>
          <cell r="CH273">
            <v>-45267.679921463132</v>
          </cell>
          <cell r="CI273">
            <v>-37797.085588470101</v>
          </cell>
          <cell r="CJ273">
            <v>-47083.820440962911</v>
          </cell>
          <cell r="CK273">
            <v>-45053.815019607544</v>
          </cell>
          <cell r="CL273">
            <v>-91352.316245675087</v>
          </cell>
          <cell r="CM273">
            <v>-66071.894901692867</v>
          </cell>
          <cell r="CN273">
            <v>-73647.064847901464</v>
          </cell>
          <cell r="CO273">
            <v>-48318.056535542011</v>
          </cell>
          <cell r="CP273">
            <v>-32212.244336783886</v>
          </cell>
          <cell r="CQ273">
            <v>-38847.073201358318</v>
          </cell>
          <cell r="CR273">
            <v>-573749.41126871109</v>
          </cell>
          <cell r="CS273">
            <v>-43453.266993135214</v>
          </cell>
          <cell r="CT273">
            <v>-33365.627543032169</v>
          </cell>
          <cell r="CU273">
            <v>-42087.054783821106</v>
          </cell>
          <cell r="CV273">
            <v>-39576.164320185781</v>
          </cell>
          <cell r="CW273">
            <v>-47679.83204844594</v>
          </cell>
          <cell r="CX273">
            <v>-39015.818660229445</v>
          </cell>
          <cell r="CY273">
            <v>-87131.131166696548</v>
          </cell>
          <cell r="CZ273">
            <v>-71497.163427710533</v>
          </cell>
          <cell r="DA273">
            <v>-48112.560184717178</v>
          </cell>
          <cell r="DB273">
            <v>-49027.211648866534</v>
          </cell>
          <cell r="DC273">
            <v>-33812.064380213618</v>
          </cell>
          <cell r="DD273">
            <v>-38991.516111433506</v>
          </cell>
          <cell r="DE273">
            <v>-591058.09867668152</v>
          </cell>
          <cell r="DF273">
            <v>-42687.462063759565</v>
          </cell>
          <cell r="DG273">
            <v>-33331.423161119223</v>
          </cell>
          <cell r="DH273">
            <v>-42096.317135974765</v>
          </cell>
          <cell r="DI273">
            <v>-41868.40176281333</v>
          </cell>
          <cell r="DJ273">
            <v>-48618.237748220563</v>
          </cell>
          <cell r="DK273">
            <v>-49352.295910328627</v>
          </cell>
          <cell r="DL273">
            <v>-90454.596163153648</v>
          </cell>
          <cell r="DM273">
            <v>-70929.793764561415</v>
          </cell>
          <cell r="DN273">
            <v>-49576.074562340975</v>
          </cell>
          <cell r="DO273">
            <v>-50360.598487406969</v>
          </cell>
          <cell r="DP273">
            <v>-34305.620979323983</v>
          </cell>
          <cell r="DQ273">
            <v>-37477.276937097311</v>
          </cell>
          <cell r="DR273">
            <v>-618849.1568365097</v>
          </cell>
          <cell r="DS273">
            <v>-38575.568075269461</v>
          </cell>
          <cell r="DT273">
            <v>-36377.72337205708</v>
          </cell>
          <cell r="DU273">
            <v>-45605.821948826313</v>
          </cell>
          <cell r="DV273">
            <v>-48990.718197032809</v>
          </cell>
          <cell r="DW273">
            <v>-53814.022901624441</v>
          </cell>
          <cell r="DX273">
            <v>-51538.918930590153</v>
          </cell>
          <cell r="DY273">
            <v>-93458.813579827547</v>
          </cell>
          <cell r="DZ273">
            <v>-75611.957841962576</v>
          </cell>
          <cell r="EA273">
            <v>-50858.542488083243</v>
          </cell>
          <cell r="EB273">
            <v>-51568.149018794298</v>
          </cell>
          <cell r="EC273">
            <v>-36589.787849098444</v>
          </cell>
          <cell r="ED273">
            <v>-35859.132633000612</v>
          </cell>
        </row>
        <row r="274">
          <cell r="F274" t="str">
            <v>=</v>
          </cell>
          <cell r="G274" t="str">
            <v>=</v>
          </cell>
          <cell r="H274" t="str">
            <v>=</v>
          </cell>
          <cell r="I274" t="str">
            <v>=</v>
          </cell>
          <cell r="J274" t="str">
            <v>=</v>
          </cell>
          <cell r="K274" t="str">
            <v>=</v>
          </cell>
          <cell r="L274" t="str">
            <v>=</v>
          </cell>
          <cell r="M274" t="str">
            <v>=</v>
          </cell>
          <cell r="N274" t="str">
            <v>=</v>
          </cell>
          <cell r="O274" t="str">
            <v>=</v>
          </cell>
          <cell r="P274" t="str">
            <v>=</v>
          </cell>
          <cell r="Q274" t="str">
            <v>=</v>
          </cell>
          <cell r="R274" t="str">
            <v>=</v>
          </cell>
          <cell r="S274" t="str">
            <v>=</v>
          </cell>
          <cell r="T274" t="str">
            <v>=</v>
          </cell>
          <cell r="U274" t="str">
            <v>=</v>
          </cell>
          <cell r="V274" t="str">
            <v>=</v>
          </cell>
          <cell r="W274" t="str">
            <v>=</v>
          </cell>
          <cell r="X274" t="str">
            <v>=</v>
          </cell>
          <cell r="Y274" t="str">
            <v>=</v>
          </cell>
          <cell r="Z274" t="str">
            <v>=</v>
          </cell>
          <cell r="AA274" t="str">
            <v>=</v>
          </cell>
          <cell r="AB274" t="str">
            <v>=</v>
          </cell>
          <cell r="AC274" t="str">
            <v>=</v>
          </cell>
          <cell r="AD274" t="str">
            <v>=</v>
          </cell>
          <cell r="AE274" t="str">
            <v>=</v>
          </cell>
          <cell r="AF274" t="str">
            <v>=</v>
          </cell>
          <cell r="AG274" t="str">
            <v>=</v>
          </cell>
          <cell r="AH274" t="str">
            <v>=</v>
          </cell>
          <cell r="AI274" t="str">
            <v>=</v>
          </cell>
          <cell r="AJ274" t="str">
            <v>=</v>
          </cell>
          <cell r="AK274" t="str">
            <v>=</v>
          </cell>
          <cell r="AL274" t="str">
            <v>=</v>
          </cell>
          <cell r="AM274" t="str">
            <v>=</v>
          </cell>
          <cell r="AN274" t="str">
            <v>=</v>
          </cell>
          <cell r="AO274" t="str">
            <v>=</v>
          </cell>
          <cell r="AP274" t="str">
            <v>=</v>
          </cell>
          <cell r="AQ274" t="str">
            <v>=</v>
          </cell>
          <cell r="AR274" t="str">
            <v>=</v>
          </cell>
          <cell r="AS274" t="str">
            <v>=</v>
          </cell>
          <cell r="AT274" t="str">
            <v>=</v>
          </cell>
          <cell r="AU274" t="str">
            <v>=</v>
          </cell>
          <cell r="AV274" t="str">
            <v>=</v>
          </cell>
          <cell r="AW274" t="str">
            <v>=</v>
          </cell>
          <cell r="AX274" t="str">
            <v>=</v>
          </cell>
          <cell r="AY274" t="str">
            <v>=</v>
          </cell>
          <cell r="AZ274" t="str">
            <v>=</v>
          </cell>
          <cell r="BA274" t="str">
            <v>=</v>
          </cell>
          <cell r="BB274" t="str">
            <v>=</v>
          </cell>
          <cell r="BC274" t="str">
            <v>=</v>
          </cell>
          <cell r="BD274" t="str">
            <v>=</v>
          </cell>
          <cell r="BE274" t="str">
            <v>=</v>
          </cell>
          <cell r="BF274" t="str">
            <v>=</v>
          </cell>
          <cell r="BG274" t="str">
            <v>=</v>
          </cell>
          <cell r="BH274" t="str">
            <v>=</v>
          </cell>
          <cell r="BI274" t="str">
            <v>=</v>
          </cell>
          <cell r="BJ274" t="str">
            <v>=</v>
          </cell>
          <cell r="BK274" t="str">
            <v>=</v>
          </cell>
          <cell r="BL274" t="str">
            <v>=</v>
          </cell>
          <cell r="BM274" t="str">
            <v>=</v>
          </cell>
          <cell r="BN274" t="str">
            <v>=</v>
          </cell>
          <cell r="BO274" t="str">
            <v>=</v>
          </cell>
          <cell r="BP274" t="str">
            <v>=</v>
          </cell>
          <cell r="BQ274" t="str">
            <v>=</v>
          </cell>
          <cell r="BR274" t="str">
            <v>=</v>
          </cell>
          <cell r="BS274" t="str">
            <v>=</v>
          </cell>
          <cell r="BT274" t="str">
            <v>=</v>
          </cell>
          <cell r="BU274" t="str">
            <v>=</v>
          </cell>
          <cell r="BV274" t="str">
            <v>=</v>
          </cell>
          <cell r="BW274" t="str">
            <v>=</v>
          </cell>
          <cell r="BX274" t="str">
            <v>=</v>
          </cell>
          <cell r="BY274" t="str">
            <v>=</v>
          </cell>
          <cell r="BZ274" t="str">
            <v>=</v>
          </cell>
          <cell r="CA274" t="str">
            <v>=</v>
          </cell>
          <cell r="CB274" t="str">
            <v>=</v>
          </cell>
          <cell r="CC274" t="str">
            <v>=</v>
          </cell>
          <cell r="CD274" t="str">
            <v>=</v>
          </cell>
          <cell r="CE274" t="str">
            <v>=</v>
          </cell>
          <cell r="CF274" t="str">
            <v>=</v>
          </cell>
          <cell r="CG274" t="str">
            <v>=</v>
          </cell>
          <cell r="CH274" t="str">
            <v>=</v>
          </cell>
          <cell r="CI274" t="str">
            <v>=</v>
          </cell>
          <cell r="CJ274" t="str">
            <v>=</v>
          </cell>
          <cell r="CK274" t="str">
            <v>=</v>
          </cell>
          <cell r="CL274" t="str">
            <v>=</v>
          </cell>
          <cell r="CM274" t="str">
            <v>=</v>
          </cell>
          <cell r="CN274" t="str">
            <v>=</v>
          </cell>
          <cell r="CO274" t="str">
            <v>=</v>
          </cell>
          <cell r="CP274" t="str">
            <v>=</v>
          </cell>
          <cell r="CQ274" t="str">
            <v>=</v>
          </cell>
          <cell r="CR274" t="str">
            <v>=</v>
          </cell>
          <cell r="CS274" t="str">
            <v>=</v>
          </cell>
          <cell r="CT274" t="str">
            <v>=</v>
          </cell>
          <cell r="CU274" t="str">
            <v>=</v>
          </cell>
          <cell r="CV274" t="str">
            <v>=</v>
          </cell>
          <cell r="CW274" t="str">
            <v>=</v>
          </cell>
          <cell r="CX274" t="str">
            <v>=</v>
          </cell>
          <cell r="CY274" t="str">
            <v>=</v>
          </cell>
          <cell r="CZ274" t="str">
            <v>=</v>
          </cell>
          <cell r="DA274" t="str">
            <v>=</v>
          </cell>
          <cell r="DB274" t="str">
            <v>=</v>
          </cell>
          <cell r="DC274" t="str">
            <v>=</v>
          </cell>
          <cell r="DD274" t="str">
            <v>=</v>
          </cell>
          <cell r="DE274" t="str">
            <v>=</v>
          </cell>
          <cell r="DF274" t="str">
            <v>=</v>
          </cell>
          <cell r="DG274" t="str">
            <v>=</v>
          </cell>
          <cell r="DH274" t="str">
            <v>=</v>
          </cell>
          <cell r="DI274" t="str">
            <v>=</v>
          </cell>
          <cell r="DJ274" t="str">
            <v>=</v>
          </cell>
          <cell r="DK274" t="str">
            <v>=</v>
          </cell>
          <cell r="DL274" t="str">
            <v>=</v>
          </cell>
          <cell r="DM274" t="str">
            <v>=</v>
          </cell>
          <cell r="DN274" t="str">
            <v>=</v>
          </cell>
          <cell r="DO274" t="str">
            <v>=</v>
          </cell>
          <cell r="DP274" t="str">
            <v>=</v>
          </cell>
          <cell r="DQ274" t="str">
            <v>=</v>
          </cell>
          <cell r="DR274" t="str">
            <v>=</v>
          </cell>
          <cell r="DS274" t="str">
            <v>=</v>
          </cell>
          <cell r="DT274" t="str">
            <v>=</v>
          </cell>
          <cell r="DU274" t="str">
            <v>=</v>
          </cell>
          <cell r="DV274" t="str">
            <v>=</v>
          </cell>
          <cell r="DW274" t="str">
            <v>=</v>
          </cell>
          <cell r="DX274" t="str">
            <v>=</v>
          </cell>
          <cell r="DY274" t="str">
            <v>=</v>
          </cell>
          <cell r="DZ274" t="str">
            <v>=</v>
          </cell>
          <cell r="EA274" t="str">
            <v>=</v>
          </cell>
          <cell r="EB274" t="str">
            <v>=</v>
          </cell>
          <cell r="EC274" t="str">
            <v>=</v>
          </cell>
          <cell r="ED274" t="str">
            <v>=</v>
          </cell>
        </row>
        <row r="275">
          <cell r="A275" t="str">
            <v>Net Power Cost/Net System Load</v>
          </cell>
          <cell r="F275">
            <v>-6.8564677867648527E-3</v>
          </cell>
          <cell r="G275">
            <v>-7.5668103264554532E-3</v>
          </cell>
          <cell r="H275">
            <v>-9.5615012374778985E-3</v>
          </cell>
          <cell r="I275">
            <v>-8.3430570157148054E-3</v>
          </cell>
          <cell r="J275">
            <v>-7.9505292496335755E-3</v>
          </cell>
          <cell r="K275">
            <v>-7.6904025956068267E-3</v>
          </cell>
          <cell r="L275">
            <v>-8.7010336575588099E-3</v>
          </cell>
          <cell r="M275">
            <v>-9.5055169152793439E-3</v>
          </cell>
          <cell r="N275">
            <v>-8.4231823700591235E-3</v>
          </cell>
          <cell r="O275">
            <v>-8.215674721604671E-3</v>
          </cell>
          <cell r="P275">
            <v>-6.5060242033858628E-3</v>
          </cell>
          <cell r="Q275">
            <v>-5.4047177190490459E-3</v>
          </cell>
          <cell r="R275">
            <v>-7.6814253933648047E-3</v>
          </cell>
          <cell r="S275">
            <v>-6.3609015104226785E-3</v>
          </cell>
          <cell r="T275">
            <v>-5.7963413587494017E-3</v>
          </cell>
          <cell r="U275">
            <v>-7.2224532748101922E-3</v>
          </cell>
          <cell r="V275">
            <v>-7.6818042199349179E-3</v>
          </cell>
          <cell r="W275">
            <v>-7.6987384282496407E-3</v>
          </cell>
          <cell r="X275">
            <v>-7.560214132201537E-3</v>
          </cell>
          <cell r="Y275">
            <v>-1.0870646612186619E-2</v>
          </cell>
          <cell r="Z275">
            <v>-9.5362170499804222E-3</v>
          </cell>
          <cell r="AA275">
            <v>-8.6321039128414156E-3</v>
          </cell>
          <cell r="AB275">
            <v>-8.5583221620559868E-3</v>
          </cell>
          <cell r="AC275">
            <v>-6.1879055472147115E-3</v>
          </cell>
          <cell r="AD275">
            <v>-5.6296030349045623E-3</v>
          </cell>
          <cell r="AE275">
            <v>-7.3635369279507756E-3</v>
          </cell>
          <cell r="AF275">
            <v>-4.49532223153426E-3</v>
          </cell>
          <cell r="AG275">
            <v>-5.5812174461706832E-3</v>
          </cell>
          <cell r="AH275">
            <v>-6.845855502781717E-3</v>
          </cell>
          <cell r="AI275">
            <v>-7.2758443756733016E-3</v>
          </cell>
          <cell r="AJ275">
            <v>-7.8808709172939473E-3</v>
          </cell>
          <cell r="AK275">
            <v>-7.4382050744929984E-3</v>
          </cell>
          <cell r="AL275">
            <v>-1.0898306447227668E-2</v>
          </cell>
          <cell r="AM275">
            <v>-9.3807455996568478E-3</v>
          </cell>
          <cell r="AN275">
            <v>-8.1325126844582485E-3</v>
          </cell>
          <cell r="AO275">
            <v>-7.9721876455778329E-3</v>
          </cell>
          <cell r="AP275">
            <v>-5.687989860330589E-3</v>
          </cell>
          <cell r="AQ275">
            <v>-6.3276213553500327E-3</v>
          </cell>
          <cell r="AR275">
            <v>-7.106604473097633E-3</v>
          </cell>
          <cell r="AS275">
            <v>-5.5734857582372399E-3</v>
          </cell>
          <cell r="AT275">
            <v>-5.1474920347693853E-3</v>
          </cell>
          <cell r="AU275">
            <v>-7.0261421510018351E-3</v>
          </cell>
          <cell r="AV275">
            <v>-6.1045497837390883E-3</v>
          </cell>
          <cell r="AW275">
            <v>-7.0213737772455431E-3</v>
          </cell>
          <cell r="AX275">
            <v>-7.1930393500707623E-3</v>
          </cell>
          <cell r="AY275">
            <v>-1.0982860642616998E-2</v>
          </cell>
          <cell r="AZ275">
            <v>-8.8640245681013141E-3</v>
          </cell>
          <cell r="BA275">
            <v>-7.6213387989270132E-3</v>
          </cell>
          <cell r="BB275">
            <v>-7.7589097043357924E-3</v>
          </cell>
          <cell r="BC275">
            <v>-5.8425912749839881E-3</v>
          </cell>
          <cell r="BD275">
            <v>-5.4948725819379263E-3</v>
          </cell>
          <cell r="BE275">
            <v>-7.1358902092626408E-3</v>
          </cell>
          <cell r="BF275">
            <v>-5.3405581437573346E-3</v>
          </cell>
          <cell r="BG275">
            <v>-5.7097676867989833E-3</v>
          </cell>
          <cell r="BH275">
            <v>-7.2155281595591703E-3</v>
          </cell>
          <cell r="BI275">
            <v>-6.6302741159489642E-3</v>
          </cell>
          <cell r="BJ275">
            <v>-7.5235010361218713E-3</v>
          </cell>
          <cell r="BK275">
            <v>-7.6531505172034997E-3</v>
          </cell>
          <cell r="BL275">
            <v>-1.1565643548998139E-2</v>
          </cell>
          <cell r="BM275">
            <v>-1.0056224574313433E-2</v>
          </cell>
          <cell r="BN275">
            <v>-8.2690185797780202E-3</v>
          </cell>
          <cell r="BO275">
            <v>-8.4923647335273245E-3</v>
          </cell>
          <cell r="BP275">
            <v>-5.5146576488951382E-4</v>
          </cell>
          <cell r="BQ275">
            <v>-5.7597628516568022E-3</v>
          </cell>
          <cell r="BR275">
            <v>-8.2186938934079024E-3</v>
          </cell>
          <cell r="BS275">
            <v>-5.6997300822381192E-3</v>
          </cell>
          <cell r="BT275">
            <v>-5.9607403483106225E-3</v>
          </cell>
          <cell r="BU275">
            <v>-7.3393189249202351E-3</v>
          </cell>
          <cell r="BV275">
            <v>-6.8390291141255943E-3</v>
          </cell>
          <cell r="BW275">
            <v>-8.3352206761198033E-3</v>
          </cell>
          <cell r="BX275">
            <v>-8.1631182408266056E-3</v>
          </cell>
          <cell r="BY275">
            <v>-1.3462368140107372E-2</v>
          </cell>
          <cell r="BZ275">
            <v>-1.0080693026466747E-2</v>
          </cell>
          <cell r="CA275">
            <v>-9.2039934538163948E-3</v>
          </cell>
          <cell r="CB275">
            <v>-9.6299079194821502E-3</v>
          </cell>
          <cell r="CC275">
            <v>-6.5880553422310584E-3</v>
          </cell>
          <cell r="CD275">
            <v>-6.5247896996645238E-3</v>
          </cell>
          <cell r="CE275">
            <v>-9.8589899210033138E-3</v>
          </cell>
          <cell r="CF275">
            <v>-6.066709658085756E-3</v>
          </cell>
          <cell r="CG275">
            <v>-6.3228776500743322E-3</v>
          </cell>
          <cell r="CH275">
            <v>-9.4008774766862757E-3</v>
          </cell>
          <cell r="CI275">
            <v>-8.3658154244261596E-3</v>
          </cell>
          <cell r="CJ275">
            <v>-9.9948380822745264E-3</v>
          </cell>
          <cell r="CK275">
            <v>-9.1353797018314253E-3</v>
          </cell>
          <cell r="CL275">
            <v>-1.6221929513598354E-2</v>
          </cell>
          <cell r="CM275">
            <v>-1.2209648846440047E-2</v>
          </cell>
          <cell r="CN275">
            <v>-1.5442216203325643E-2</v>
          </cell>
          <cell r="CO275">
            <v>-1.0345446563626126E-2</v>
          </cell>
          <cell r="CP275">
            <v>-6.7435188529714196E-3</v>
          </cell>
          <cell r="CQ275">
            <v>-7.3378681852638294E-3</v>
          </cell>
          <cell r="CR275">
            <v>-9.593849905602525E-3</v>
          </cell>
          <cell r="CS275">
            <v>-8.1257398685217197E-3</v>
          </cell>
          <cell r="CT275">
            <v>-7.0263003761290577E-3</v>
          </cell>
          <cell r="CU275">
            <v>-8.7095532939223119E-3</v>
          </cell>
          <cell r="CV275">
            <v>-8.7296209546607884E-3</v>
          </cell>
          <cell r="CW275">
            <v>-1.0085089889884102E-2</v>
          </cell>
          <cell r="CX275">
            <v>-7.8854721062455724E-3</v>
          </cell>
          <cell r="CY275">
            <v>-1.5419488833291695E-2</v>
          </cell>
          <cell r="CZ275">
            <v>-1.316239158932575E-2</v>
          </cell>
          <cell r="DA275">
            <v>-1.0056699778800748E-2</v>
          </cell>
          <cell r="DB275">
            <v>-1.0458342876436433E-2</v>
          </cell>
          <cell r="DC275">
            <v>-7.0478919457421796E-3</v>
          </cell>
          <cell r="DD275">
            <v>-7.3373825782674373E-3</v>
          </cell>
          <cell r="DE275">
            <v>-9.9577784496887034E-3</v>
          </cell>
          <cell r="DF275">
            <v>-8.0315783210629377E-3</v>
          </cell>
          <cell r="DG275">
            <v>-7.095867642952669E-3</v>
          </cell>
          <cell r="DH275">
            <v>-8.7938888538872106E-3</v>
          </cell>
          <cell r="DI275">
            <v>-9.3559423923679219E-3</v>
          </cell>
          <cell r="DJ275">
            <v>-1.0394214244641375E-2</v>
          </cell>
          <cell r="DK275">
            <v>-1.0058515898311526E-2</v>
          </cell>
          <cell r="DL275">
            <v>-1.6134743139318175E-2</v>
          </cell>
          <cell r="DM275">
            <v>-1.3172017821528215E-2</v>
          </cell>
          <cell r="DN275">
            <v>-1.0398079345620204E-2</v>
          </cell>
          <cell r="DO275">
            <v>-1.076907027881191E-2</v>
          </cell>
          <cell r="DP275">
            <v>-7.1772069474747013E-3</v>
          </cell>
          <cell r="DQ275">
            <v>-7.0938670585398711E-3</v>
          </cell>
          <cell r="DR275">
            <v>-1.0416032531768593E-2</v>
          </cell>
          <cell r="DS275">
            <v>-7.2244317074279252E-3</v>
          </cell>
          <cell r="DT275">
            <v>-7.7114603797170389E-3</v>
          </cell>
          <cell r="DU275">
            <v>-9.4907238664383442E-3</v>
          </cell>
          <cell r="DV275">
            <v>-1.0900267500545624E-2</v>
          </cell>
          <cell r="DW275">
            <v>-1.1464308523020605E-2</v>
          </cell>
          <cell r="DX275">
            <v>-1.0479977032918697E-2</v>
          </cell>
          <cell r="DY275">
            <v>-1.6713637543709581E-2</v>
          </cell>
          <cell r="DZ275">
            <v>-1.4076566596184392E-2</v>
          </cell>
          <cell r="EA275">
            <v>-1.0732614422956033E-2</v>
          </cell>
          <cell r="EB275">
            <v>-1.10273374130756E-2</v>
          </cell>
          <cell r="EC275">
            <v>-7.654806557837901E-3</v>
          </cell>
          <cell r="ED275">
            <v>-6.7835085672243167E-3</v>
          </cell>
        </row>
        <row r="276">
          <cell r="F276">
            <v>23.356876023740547</v>
          </cell>
          <cell r="G276">
            <v>23.430147249015903</v>
          </cell>
          <cell r="H276">
            <v>22.241963192814648</v>
          </cell>
          <cell r="I276">
            <v>17.647221216535815</v>
          </cell>
          <cell r="J276">
            <v>16.341239337320765</v>
          </cell>
          <cell r="K276">
            <v>16.525897644386806</v>
          </cell>
          <cell r="L276">
            <v>22.654528321598356</v>
          </cell>
          <cell r="M276">
            <v>22.53287777212083</v>
          </cell>
          <cell r="N276">
            <v>18.075369923550536</v>
          </cell>
          <cell r="O276">
            <v>18.090887785153544</v>
          </cell>
          <cell r="P276">
            <v>18.34999632172018</v>
          </cell>
          <cell r="Q276">
            <v>19.997252713614042</v>
          </cell>
          <cell r="R276">
            <v>19.344433700645588</v>
          </cell>
          <cell r="S276">
            <v>21.823283268147335</v>
          </cell>
          <cell r="T276">
            <v>18.062746043236704</v>
          </cell>
          <cell r="U276">
            <v>16.907938652204685</v>
          </cell>
          <cell r="V276">
            <v>16.339516497032296</v>
          </cell>
          <cell r="W276">
            <v>15.905089164405727</v>
          </cell>
          <cell r="X276">
            <v>16.335431611719486</v>
          </cell>
          <cell r="Y276">
            <v>28.452984077088487</v>
          </cell>
          <cell r="Z276">
            <v>22.729026775632441</v>
          </cell>
          <cell r="AA276">
            <v>18.625021639590994</v>
          </cell>
          <cell r="AB276">
            <v>18.955668598272336</v>
          </cell>
          <cell r="AC276">
            <v>17.576008502881237</v>
          </cell>
          <cell r="AD276">
            <v>20.981951617645457</v>
          </cell>
          <cell r="AE276">
            <v>18.605854223191141</v>
          </cell>
          <cell r="AF276">
            <v>15.466651933056728</v>
          </cell>
          <cell r="AG276">
            <v>17.248039322475869</v>
          </cell>
          <cell r="AH276">
            <v>16.057743955863749</v>
          </cell>
          <cell r="AI276">
            <v>15.502909662893366</v>
          </cell>
          <cell r="AJ276">
            <v>16.319687317712607</v>
          </cell>
          <cell r="AK276">
            <v>16.139374305131469</v>
          </cell>
          <cell r="AL276">
            <v>28.699725806537693</v>
          </cell>
          <cell r="AM276">
            <v>22.471007423449318</v>
          </cell>
          <cell r="AN276">
            <v>17.691391738573184</v>
          </cell>
          <cell r="AO276">
            <v>17.703076942999278</v>
          </cell>
          <cell r="AP276">
            <v>16.20568552913894</v>
          </cell>
          <cell r="AQ276">
            <v>23.654670704374922</v>
          </cell>
          <cell r="AR276">
            <v>18.057674629448744</v>
          </cell>
          <cell r="AS276">
            <v>19.305738154254389</v>
          </cell>
          <cell r="AT276">
            <v>16.177910512049319</v>
          </cell>
          <cell r="AU276">
            <v>16.578321027921895</v>
          </cell>
          <cell r="AV276">
            <v>13.088024670087044</v>
          </cell>
          <cell r="AW276">
            <v>14.622396216585923</v>
          </cell>
          <cell r="AX276">
            <v>15.677553206979434</v>
          </cell>
          <cell r="AY276">
            <v>29.035608059806329</v>
          </cell>
          <cell r="AZ276">
            <v>21.324786418022946</v>
          </cell>
          <cell r="BA276">
            <v>16.587535249154616</v>
          </cell>
          <cell r="BB276">
            <v>17.340277823760687</v>
          </cell>
          <cell r="BC276">
            <v>16.755427339756292</v>
          </cell>
          <cell r="BD276">
            <v>20.680456521773419</v>
          </cell>
          <cell r="BE276">
            <v>18.289933042459619</v>
          </cell>
          <cell r="BF276">
            <v>18.65902162782173</v>
          </cell>
          <cell r="BG276">
            <v>18.099256162365943</v>
          </cell>
          <cell r="BH276">
            <v>17.171791184376477</v>
          </cell>
          <cell r="BI276">
            <v>14.34071612120964</v>
          </cell>
          <cell r="BJ276">
            <v>15.794711734194014</v>
          </cell>
          <cell r="BK276">
            <v>16.824368609284825</v>
          </cell>
          <cell r="BL276">
            <v>30.844484968147842</v>
          </cell>
          <cell r="BM276">
            <v>24.392789678493823</v>
          </cell>
          <cell r="BN276">
            <v>18.153525895791891</v>
          </cell>
          <cell r="BO276">
            <v>19.148188611096469</v>
          </cell>
          <cell r="BP276">
            <v>1.5961215505932964</v>
          </cell>
          <cell r="BQ276">
            <v>21.876526732775769</v>
          </cell>
          <cell r="BR276">
            <v>21.280929861764868</v>
          </cell>
          <cell r="BS276">
            <v>20.096632728322</v>
          </cell>
          <cell r="BT276">
            <v>19.070069768484117</v>
          </cell>
          <cell r="BU276">
            <v>17.631351990349884</v>
          </cell>
          <cell r="BV276">
            <v>14.930534345236586</v>
          </cell>
          <cell r="BW276">
            <v>17.650893947814353</v>
          </cell>
          <cell r="BX276">
            <v>18.138508580405681</v>
          </cell>
          <cell r="BY276">
            <v>36.311723144777005</v>
          </cell>
          <cell r="BZ276">
            <v>24.709616801672702</v>
          </cell>
          <cell r="CA276">
            <v>20.515158495824828</v>
          </cell>
          <cell r="CB276">
            <v>21.911074489734563</v>
          </cell>
          <cell r="CC276">
            <v>19.25567673334837</v>
          </cell>
          <cell r="CD276">
            <v>25.025728197533997</v>
          </cell>
          <cell r="CE276">
            <v>25.73761739803729</v>
          </cell>
          <cell r="CF276">
            <v>21.592858875422543</v>
          </cell>
          <cell r="CG276">
            <v>20.204192115683494</v>
          </cell>
          <cell r="CH276">
            <v>22.81102459426754</v>
          </cell>
          <cell r="CI276">
            <v>18.432837163304168</v>
          </cell>
          <cell r="CJ276">
            <v>21.364329565217137</v>
          </cell>
          <cell r="CK276">
            <v>20.464588594221134</v>
          </cell>
          <cell r="CL276">
            <v>44.020269649564689</v>
          </cell>
          <cell r="CM276">
            <v>30.163906203621693</v>
          </cell>
          <cell r="CN276">
            <v>34.548350783127844</v>
          </cell>
          <cell r="CO276">
            <v>23.757327495808134</v>
          </cell>
          <cell r="CP276">
            <v>19.909910585811165</v>
          </cell>
          <cell r="CQ276">
            <v>28.422122785035242</v>
          </cell>
          <cell r="CR276">
            <v>25.271421345861533</v>
          </cell>
          <cell r="CS276">
            <v>29.181793939733019</v>
          </cell>
          <cell r="CT276">
            <v>22.892180334043335</v>
          </cell>
          <cell r="CU276">
            <v>21.314811657278565</v>
          </cell>
          <cell r="CV276">
            <v>19.397798455174772</v>
          </cell>
          <cell r="CW276">
            <v>21.743039078528735</v>
          </cell>
          <cell r="CX276">
            <v>17.811050544719315</v>
          </cell>
          <cell r="CY276">
            <v>42.197358433500455</v>
          </cell>
          <cell r="CZ276">
            <v>32.805998471918798</v>
          </cell>
          <cell r="DA276">
            <v>22.682941404993269</v>
          </cell>
          <cell r="DB276">
            <v>24.227132100906104</v>
          </cell>
          <cell r="DC276">
            <v>21.003891402791414</v>
          </cell>
          <cell r="DD276">
            <v>28.671518436807464</v>
          </cell>
          <cell r="DE276">
            <v>26.164453796862926</v>
          </cell>
          <cell r="DF276">
            <v>28.810856894707953</v>
          </cell>
          <cell r="DG276">
            <v>22.983511025214739</v>
          </cell>
          <cell r="DH276">
            <v>21.426475126050494</v>
          </cell>
          <cell r="DI276">
            <v>20.62411727812998</v>
          </cell>
          <cell r="DJ276">
            <v>22.28248252362183</v>
          </cell>
          <cell r="DK276">
            <v>22.642614726570976</v>
          </cell>
          <cell r="DL276">
            <v>44.02634737780506</v>
          </cell>
          <cell r="DM276">
            <v>32.708969913268362</v>
          </cell>
          <cell r="DN276">
            <v>23.490537445375193</v>
          </cell>
          <cell r="DO276">
            <v>25.011322747223247</v>
          </cell>
          <cell r="DP276">
            <v>21.417453912773439</v>
          </cell>
          <cell r="DQ276">
            <v>27.69632113002794</v>
          </cell>
          <cell r="DR276">
            <v>27.53249256025568</v>
          </cell>
          <cell r="DS276">
            <v>26.165930645717133</v>
          </cell>
          <cell r="DT276">
            <v>25.209647744196207</v>
          </cell>
          <cell r="DU276">
            <v>23.330196751186726</v>
          </cell>
          <cell r="DV276">
            <v>24.253671264366986</v>
          </cell>
          <cell r="DW276">
            <v>24.78775734854133</v>
          </cell>
          <cell r="DX276">
            <v>23.764890916489215</v>
          </cell>
          <cell r="DY276">
            <v>45.717585194391503</v>
          </cell>
          <cell r="DZ276">
            <v>35.04296387019032</v>
          </cell>
          <cell r="EA276">
            <v>24.219737550756825</v>
          </cell>
          <cell r="EB276">
            <v>25.740238882580115</v>
          </cell>
          <cell r="EC276">
            <v>22.95786611018989</v>
          </cell>
          <cell r="ED276">
            <v>26.634727468748832</v>
          </cell>
        </row>
        <row r="277"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</row>
        <row r="278">
          <cell r="A278" t="str">
            <v>Adjustments to Load</v>
          </cell>
        </row>
        <row r="279"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</row>
        <row r="280"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P280">
            <v>0</v>
          </cell>
          <cell r="CQ280">
            <v>0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0</v>
          </cell>
          <cell r="CZ280">
            <v>0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0</v>
          </cell>
          <cell r="DJ280">
            <v>0</v>
          </cell>
          <cell r="DK280">
            <v>0</v>
          </cell>
          <cell r="DL280">
            <v>0</v>
          </cell>
          <cell r="DM280">
            <v>0</v>
          </cell>
          <cell r="DN280">
            <v>0</v>
          </cell>
          <cell r="DO280">
            <v>0</v>
          </cell>
          <cell r="DP280">
            <v>0</v>
          </cell>
          <cell r="DQ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</row>
        <row r="281"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</row>
        <row r="283"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</row>
        <row r="285"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0</v>
          </cell>
          <cell r="DB285">
            <v>0</v>
          </cell>
          <cell r="DC285">
            <v>0</v>
          </cell>
          <cell r="DD285">
            <v>0</v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</row>
        <row r="286">
          <cell r="A286" t="str">
            <v>Net System Load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P286">
            <v>0</v>
          </cell>
          <cell r="CQ286">
            <v>0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0</v>
          </cell>
          <cell r="CX286">
            <v>0</v>
          </cell>
          <cell r="CY286">
            <v>0</v>
          </cell>
          <cell r="CZ286">
            <v>0</v>
          </cell>
          <cell r="DA286">
            <v>0</v>
          </cell>
          <cell r="DB286">
            <v>0</v>
          </cell>
          <cell r="DC286">
            <v>0</v>
          </cell>
          <cell r="DD286">
            <v>0</v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Q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</row>
        <row r="288">
          <cell r="A288" t="str">
            <v>Special Sales For Resale</v>
          </cell>
        </row>
        <row r="290"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0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B290">
            <v>0</v>
          </cell>
          <cell r="DC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</row>
        <row r="291"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</row>
        <row r="292"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</row>
        <row r="293"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</row>
        <row r="294"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</row>
        <row r="295"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</row>
        <row r="296"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</row>
        <row r="297"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</row>
        <row r="299"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B302">
            <v>0</v>
          </cell>
          <cell r="DC302">
            <v>0</v>
          </cell>
          <cell r="DD302">
            <v>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0</v>
          </cell>
          <cell r="DP302">
            <v>0</v>
          </cell>
          <cell r="DQ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</row>
        <row r="303">
          <cell r="C303" t="str">
            <v>Four Corners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0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</row>
        <row r="304">
          <cell r="C304" t="str">
            <v>Mid Columbia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</row>
        <row r="305">
          <cell r="C305" t="str">
            <v>Mona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</row>
        <row r="306">
          <cell r="C306" t="str">
            <v>Palo Verde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</row>
        <row r="307">
          <cell r="C307" t="str">
            <v>SP15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</row>
        <row r="308">
          <cell r="C308" t="str">
            <v>STF Index Trades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</row>
        <row r="310"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</row>
        <row r="313">
          <cell r="C313" t="str">
            <v>COB</v>
          </cell>
          <cell r="F313">
            <v>0</v>
          </cell>
          <cell r="G313">
            <v>18.786000000007334</v>
          </cell>
          <cell r="H313">
            <v>0</v>
          </cell>
          <cell r="I313">
            <v>25.197000000000116</v>
          </cell>
          <cell r="J313">
            <v>8.5</v>
          </cell>
          <cell r="K313">
            <v>2.6019999999989523</v>
          </cell>
          <cell r="L313">
            <v>26.090000000011059</v>
          </cell>
          <cell r="M313">
            <v>0</v>
          </cell>
          <cell r="N313">
            <v>0</v>
          </cell>
          <cell r="O313">
            <v>0</v>
          </cell>
          <cell r="P313">
            <v>3.5760000000009313</v>
          </cell>
          <cell r="Q313">
            <v>0</v>
          </cell>
          <cell r="R313">
            <v>135.68499999993946</v>
          </cell>
          <cell r="S313">
            <v>0</v>
          </cell>
          <cell r="T313">
            <v>0.30400000000372529</v>
          </cell>
          <cell r="U313">
            <v>4.0259999999980209</v>
          </cell>
          <cell r="V313">
            <v>8.4400000000023283</v>
          </cell>
          <cell r="W313">
            <v>37.656000000002678</v>
          </cell>
          <cell r="X313">
            <v>59.889999999999418</v>
          </cell>
          <cell r="Y313">
            <v>15.904999999998836</v>
          </cell>
          <cell r="Z313">
            <v>9.4640000000072177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29.904999999911524</v>
          </cell>
          <cell r="AF313">
            <v>0</v>
          </cell>
          <cell r="AG313">
            <v>0</v>
          </cell>
          <cell r="AH313">
            <v>2.5599999999976717</v>
          </cell>
          <cell r="AI313">
            <v>0</v>
          </cell>
          <cell r="AJ313">
            <v>11.229999999995925</v>
          </cell>
          <cell r="AK313">
            <v>0</v>
          </cell>
          <cell r="AL313">
            <v>4.8399999999965075</v>
          </cell>
          <cell r="AM313">
            <v>11.275000000008731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11.854000000050291</v>
          </cell>
          <cell r="AS313">
            <v>0</v>
          </cell>
          <cell r="AT313">
            <v>0</v>
          </cell>
          <cell r="AU313">
            <v>3.9840000000112923</v>
          </cell>
          <cell r="AV313">
            <v>0</v>
          </cell>
          <cell r="AW313">
            <v>0</v>
          </cell>
          <cell r="AX313">
            <v>0.40000000000145519</v>
          </cell>
          <cell r="AY313">
            <v>7.4700000000011642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77.076000000117347</v>
          </cell>
          <cell r="BF313">
            <v>51.652000000001863</v>
          </cell>
          <cell r="BG313">
            <v>0</v>
          </cell>
          <cell r="BH313">
            <v>1.25</v>
          </cell>
          <cell r="BI313">
            <v>0</v>
          </cell>
          <cell r="BJ313">
            <v>0.35099999999511056</v>
          </cell>
          <cell r="BK313">
            <v>7.2000000000116415E-2</v>
          </cell>
          <cell r="BL313">
            <v>17.539999999993597</v>
          </cell>
          <cell r="BM313">
            <v>6.2110000000102445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54.314000000013039</v>
          </cell>
          <cell r="BS313">
            <v>0</v>
          </cell>
          <cell r="BT313">
            <v>0</v>
          </cell>
          <cell r="BU313">
            <v>0</v>
          </cell>
          <cell r="BV313">
            <v>8.9529999999940628</v>
          </cell>
          <cell r="BW313">
            <v>5.3600000000005821</v>
          </cell>
          <cell r="BX313">
            <v>1.8000000003667083E-2</v>
          </cell>
          <cell r="BY313">
            <v>-15.494000000006054</v>
          </cell>
          <cell r="BZ313">
            <v>24.813999999998487</v>
          </cell>
          <cell r="CA313">
            <v>0</v>
          </cell>
          <cell r="CB313">
            <v>26.782999999995809</v>
          </cell>
          <cell r="CC313">
            <v>0</v>
          </cell>
          <cell r="CD313">
            <v>3.8800000000046566</v>
          </cell>
          <cell r="CE313">
            <v>358.73400000005495</v>
          </cell>
          <cell r="CF313">
            <v>0</v>
          </cell>
          <cell r="CG313">
            <v>0</v>
          </cell>
          <cell r="CH313">
            <v>0</v>
          </cell>
          <cell r="CI313">
            <v>0.13999999999941792</v>
          </cell>
          <cell r="CJ313">
            <v>9.2839999999996508</v>
          </cell>
          <cell r="CK313">
            <v>0.45399999999790452</v>
          </cell>
          <cell r="CL313">
            <v>125.94500000000698</v>
          </cell>
          <cell r="CM313">
            <v>101.91000000000349</v>
          </cell>
          <cell r="CN313">
            <v>70.296000000002095</v>
          </cell>
          <cell r="CO313">
            <v>47.294999999998254</v>
          </cell>
          <cell r="CP313">
            <v>0</v>
          </cell>
          <cell r="CQ313">
            <v>3.4100000000034925</v>
          </cell>
          <cell r="CR313">
            <v>-5.6590000002179295</v>
          </cell>
          <cell r="CS313">
            <v>0</v>
          </cell>
          <cell r="CT313">
            <v>0.14500000000407454</v>
          </cell>
          <cell r="CU313">
            <v>0</v>
          </cell>
          <cell r="CV313">
            <v>0</v>
          </cell>
          <cell r="CW313">
            <v>0.33500000000640284</v>
          </cell>
          <cell r="CX313">
            <v>-112.5199999999968</v>
          </cell>
          <cell r="CY313">
            <v>2.5800000000017462</v>
          </cell>
          <cell r="CZ313">
            <v>44.69999999999709</v>
          </cell>
          <cell r="DA313">
            <v>5.7399999999906868</v>
          </cell>
          <cell r="DB313">
            <v>39.875999999996566</v>
          </cell>
          <cell r="DC313">
            <v>3.4499999999970896</v>
          </cell>
          <cell r="DD313">
            <v>10.034999999988941</v>
          </cell>
          <cell r="DE313">
            <v>141.62600000016391</v>
          </cell>
          <cell r="DF313">
            <v>0</v>
          </cell>
          <cell r="DG313">
            <v>12.639999999999418</v>
          </cell>
          <cell r="DH313">
            <v>0</v>
          </cell>
          <cell r="DI313">
            <v>0.13999999999941792</v>
          </cell>
          <cell r="DJ313">
            <v>0.33800000000337604</v>
          </cell>
          <cell r="DK313">
            <v>1.319999999999709</v>
          </cell>
          <cell r="DL313">
            <v>-52.94999999999709</v>
          </cell>
          <cell r="DM313">
            <v>78.771999999997206</v>
          </cell>
          <cell r="DN313">
            <v>23.913999999989755</v>
          </cell>
          <cell r="DO313">
            <v>30.346999999994296</v>
          </cell>
          <cell r="DP313">
            <v>0</v>
          </cell>
          <cell r="DQ313">
            <v>47.105000000003201</v>
          </cell>
          <cell r="DR313">
            <v>176.91900000011083</v>
          </cell>
          <cell r="DS313">
            <v>0</v>
          </cell>
          <cell r="DT313">
            <v>12.81600000000617</v>
          </cell>
          <cell r="DU313">
            <v>2.4299999999930151</v>
          </cell>
          <cell r="DV313">
            <v>0</v>
          </cell>
          <cell r="DW313">
            <v>6.0250000000014552</v>
          </cell>
          <cell r="DX313">
            <v>0.80299999999988358</v>
          </cell>
          <cell r="DY313">
            <v>-21.639999999999418</v>
          </cell>
          <cell r="DZ313">
            <v>122.47699999999895</v>
          </cell>
          <cell r="EA313">
            <v>23.156000000002678</v>
          </cell>
          <cell r="EB313">
            <v>27.763999999995576</v>
          </cell>
          <cell r="EC313">
            <v>4.2999999997846317E-2</v>
          </cell>
          <cell r="ED313">
            <v>3.0449999999982538</v>
          </cell>
        </row>
        <row r="314">
          <cell r="C314" t="str">
            <v>Four Corners</v>
          </cell>
          <cell r="F314">
            <v>221.10399999999208</v>
          </cell>
          <cell r="G314">
            <v>149.14500000000407</v>
          </cell>
          <cell r="H314">
            <v>122.40500000001339</v>
          </cell>
          <cell r="I314">
            <v>90.904999999998836</v>
          </cell>
          <cell r="J314">
            <v>0.87599999999656575</v>
          </cell>
          <cell r="K314">
            <v>9.1699999999982538</v>
          </cell>
          <cell r="L314">
            <v>2.2799999999988358</v>
          </cell>
          <cell r="M314">
            <v>2.6799999999930151</v>
          </cell>
          <cell r="N314">
            <v>13.379999999975553</v>
          </cell>
          <cell r="O314">
            <v>119.32999999998719</v>
          </cell>
          <cell r="P314">
            <v>152.32999999998719</v>
          </cell>
          <cell r="Q314">
            <v>156.74000000000524</v>
          </cell>
          <cell r="R314">
            <v>408.1210000005085</v>
          </cell>
          <cell r="S314">
            <v>107.52999999999884</v>
          </cell>
          <cell r="T314">
            <v>2.9299999999930151</v>
          </cell>
          <cell r="U314">
            <v>6.9400000000023283</v>
          </cell>
          <cell r="V314">
            <v>192.08999999999651</v>
          </cell>
          <cell r="W314">
            <v>0</v>
          </cell>
          <cell r="X314">
            <v>7.5659999999988941</v>
          </cell>
          <cell r="Y314">
            <v>0.56500000000232831</v>
          </cell>
          <cell r="Z314">
            <v>6.2900000000081491</v>
          </cell>
          <cell r="AA314">
            <v>7.0000000006984919E-2</v>
          </cell>
          <cell r="AB314">
            <v>26.779999999998836</v>
          </cell>
          <cell r="AC314">
            <v>27.869999999995343</v>
          </cell>
          <cell r="AD314">
            <v>29.490000000005239</v>
          </cell>
          <cell r="AE314">
            <v>326.10000000009313</v>
          </cell>
          <cell r="AF314">
            <v>1.9899999999906868</v>
          </cell>
          <cell r="AG314">
            <v>26.5</v>
          </cell>
          <cell r="AH314">
            <v>11.849999999976717</v>
          </cell>
          <cell r="AI314">
            <v>6.3300000000017462</v>
          </cell>
          <cell r="AJ314">
            <v>1.430000000000291</v>
          </cell>
          <cell r="AK314">
            <v>43.389999999999418</v>
          </cell>
          <cell r="AL314">
            <v>0</v>
          </cell>
          <cell r="AM314">
            <v>5.9700000000011642</v>
          </cell>
          <cell r="AN314">
            <v>16.620000000009895</v>
          </cell>
          <cell r="AO314">
            <v>43.699999999982538</v>
          </cell>
          <cell r="AP314">
            <v>24.629999999975553</v>
          </cell>
          <cell r="AQ314">
            <v>143.69000000000233</v>
          </cell>
          <cell r="AR314">
            <v>350.99599999981001</v>
          </cell>
          <cell r="AS314">
            <v>62.399999999994179</v>
          </cell>
          <cell r="AT314">
            <v>14.489999999990687</v>
          </cell>
          <cell r="AU314">
            <v>3.75</v>
          </cell>
          <cell r="AV314">
            <v>2.3800000000046566</v>
          </cell>
          <cell r="AW314">
            <v>17.239999999990687</v>
          </cell>
          <cell r="AX314">
            <v>3.0159999999887077</v>
          </cell>
          <cell r="AY314">
            <v>0</v>
          </cell>
          <cell r="AZ314">
            <v>0</v>
          </cell>
          <cell r="BA314">
            <v>1.75</v>
          </cell>
          <cell r="BB314">
            <v>72.760000000009313</v>
          </cell>
          <cell r="BC314">
            <v>20.579999999987194</v>
          </cell>
          <cell r="BD314">
            <v>152.63000000000466</v>
          </cell>
          <cell r="BE314">
            <v>280.70000000018626</v>
          </cell>
          <cell r="BF314">
            <v>2.9100000000034925</v>
          </cell>
          <cell r="BG314">
            <v>14.170000000012806</v>
          </cell>
          <cell r="BH314">
            <v>12.970000000001164</v>
          </cell>
          <cell r="BI314">
            <v>2.3600000000005821</v>
          </cell>
          <cell r="BJ314">
            <v>34.849999999991269</v>
          </cell>
          <cell r="BK314">
            <v>2.4949999999953434</v>
          </cell>
          <cell r="BL314">
            <v>9.0999999999767169</v>
          </cell>
          <cell r="BM314">
            <v>48.910000000003492</v>
          </cell>
          <cell r="BN314">
            <v>11.850000000005821</v>
          </cell>
          <cell r="BO314">
            <v>67.079999999987194</v>
          </cell>
          <cell r="BP314">
            <v>14.519999999989523</v>
          </cell>
          <cell r="BQ314">
            <v>59.485000000000582</v>
          </cell>
          <cell r="BR314">
            <v>495.68599999975413</v>
          </cell>
          <cell r="BS314">
            <v>56.160000000003492</v>
          </cell>
          <cell r="BT314">
            <v>31.75</v>
          </cell>
          <cell r="BU314">
            <v>16.829999999987194</v>
          </cell>
          <cell r="BV314">
            <v>1.9159999999974389</v>
          </cell>
          <cell r="BW314">
            <v>5.7100000000064028</v>
          </cell>
          <cell r="BX314">
            <v>0</v>
          </cell>
          <cell r="BY314">
            <v>55.179999999993015</v>
          </cell>
          <cell r="BZ314">
            <v>33.849999999976717</v>
          </cell>
          <cell r="CA314">
            <v>54.550000000017462</v>
          </cell>
          <cell r="CB314">
            <v>110.04999999998836</v>
          </cell>
          <cell r="CC314">
            <v>35.029999999998836</v>
          </cell>
          <cell r="CD314">
            <v>94.660000000003492</v>
          </cell>
          <cell r="CE314">
            <v>410.335999999661</v>
          </cell>
          <cell r="CF314">
            <v>26.419999999983702</v>
          </cell>
          <cell r="CG314">
            <v>26</v>
          </cell>
          <cell r="CH314">
            <v>-109.47000000000116</v>
          </cell>
          <cell r="CI314">
            <v>2.0450000000128057</v>
          </cell>
          <cell r="CJ314">
            <v>33.170000000012806</v>
          </cell>
          <cell r="CK314">
            <v>20.719999999986612</v>
          </cell>
          <cell r="CL314">
            <v>78.274999999994179</v>
          </cell>
          <cell r="CM314">
            <v>7.75</v>
          </cell>
          <cell r="CN314">
            <v>87.820000000006985</v>
          </cell>
          <cell r="CO314">
            <v>157.94000000000233</v>
          </cell>
          <cell r="CP314">
            <v>6.9500000000116415</v>
          </cell>
          <cell r="CQ314">
            <v>72.716000000000349</v>
          </cell>
          <cell r="CR314">
            <v>493.89400000008754</v>
          </cell>
          <cell r="CS314">
            <v>204.9199999999837</v>
          </cell>
          <cell r="CT314">
            <v>49.834000000002561</v>
          </cell>
          <cell r="CU314">
            <v>42.720000000001164</v>
          </cell>
          <cell r="CV314">
            <v>37.909999999988941</v>
          </cell>
          <cell r="CW314">
            <v>46.620000000009895</v>
          </cell>
          <cell r="CX314">
            <v>-16.169999999998254</v>
          </cell>
          <cell r="CY314">
            <v>-78.593999999997322</v>
          </cell>
          <cell r="CZ314">
            <v>0.33000000001629815</v>
          </cell>
          <cell r="DA314">
            <v>72.990000000019791</v>
          </cell>
          <cell r="DB314">
            <v>72.170000000012806</v>
          </cell>
          <cell r="DC314">
            <v>0.38999999998486601</v>
          </cell>
          <cell r="DD314">
            <v>60.773999999990338</v>
          </cell>
          <cell r="DE314">
            <v>576.85400000028312</v>
          </cell>
          <cell r="DF314">
            <v>160.61000000001513</v>
          </cell>
          <cell r="DG314">
            <v>11.669999999998254</v>
          </cell>
          <cell r="DH314">
            <v>17.599999999976717</v>
          </cell>
          <cell r="DI314">
            <v>27.57499999999709</v>
          </cell>
          <cell r="DJ314">
            <v>36.229999999995925</v>
          </cell>
          <cell r="DK314">
            <v>28.283999999999651</v>
          </cell>
          <cell r="DL314">
            <v>27.929999999993015</v>
          </cell>
          <cell r="DM314">
            <v>0.32999999998719431</v>
          </cell>
          <cell r="DN314">
            <v>75.389999999984866</v>
          </cell>
          <cell r="DO314">
            <v>149.37999999997555</v>
          </cell>
          <cell r="DP314">
            <v>3.4500000000116415</v>
          </cell>
          <cell r="DQ314">
            <v>38.404999999998836</v>
          </cell>
          <cell r="DR314">
            <v>387.91099999961443</v>
          </cell>
          <cell r="DS314">
            <v>60.059999999997672</v>
          </cell>
          <cell r="DT314">
            <v>4.9499999999970896</v>
          </cell>
          <cell r="DU314">
            <v>20.119999999995343</v>
          </cell>
          <cell r="DV314">
            <v>57.139999999999418</v>
          </cell>
          <cell r="DW314">
            <v>76.785000000003492</v>
          </cell>
          <cell r="DX314">
            <v>24.75</v>
          </cell>
          <cell r="DY314">
            <v>36.915999999997439</v>
          </cell>
          <cell r="DZ314">
            <v>0</v>
          </cell>
          <cell r="EA314">
            <v>24.299999999988358</v>
          </cell>
          <cell r="EB314">
            <v>70.080000000016298</v>
          </cell>
          <cell r="EC314">
            <v>5.3599999999860302</v>
          </cell>
          <cell r="ED314">
            <v>7.4499999999970896</v>
          </cell>
        </row>
        <row r="315">
          <cell r="C315" t="str">
            <v>Mid Columbia</v>
          </cell>
          <cell r="F315">
            <v>5.875</v>
          </cell>
          <cell r="G315">
            <v>11.434000000001106</v>
          </cell>
          <cell r="H315">
            <v>89.994999999998981</v>
          </cell>
          <cell r="I315">
            <v>65.54700000000048</v>
          </cell>
          <cell r="J315">
            <v>20.311759999999992</v>
          </cell>
          <cell r="K315">
            <v>20.616029999999995</v>
          </cell>
          <cell r="L315">
            <v>421.61499999999069</v>
          </cell>
          <cell r="M315">
            <v>131.38000000000466</v>
          </cell>
          <cell r="N315">
            <v>18.470000000001164</v>
          </cell>
          <cell r="O315">
            <v>106.27999999999884</v>
          </cell>
          <cell r="P315">
            <v>29.371999999995751</v>
          </cell>
          <cell r="Q315">
            <v>47.690000000002328</v>
          </cell>
          <cell r="R315">
            <v>-1001.6917000001995</v>
          </cell>
          <cell r="S315">
            <v>0.23900000000139698</v>
          </cell>
          <cell r="T315">
            <v>5.8099999999976717</v>
          </cell>
          <cell r="U315">
            <v>10.220000000001164</v>
          </cell>
          <cell r="V315">
            <v>28.959999999991851</v>
          </cell>
          <cell r="W315">
            <v>7.9243000000001302</v>
          </cell>
          <cell r="X315">
            <v>0</v>
          </cell>
          <cell r="Y315">
            <v>93.75</v>
          </cell>
          <cell r="Z315">
            <v>83.434999999997672</v>
          </cell>
          <cell r="AA315">
            <v>34.789999999993597</v>
          </cell>
          <cell r="AB315">
            <v>8.5200000000040745</v>
          </cell>
          <cell r="AC315">
            <v>0</v>
          </cell>
          <cell r="AD315">
            <v>-1275.3400000000256</v>
          </cell>
          <cell r="AE315">
            <v>-396.96499999985099</v>
          </cell>
          <cell r="AF315">
            <v>0</v>
          </cell>
          <cell r="AG315">
            <v>4.3800000000046566</v>
          </cell>
          <cell r="AH315">
            <v>2.0199999999895226</v>
          </cell>
          <cell r="AI315">
            <v>61.205000000001746</v>
          </cell>
          <cell r="AJ315">
            <v>5.7870000000002619</v>
          </cell>
          <cell r="AK315">
            <v>50.593000000000757</v>
          </cell>
          <cell r="AL315">
            <v>28.790000000008149</v>
          </cell>
          <cell r="AM315">
            <v>36.809999999997672</v>
          </cell>
          <cell r="AN315">
            <v>32.149999999994179</v>
          </cell>
          <cell r="AO315">
            <v>11.679999999993015</v>
          </cell>
          <cell r="AP315">
            <v>9.9999999947613105E-3</v>
          </cell>
          <cell r="AQ315">
            <v>-630.38999999999942</v>
          </cell>
          <cell r="AR315">
            <v>-911.51199999987148</v>
          </cell>
          <cell r="AS315">
            <v>3.4350000000049477</v>
          </cell>
          <cell r="AT315">
            <v>0</v>
          </cell>
          <cell r="AU315">
            <v>1.0000000009313226E-2</v>
          </cell>
          <cell r="AV315">
            <v>6.3839999999909196</v>
          </cell>
          <cell r="AW315">
            <v>26.418000000001484</v>
          </cell>
          <cell r="AX315">
            <v>7.5</v>
          </cell>
          <cell r="AY315">
            <v>-79.080000000016298</v>
          </cell>
          <cell r="AZ315">
            <v>36.395999999993364</v>
          </cell>
          <cell r="BA315">
            <v>11.5</v>
          </cell>
          <cell r="BB315">
            <v>11.210000000006403</v>
          </cell>
          <cell r="BC315">
            <v>0</v>
          </cell>
          <cell r="BD315">
            <v>-935.28500000000349</v>
          </cell>
          <cell r="BE315">
            <v>-876.72999999998137</v>
          </cell>
          <cell r="BF315">
            <v>0</v>
          </cell>
          <cell r="BG315">
            <v>4.4930000000022119</v>
          </cell>
          <cell r="BH315">
            <v>7.9999999987194315E-2</v>
          </cell>
          <cell r="BI315">
            <v>8.8300000000162981</v>
          </cell>
          <cell r="BJ315">
            <v>21.452000000001135</v>
          </cell>
          <cell r="BK315">
            <v>67.114000000001397</v>
          </cell>
          <cell r="BL315">
            <v>193</v>
          </cell>
          <cell r="BM315">
            <v>36.784999999988941</v>
          </cell>
          <cell r="BN315">
            <v>33.35999999998603</v>
          </cell>
          <cell r="BO315">
            <v>7.1760000000067521</v>
          </cell>
          <cell r="BP315">
            <v>0</v>
          </cell>
          <cell r="BQ315">
            <v>-1249.0199999999895</v>
          </cell>
          <cell r="BR315">
            <v>-1082.2690000000875</v>
          </cell>
          <cell r="BS315">
            <v>3.4000000000087311</v>
          </cell>
          <cell r="BT315">
            <v>5.6900000000023283</v>
          </cell>
          <cell r="BU315">
            <v>2.9999999998835847E-2</v>
          </cell>
          <cell r="BV315">
            <v>2.1199999999953434</v>
          </cell>
          <cell r="BW315">
            <v>21.281000000002678</v>
          </cell>
          <cell r="BX315">
            <v>63.069999999999709</v>
          </cell>
          <cell r="BY315">
            <v>-91.380000000004657</v>
          </cell>
          <cell r="BZ315">
            <v>56.069999999992433</v>
          </cell>
          <cell r="CA315">
            <v>1.6699999999837019</v>
          </cell>
          <cell r="CB315">
            <v>11.506000000008498</v>
          </cell>
          <cell r="CC315">
            <v>1.8139999999984866</v>
          </cell>
          <cell r="CD315">
            <v>-1157.5400000000081</v>
          </cell>
          <cell r="CE315">
            <v>-350.35499999998137</v>
          </cell>
          <cell r="CF315">
            <v>3.3850000000093132</v>
          </cell>
          <cell r="CG315">
            <v>0</v>
          </cell>
          <cell r="CH315">
            <v>587.10999999998603</v>
          </cell>
          <cell r="CI315">
            <v>0.29999999998835847</v>
          </cell>
          <cell r="CJ315">
            <v>0.34099999999853026</v>
          </cell>
          <cell r="CK315">
            <v>1.239000000001397</v>
          </cell>
          <cell r="CL315">
            <v>-82.660000000032596</v>
          </cell>
          <cell r="CM315">
            <v>109.86000000000058</v>
          </cell>
          <cell r="CN315">
            <v>274.19000000000233</v>
          </cell>
          <cell r="CO315">
            <v>8.9100000000034925</v>
          </cell>
          <cell r="CP315">
            <v>1.7999999999883585</v>
          </cell>
          <cell r="CQ315">
            <v>-1254.8299999999872</v>
          </cell>
          <cell r="CR315">
            <v>-1701.1190000001807</v>
          </cell>
          <cell r="CS315">
            <v>3.3600000000005821</v>
          </cell>
          <cell r="CT315">
            <v>0.8700000000098953</v>
          </cell>
          <cell r="CU315">
            <v>1.9799999999813735</v>
          </cell>
          <cell r="CV315">
            <v>2.1600000000034925</v>
          </cell>
          <cell r="CW315">
            <v>15.077999999997701</v>
          </cell>
          <cell r="CX315">
            <v>-389.68300000000454</v>
          </cell>
          <cell r="CY315">
            <v>-150.80999999999767</v>
          </cell>
          <cell r="CZ315">
            <v>116.13999999999942</v>
          </cell>
          <cell r="DA315">
            <v>11.149999999994179</v>
          </cell>
          <cell r="DB315">
            <v>17.290000000008149</v>
          </cell>
          <cell r="DC315">
            <v>1.7759999999980209</v>
          </cell>
          <cell r="DD315">
            <v>-1330.429999999993</v>
          </cell>
          <cell r="DE315">
            <v>-1394.2259999997914</v>
          </cell>
          <cell r="DF315">
            <v>2.1500000000087311</v>
          </cell>
          <cell r="DG315">
            <v>0</v>
          </cell>
          <cell r="DH315">
            <v>10.720000000001164</v>
          </cell>
          <cell r="DI315">
            <v>10.830000000016298</v>
          </cell>
          <cell r="DJ315">
            <v>18.119000000002416</v>
          </cell>
          <cell r="DK315">
            <v>16.165000000008149</v>
          </cell>
          <cell r="DL315">
            <v>-82.21999999997206</v>
          </cell>
          <cell r="DM315">
            <v>51.330000000001746</v>
          </cell>
          <cell r="DN315">
            <v>11.580000000016298</v>
          </cell>
          <cell r="DO315">
            <v>2.9899999999906868</v>
          </cell>
          <cell r="DP315">
            <v>1.7799999999988358</v>
          </cell>
          <cell r="DQ315">
            <v>-1437.6699999999837</v>
          </cell>
          <cell r="DR315">
            <v>-1443.1515000001527</v>
          </cell>
          <cell r="DS315">
            <v>0</v>
          </cell>
          <cell r="DT315">
            <v>2.7000000000116415</v>
          </cell>
          <cell r="DU315">
            <v>0.13000000000465661</v>
          </cell>
          <cell r="DV315">
            <v>63.210000000006403</v>
          </cell>
          <cell r="DW315">
            <v>5.5884999999998399</v>
          </cell>
          <cell r="DX315">
            <v>21.569999999999709</v>
          </cell>
          <cell r="DY315">
            <v>-84.900000000023283</v>
          </cell>
          <cell r="DZ315">
            <v>26.479999999995925</v>
          </cell>
          <cell r="EA315">
            <v>1.6400000000139698</v>
          </cell>
          <cell r="EB315">
            <v>0.39000000001396984</v>
          </cell>
          <cell r="EC315">
            <v>0</v>
          </cell>
          <cell r="ED315">
            <v>-1479.9599999999919</v>
          </cell>
        </row>
        <row r="316">
          <cell r="C316" t="str">
            <v>Mona</v>
          </cell>
          <cell r="F316">
            <v>174.05100000000675</v>
          </cell>
          <cell r="G316">
            <v>7.2519999999931315</v>
          </cell>
          <cell r="H316">
            <v>50.22899999999936</v>
          </cell>
          <cell r="I316">
            <v>67.15400000000227</v>
          </cell>
          <cell r="J316">
            <v>26.943999999995867</v>
          </cell>
          <cell r="K316">
            <v>2.7400000000052387</v>
          </cell>
          <cell r="L316">
            <v>10.14100000000326</v>
          </cell>
          <cell r="M316">
            <v>0</v>
          </cell>
          <cell r="N316">
            <v>10.255000000004657</v>
          </cell>
          <cell r="O316">
            <v>8.0760000000009313</v>
          </cell>
          <cell r="P316">
            <v>114.11799999998766</v>
          </cell>
          <cell r="Q316">
            <v>197.08399999998801</v>
          </cell>
          <cell r="R316">
            <v>493.0659999998752</v>
          </cell>
          <cell r="S316">
            <v>97.38300000000163</v>
          </cell>
          <cell r="T316">
            <v>47.800000000017462</v>
          </cell>
          <cell r="U316">
            <v>40.187000000005355</v>
          </cell>
          <cell r="V316">
            <v>92.22899999999936</v>
          </cell>
          <cell r="W316">
            <v>10.555000000000291</v>
          </cell>
          <cell r="X316">
            <v>22.110000000000582</v>
          </cell>
          <cell r="Y316">
            <v>4.3070000000006985</v>
          </cell>
          <cell r="Z316">
            <v>0</v>
          </cell>
          <cell r="AA316">
            <v>2.0000000018626451E-2</v>
          </cell>
          <cell r="AB316">
            <v>16.75</v>
          </cell>
          <cell r="AC316">
            <v>38.5</v>
          </cell>
          <cell r="AD316">
            <v>123.22500000000582</v>
          </cell>
          <cell r="AE316">
            <v>448.90400000009686</v>
          </cell>
          <cell r="AF316">
            <v>29.191999999980908</v>
          </cell>
          <cell r="AG316">
            <v>28.260000000009313</v>
          </cell>
          <cell r="AH316">
            <v>28.136000000013155</v>
          </cell>
          <cell r="AI316">
            <v>49.960000000006403</v>
          </cell>
          <cell r="AJ316">
            <v>98.184000000001106</v>
          </cell>
          <cell r="AK316">
            <v>0</v>
          </cell>
          <cell r="AL316">
            <v>0.54399999999441206</v>
          </cell>
          <cell r="AM316">
            <v>0</v>
          </cell>
          <cell r="AN316">
            <v>8.1599999999743886</v>
          </cell>
          <cell r="AO316">
            <v>21.123999999981606</v>
          </cell>
          <cell r="AP316">
            <v>12</v>
          </cell>
          <cell r="AQ316">
            <v>173.34399999999732</v>
          </cell>
          <cell r="AR316">
            <v>425.01300000003539</v>
          </cell>
          <cell r="AS316">
            <v>127.53299999999581</v>
          </cell>
          <cell r="AT316">
            <v>26.429000000003725</v>
          </cell>
          <cell r="AU316">
            <v>39.074999999982538</v>
          </cell>
          <cell r="AV316">
            <v>0.15300000000570435</v>
          </cell>
          <cell r="AW316">
            <v>17.832999999998719</v>
          </cell>
          <cell r="AX316">
            <v>12.086999999999534</v>
          </cell>
          <cell r="AY316">
            <v>0</v>
          </cell>
          <cell r="AZ316">
            <v>0</v>
          </cell>
          <cell r="BA316">
            <v>1.3999999995576218E-2</v>
          </cell>
          <cell r="BB316">
            <v>16.474000000016531</v>
          </cell>
          <cell r="BC316">
            <v>26.044999999983702</v>
          </cell>
          <cell r="BD316">
            <v>159.3700000000099</v>
          </cell>
          <cell r="BE316">
            <v>217.32149999961257</v>
          </cell>
          <cell r="BF316">
            <v>53.146999999997206</v>
          </cell>
          <cell r="BG316">
            <v>25.49199999999837</v>
          </cell>
          <cell r="BH316">
            <v>11.032999999995809</v>
          </cell>
          <cell r="BI316">
            <v>0.14999999999417923</v>
          </cell>
          <cell r="BJ316">
            <v>34.126000000003842</v>
          </cell>
          <cell r="BK316">
            <v>0.39949999999953434</v>
          </cell>
          <cell r="BL316">
            <v>0</v>
          </cell>
          <cell r="BM316">
            <v>2.3120000000053551</v>
          </cell>
          <cell r="BN316">
            <v>8.0999999999767169</v>
          </cell>
          <cell r="BO316">
            <v>0</v>
          </cell>
          <cell r="BP316">
            <v>28.494999999995343</v>
          </cell>
          <cell r="BQ316">
            <v>54.066999999980908</v>
          </cell>
          <cell r="BR316">
            <v>393.31500000017695</v>
          </cell>
          <cell r="BS316">
            <v>71.506999999997788</v>
          </cell>
          <cell r="BT316">
            <v>36.193000000013853</v>
          </cell>
          <cell r="BU316">
            <v>11.399999999994179</v>
          </cell>
          <cell r="BV316">
            <v>0</v>
          </cell>
          <cell r="BW316">
            <v>40.443000000013853</v>
          </cell>
          <cell r="BX316">
            <v>2.0000000004074536E-2</v>
          </cell>
          <cell r="BY316">
            <v>16.260999999998603</v>
          </cell>
          <cell r="BZ316">
            <v>0</v>
          </cell>
          <cell r="CA316">
            <v>32.980000000010477</v>
          </cell>
          <cell r="CB316">
            <v>21.111000000004424</v>
          </cell>
          <cell r="CC316">
            <v>36.029999999998836</v>
          </cell>
          <cell r="CD316">
            <v>127.3700000000099</v>
          </cell>
          <cell r="CE316">
            <v>767.42299999971874</v>
          </cell>
          <cell r="CF316">
            <v>74.36699999999837</v>
          </cell>
          <cell r="CG316">
            <v>69.147000000011758</v>
          </cell>
          <cell r="CH316">
            <v>-58.277999999991152</v>
          </cell>
          <cell r="CI316">
            <v>2.0499999999883585</v>
          </cell>
          <cell r="CJ316">
            <v>64.969000000011874</v>
          </cell>
          <cell r="CK316">
            <v>27.811000000001513</v>
          </cell>
          <cell r="CL316">
            <v>77.259000000005472</v>
          </cell>
          <cell r="CM316">
            <v>16.156000000017229</v>
          </cell>
          <cell r="CN316">
            <v>216.55999999999767</v>
          </cell>
          <cell r="CO316">
            <v>21.956999999994878</v>
          </cell>
          <cell r="CP316">
            <v>30.330000000016298</v>
          </cell>
          <cell r="CQ316">
            <v>225.09500000000116</v>
          </cell>
          <cell r="CR316">
            <v>702.15400000009686</v>
          </cell>
          <cell r="CS316">
            <v>227.23099999999977</v>
          </cell>
          <cell r="CT316">
            <v>58.149999999994179</v>
          </cell>
          <cell r="CU316">
            <v>39.331999999994878</v>
          </cell>
          <cell r="CV316">
            <v>46.084000000002561</v>
          </cell>
          <cell r="CW316">
            <v>146.98400000001129</v>
          </cell>
          <cell r="CX316">
            <v>-93.194000000003143</v>
          </cell>
          <cell r="CY316">
            <v>-9.1040000000066357</v>
          </cell>
          <cell r="CZ316">
            <v>8.6859999999869615</v>
          </cell>
          <cell r="DA316">
            <v>65.895999999978812</v>
          </cell>
          <cell r="DB316">
            <v>10.794999999983702</v>
          </cell>
          <cell r="DC316">
            <v>15.573999999993248</v>
          </cell>
          <cell r="DD316">
            <v>185.72000000000116</v>
          </cell>
          <cell r="DE316">
            <v>703.95600000000559</v>
          </cell>
          <cell r="DF316">
            <v>166.15099999999802</v>
          </cell>
          <cell r="DG316">
            <v>33.070000000006985</v>
          </cell>
          <cell r="DH316">
            <v>8.8010000000067521</v>
          </cell>
          <cell r="DI316">
            <v>85.030999999988126</v>
          </cell>
          <cell r="DJ316">
            <v>128.9199999999837</v>
          </cell>
          <cell r="DK316">
            <v>27.955000000001746</v>
          </cell>
          <cell r="DL316">
            <v>20.739000000001397</v>
          </cell>
          <cell r="DM316">
            <v>0</v>
          </cell>
          <cell r="DN316">
            <v>81.62400000001071</v>
          </cell>
          <cell r="DO316">
            <v>49.334999999991851</v>
          </cell>
          <cell r="DP316">
            <v>13</v>
          </cell>
          <cell r="DQ316">
            <v>89.330000000001746</v>
          </cell>
          <cell r="DR316">
            <v>381.83700000005774</v>
          </cell>
          <cell r="DS316">
            <v>39.914000000018859</v>
          </cell>
          <cell r="DT316">
            <v>28.512000000002445</v>
          </cell>
          <cell r="DU316">
            <v>27.677999999985332</v>
          </cell>
          <cell r="DV316">
            <v>46.735000000000582</v>
          </cell>
          <cell r="DW316">
            <v>83.348000000012689</v>
          </cell>
          <cell r="DX316">
            <v>0.55400000000372529</v>
          </cell>
          <cell r="DY316">
            <v>14.63300000000163</v>
          </cell>
          <cell r="DZ316">
            <v>12.277999999991152</v>
          </cell>
          <cell r="EA316">
            <v>30.190000000002328</v>
          </cell>
          <cell r="EB316">
            <v>46.424999999988358</v>
          </cell>
          <cell r="EC316">
            <v>17.869999999995343</v>
          </cell>
          <cell r="ED316">
            <v>33.699999999982538</v>
          </cell>
        </row>
        <row r="317">
          <cell r="C317" t="str">
            <v>Palo Verde</v>
          </cell>
          <cell r="F317">
            <v>351.44000000000233</v>
          </cell>
          <cell r="G317">
            <v>142.85999999998603</v>
          </cell>
          <cell r="H317">
            <v>283.64999999999418</v>
          </cell>
          <cell r="I317">
            <v>111.97000000003027</v>
          </cell>
          <cell r="J317">
            <v>62.040000000037253</v>
          </cell>
          <cell r="K317">
            <v>41.190000000002328</v>
          </cell>
          <cell r="L317">
            <v>49.380000000004657</v>
          </cell>
          <cell r="M317">
            <v>-7.3199999999487773</v>
          </cell>
          <cell r="N317">
            <v>89.409999999974389</v>
          </cell>
          <cell r="O317">
            <v>271.32000000000698</v>
          </cell>
          <cell r="P317">
            <v>290.59000000002561</v>
          </cell>
          <cell r="Q317">
            <v>248.15000000002328</v>
          </cell>
          <cell r="R317">
            <v>1051.6500000003725</v>
          </cell>
          <cell r="S317">
            <v>359.84000000002561</v>
          </cell>
          <cell r="T317">
            <v>72.659999999974389</v>
          </cell>
          <cell r="U317">
            <v>64.400000000023283</v>
          </cell>
          <cell r="V317">
            <v>25.039999999979045</v>
          </cell>
          <cell r="W317">
            <v>6.1899999999732245</v>
          </cell>
          <cell r="X317">
            <v>13.879999999946449</v>
          </cell>
          <cell r="Y317">
            <v>23.220000000030268</v>
          </cell>
          <cell r="Z317">
            <v>44.660000000032596</v>
          </cell>
          <cell r="AA317">
            <v>0</v>
          </cell>
          <cell r="AB317">
            <v>99.410000000032596</v>
          </cell>
          <cell r="AC317">
            <v>69.150000000023283</v>
          </cell>
          <cell r="AD317">
            <v>273.19999999995343</v>
          </cell>
          <cell r="AE317">
            <v>822.70999999949709</v>
          </cell>
          <cell r="AF317">
            <v>58.71999999997206</v>
          </cell>
          <cell r="AG317">
            <v>60.180000000051223</v>
          </cell>
          <cell r="AH317">
            <v>45.039999999979045</v>
          </cell>
          <cell r="AI317">
            <v>14.5</v>
          </cell>
          <cell r="AJ317">
            <v>0</v>
          </cell>
          <cell r="AK317">
            <v>0</v>
          </cell>
          <cell r="AL317">
            <v>33.150000000023283</v>
          </cell>
          <cell r="AM317">
            <v>87.239999999990687</v>
          </cell>
          <cell r="AN317">
            <v>19.090000000025611</v>
          </cell>
          <cell r="AO317">
            <v>197.93999999994412</v>
          </cell>
          <cell r="AP317">
            <v>29.689999999944121</v>
          </cell>
          <cell r="AQ317">
            <v>277.15999999997439</v>
          </cell>
          <cell r="AR317">
            <v>57.204999999841675</v>
          </cell>
          <cell r="AS317">
            <v>6.6840000000083819</v>
          </cell>
          <cell r="AT317">
            <v>5.8999999999941792</v>
          </cell>
          <cell r="AU317">
            <v>4.4199999999982538</v>
          </cell>
          <cell r="AV317">
            <v>0</v>
          </cell>
          <cell r="AW317">
            <v>4.2150000000110595</v>
          </cell>
          <cell r="AX317">
            <v>0</v>
          </cell>
          <cell r="AY317">
            <v>3.385999999998603</v>
          </cell>
          <cell r="AZ317">
            <v>8.3600000000005821</v>
          </cell>
          <cell r="BA317">
            <v>0</v>
          </cell>
          <cell r="BB317">
            <v>5.8399999999965075</v>
          </cell>
          <cell r="BC317">
            <v>0</v>
          </cell>
          <cell r="BD317">
            <v>18.400000000008731</v>
          </cell>
          <cell r="BE317">
            <v>55.504999999655411</v>
          </cell>
          <cell r="BF317">
            <v>0.23000000001047738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20.919999999998254</v>
          </cell>
          <cell r="BN317">
            <v>8.069999999992433</v>
          </cell>
          <cell r="BO317">
            <v>23.020000000004075</v>
          </cell>
          <cell r="BP317">
            <v>-0.17300000000068394</v>
          </cell>
          <cell r="BQ317">
            <v>3.4379999999982829</v>
          </cell>
          <cell r="BR317">
            <v>51.330600000015693</v>
          </cell>
          <cell r="BS317">
            <v>3.8009999999994761</v>
          </cell>
          <cell r="BT317">
            <v>7.8065000000005966</v>
          </cell>
          <cell r="BU317">
            <v>0</v>
          </cell>
          <cell r="BV317">
            <v>0</v>
          </cell>
          <cell r="BW317">
            <v>8.7399999999997817</v>
          </cell>
          <cell r="BX317">
            <v>0</v>
          </cell>
          <cell r="BY317">
            <v>4.7565999999997075</v>
          </cell>
          <cell r="BZ317">
            <v>12.081600000000435</v>
          </cell>
          <cell r="CA317">
            <v>2.5468999999993684</v>
          </cell>
          <cell r="CB317">
            <v>0</v>
          </cell>
          <cell r="CC317">
            <v>0</v>
          </cell>
          <cell r="CD317">
            <v>11.597999999999956</v>
          </cell>
          <cell r="CE317">
            <v>78.311799999995856</v>
          </cell>
          <cell r="CF317">
            <v>6.8580000000001746</v>
          </cell>
          <cell r="CG317">
            <v>9.0820000000003347</v>
          </cell>
          <cell r="CH317">
            <v>-11.541999999999462</v>
          </cell>
          <cell r="CI317">
            <v>0</v>
          </cell>
          <cell r="CJ317">
            <v>6.1849999999994907</v>
          </cell>
          <cell r="CK317">
            <v>0</v>
          </cell>
          <cell r="CL317">
            <v>10.071399999999812</v>
          </cell>
          <cell r="CM317">
            <v>14.949599999999919</v>
          </cell>
          <cell r="CN317">
            <v>12.113000000000284</v>
          </cell>
          <cell r="CO317">
            <v>19.02980000000025</v>
          </cell>
          <cell r="CP317">
            <v>0</v>
          </cell>
          <cell r="CQ317">
            <v>11.565000000000509</v>
          </cell>
          <cell r="CR317">
            <v>54.585000000006403</v>
          </cell>
          <cell r="CS317">
            <v>0</v>
          </cell>
          <cell r="CT317">
            <v>0</v>
          </cell>
          <cell r="CU317">
            <v>7.6309999999994034</v>
          </cell>
          <cell r="CV317">
            <v>10.422500000000582</v>
          </cell>
          <cell r="CW317">
            <v>24.878999999998996</v>
          </cell>
          <cell r="CX317">
            <v>0</v>
          </cell>
          <cell r="CY317">
            <v>0</v>
          </cell>
          <cell r="CZ317">
            <v>0.33020000000033178</v>
          </cell>
          <cell r="DA317">
            <v>2.8603000000002794</v>
          </cell>
          <cell r="DB317">
            <v>-3.7639999999992142</v>
          </cell>
          <cell r="DC317">
            <v>4.8980000000010477</v>
          </cell>
          <cell r="DD317">
            <v>7.3280000000013388</v>
          </cell>
          <cell r="DE317">
            <v>55.645500000013271</v>
          </cell>
          <cell r="DF317">
            <v>0</v>
          </cell>
          <cell r="DG317">
            <v>5.9110000000000582</v>
          </cell>
          <cell r="DH317">
            <v>0</v>
          </cell>
          <cell r="DI317">
            <v>0</v>
          </cell>
          <cell r="DJ317">
            <v>2.386000000000422</v>
          </cell>
          <cell r="DK317">
            <v>6.636000000000422</v>
          </cell>
          <cell r="DL317">
            <v>3.1453000000001339</v>
          </cell>
          <cell r="DM317">
            <v>3.248700000000099</v>
          </cell>
          <cell r="DN317">
            <v>2.3495000000002619</v>
          </cell>
          <cell r="DO317">
            <v>19.423999999999069</v>
          </cell>
          <cell r="DP317">
            <v>5.3800000000010186</v>
          </cell>
          <cell r="DQ317">
            <v>7.1650000000008731</v>
          </cell>
          <cell r="DR317">
            <v>42.056599999996251</v>
          </cell>
          <cell r="DS317">
            <v>11.22400000000016</v>
          </cell>
          <cell r="DT317">
            <v>3.9120000000002619</v>
          </cell>
          <cell r="DU317">
            <v>0</v>
          </cell>
          <cell r="DV317">
            <v>0</v>
          </cell>
          <cell r="DW317">
            <v>5.7224999999998545</v>
          </cell>
          <cell r="DX317">
            <v>0</v>
          </cell>
          <cell r="DY317">
            <v>-3.8872000000001208</v>
          </cell>
          <cell r="DZ317">
            <v>4.4282000000002881</v>
          </cell>
          <cell r="EA317">
            <v>10.642100000000028</v>
          </cell>
          <cell r="EB317">
            <v>5.702000000001135</v>
          </cell>
          <cell r="EC317">
            <v>0</v>
          </cell>
          <cell r="ED317">
            <v>4.3130000000001019</v>
          </cell>
        </row>
        <row r="318">
          <cell r="C318" t="str">
            <v>SP15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P318">
            <v>0</v>
          </cell>
          <cell r="CQ318">
            <v>0</v>
          </cell>
          <cell r="CR318">
            <v>0</v>
          </cell>
          <cell r="CS318">
            <v>0</v>
          </cell>
          <cell r="CT318">
            <v>0</v>
          </cell>
          <cell r="CU318">
            <v>0</v>
          </cell>
          <cell r="CV318">
            <v>0</v>
          </cell>
          <cell r="CW318">
            <v>0</v>
          </cell>
          <cell r="CX318">
            <v>0</v>
          </cell>
          <cell r="CY318">
            <v>0</v>
          </cell>
          <cell r="CZ318">
            <v>0</v>
          </cell>
          <cell r="DA318">
            <v>0</v>
          </cell>
          <cell r="DB318">
            <v>0</v>
          </cell>
          <cell r="DC318">
            <v>0</v>
          </cell>
          <cell r="DD318">
            <v>0</v>
          </cell>
          <cell r="DE318">
            <v>0</v>
          </cell>
          <cell r="DF318">
            <v>0</v>
          </cell>
          <cell r="DG318">
            <v>0</v>
          </cell>
          <cell r="DH318">
            <v>0</v>
          </cell>
          <cell r="DI318">
            <v>0</v>
          </cell>
          <cell r="DJ318">
            <v>0</v>
          </cell>
          <cell r="DK318">
            <v>0</v>
          </cell>
          <cell r="DL318">
            <v>0</v>
          </cell>
          <cell r="DM318">
            <v>0</v>
          </cell>
          <cell r="DN318">
            <v>0</v>
          </cell>
          <cell r="DO318">
            <v>0</v>
          </cell>
          <cell r="DP318">
            <v>0</v>
          </cell>
          <cell r="DQ318">
            <v>0</v>
          </cell>
          <cell r="DR318">
            <v>0</v>
          </cell>
          <cell r="DS318">
            <v>0</v>
          </cell>
          <cell r="DT318">
            <v>0</v>
          </cell>
          <cell r="DU318">
            <v>0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</row>
        <row r="319">
          <cell r="C319" t="str">
            <v>Trapped Energy - Curtailment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P319">
            <v>0</v>
          </cell>
          <cell r="CQ319">
            <v>0</v>
          </cell>
          <cell r="CR319">
            <v>0</v>
          </cell>
          <cell r="CS319">
            <v>0</v>
          </cell>
          <cell r="CT319">
            <v>0</v>
          </cell>
          <cell r="CU319">
            <v>0</v>
          </cell>
          <cell r="CV319">
            <v>0</v>
          </cell>
          <cell r="CW319">
            <v>0</v>
          </cell>
          <cell r="CX319">
            <v>0</v>
          </cell>
          <cell r="CY319">
            <v>0</v>
          </cell>
          <cell r="CZ319">
            <v>0</v>
          </cell>
          <cell r="DA319">
            <v>0</v>
          </cell>
          <cell r="DB319">
            <v>0</v>
          </cell>
          <cell r="DC319">
            <v>0</v>
          </cell>
          <cell r="DD319">
            <v>0</v>
          </cell>
          <cell r="DE319">
            <v>0</v>
          </cell>
          <cell r="DF319">
            <v>0</v>
          </cell>
          <cell r="DG319">
            <v>0</v>
          </cell>
          <cell r="DH319">
            <v>0</v>
          </cell>
          <cell r="DI319">
            <v>0</v>
          </cell>
          <cell r="DJ319">
            <v>0</v>
          </cell>
          <cell r="DK319">
            <v>0</v>
          </cell>
          <cell r="DL319">
            <v>0</v>
          </cell>
          <cell r="DM319">
            <v>0</v>
          </cell>
          <cell r="DN319">
            <v>0</v>
          </cell>
          <cell r="DO319">
            <v>0</v>
          </cell>
          <cell r="DP319">
            <v>0</v>
          </cell>
          <cell r="DQ319">
            <v>0</v>
          </cell>
          <cell r="DR319">
            <v>0</v>
          </cell>
          <cell r="DS319">
            <v>0</v>
          </cell>
          <cell r="DT319">
            <v>0</v>
          </cell>
          <cell r="DU319">
            <v>0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</row>
        <row r="320">
          <cell r="C320" t="str">
            <v>Trapped Energy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142.77489700000206</v>
          </cell>
          <cell r="AS320">
            <v>0</v>
          </cell>
          <cell r="AT320">
            <v>0</v>
          </cell>
          <cell r="AU320">
            <v>46.276078000002599</v>
          </cell>
          <cell r="AV320">
            <v>87.75296999999955</v>
          </cell>
          <cell r="AW320">
            <v>0</v>
          </cell>
          <cell r="AX320">
            <v>8.7458489999999074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16.257079000000886</v>
          </cell>
          <cell r="BF320">
            <v>0</v>
          </cell>
          <cell r="BG320">
            <v>0</v>
          </cell>
          <cell r="BH320">
            <v>7.6760250000006636</v>
          </cell>
          <cell r="BI320">
            <v>8.581054000000222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143.51246000000174</v>
          </cell>
          <cell r="BS320">
            <v>0</v>
          </cell>
          <cell r="BT320">
            <v>0</v>
          </cell>
          <cell r="BU320">
            <v>54.174770000001445</v>
          </cell>
          <cell r="BV320">
            <v>89.337690000000293</v>
          </cell>
          <cell r="BW320">
            <v>0</v>
          </cell>
          <cell r="BX320">
            <v>0</v>
          </cell>
          <cell r="BY320">
            <v>0</v>
          </cell>
          <cell r="BZ320">
            <v>0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3.5370357000001604</v>
          </cell>
          <cell r="CF320">
            <v>0</v>
          </cell>
          <cell r="CG320">
            <v>0</v>
          </cell>
          <cell r="CH320">
            <v>0</v>
          </cell>
          <cell r="CI320">
            <v>3.5370357000001604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P320">
            <v>0</v>
          </cell>
          <cell r="CQ320">
            <v>0</v>
          </cell>
          <cell r="CR320">
            <v>0</v>
          </cell>
          <cell r="CS320">
            <v>0</v>
          </cell>
          <cell r="CT320">
            <v>0</v>
          </cell>
          <cell r="CU320">
            <v>0</v>
          </cell>
          <cell r="CV320">
            <v>0</v>
          </cell>
          <cell r="CW320">
            <v>0</v>
          </cell>
          <cell r="CX320">
            <v>0</v>
          </cell>
          <cell r="CY320">
            <v>0</v>
          </cell>
          <cell r="CZ320">
            <v>0</v>
          </cell>
          <cell r="DA320">
            <v>0</v>
          </cell>
          <cell r="DB320">
            <v>0</v>
          </cell>
          <cell r="DC320">
            <v>0</v>
          </cell>
          <cell r="DD320">
            <v>0</v>
          </cell>
          <cell r="DE320">
            <v>14.526856000000407</v>
          </cell>
          <cell r="DF320">
            <v>0</v>
          </cell>
          <cell r="DG320">
            <v>0</v>
          </cell>
          <cell r="DH320">
            <v>14.526856000000407</v>
          </cell>
          <cell r="DI320">
            <v>0</v>
          </cell>
          <cell r="DJ320">
            <v>0</v>
          </cell>
          <cell r="DK320">
            <v>0</v>
          </cell>
          <cell r="DL320">
            <v>0</v>
          </cell>
          <cell r="DM320">
            <v>0</v>
          </cell>
          <cell r="DN320">
            <v>0</v>
          </cell>
          <cell r="DO320">
            <v>0</v>
          </cell>
          <cell r="DP320">
            <v>0</v>
          </cell>
          <cell r="DQ320">
            <v>0</v>
          </cell>
          <cell r="DR320">
            <v>6.9689940000007482</v>
          </cell>
          <cell r="DS320">
            <v>0</v>
          </cell>
          <cell r="DT320">
            <v>0</v>
          </cell>
          <cell r="DU320">
            <v>6.9689940000007482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0</v>
          </cell>
          <cell r="EC320">
            <v>0</v>
          </cell>
          <cell r="ED320">
            <v>0</v>
          </cell>
        </row>
        <row r="321">
          <cell r="F321">
            <v>752.46999999997206</v>
          </cell>
          <cell r="G321">
            <v>329.4770000000135</v>
          </cell>
          <cell r="H321">
            <v>546.27899999998044</v>
          </cell>
          <cell r="I321">
            <v>360.7729999999865</v>
          </cell>
          <cell r="J321">
            <v>118.67176000005566</v>
          </cell>
          <cell r="K321">
            <v>76.318030000024009</v>
          </cell>
          <cell r="L321">
            <v>509.50600000005215</v>
          </cell>
          <cell r="M321">
            <v>126.73999999999069</v>
          </cell>
          <cell r="N321">
            <v>131.51500000001397</v>
          </cell>
          <cell r="O321">
            <v>505.00600000005215</v>
          </cell>
          <cell r="P321">
            <v>589.98600000003353</v>
          </cell>
          <cell r="Q321">
            <v>649.66400000010617</v>
          </cell>
          <cell r="R321">
            <v>1086.8303000014275</v>
          </cell>
          <cell r="S321">
            <v>564.99199999996927</v>
          </cell>
          <cell r="T321">
            <v>129.50399999995716</v>
          </cell>
          <cell r="U321">
            <v>125.7730000000447</v>
          </cell>
          <cell r="V321">
            <v>346.75900000007823</v>
          </cell>
          <cell r="W321">
            <v>62.325299999967683</v>
          </cell>
          <cell r="X321">
            <v>103.44599999999627</v>
          </cell>
          <cell r="Y321">
            <v>137.74699999997392</v>
          </cell>
          <cell r="Z321">
            <v>143.84900000016205</v>
          </cell>
          <cell r="AA321">
            <v>34.880000000121072</v>
          </cell>
          <cell r="AB321">
            <v>151.45999999996275</v>
          </cell>
          <cell r="AC321">
            <v>135.52000000001863</v>
          </cell>
          <cell r="AD321">
            <v>-849.42500000004657</v>
          </cell>
          <cell r="AE321">
            <v>1230.6539999991655</v>
          </cell>
          <cell r="AF321">
            <v>89.901999999885447</v>
          </cell>
          <cell r="AG321">
            <v>119.32000000006519</v>
          </cell>
          <cell r="AH321">
            <v>89.605999999912456</v>
          </cell>
          <cell r="AI321">
            <v>131.99499999999534</v>
          </cell>
          <cell r="AJ321">
            <v>116.63099999999395</v>
          </cell>
          <cell r="AK321">
            <v>93.983000000007451</v>
          </cell>
          <cell r="AL321">
            <v>67.324000000022352</v>
          </cell>
          <cell r="AM321">
            <v>141.29500000004191</v>
          </cell>
          <cell r="AN321">
            <v>76.020000000018626</v>
          </cell>
          <cell r="AO321">
            <v>274.4440000000177</v>
          </cell>
          <cell r="AP321">
            <v>66.32999999995809</v>
          </cell>
          <cell r="AQ321">
            <v>-36.195999999996275</v>
          </cell>
          <cell r="AR321">
            <v>76.330897001549602</v>
          </cell>
          <cell r="AS321">
            <v>200.05200000002515</v>
          </cell>
          <cell r="AT321">
            <v>46.818999999959487</v>
          </cell>
          <cell r="AU321">
            <v>97.515078000025824</v>
          </cell>
          <cell r="AV321">
            <v>96.669970000046305</v>
          </cell>
          <cell r="AW321">
            <v>65.706000000005588</v>
          </cell>
          <cell r="AX321">
            <v>31.748848999966867</v>
          </cell>
          <cell r="AY321">
            <v>-68.223999999929219</v>
          </cell>
          <cell r="AZ321">
            <v>44.756000000052154</v>
          </cell>
          <cell r="BA321">
            <v>13.263999999966472</v>
          </cell>
          <cell r="BB321">
            <v>106.28400000010151</v>
          </cell>
          <cell r="BC321">
            <v>46.624999999883585</v>
          </cell>
          <cell r="BD321">
            <v>-604.8849999998929</v>
          </cell>
          <cell r="BE321">
            <v>-229.87042100168765</v>
          </cell>
          <cell r="BF321">
            <v>107.93899999995483</v>
          </cell>
          <cell r="BG321">
            <v>44.154999999969732</v>
          </cell>
          <cell r="BH321">
            <v>33.009025000035763</v>
          </cell>
          <cell r="BI321">
            <v>19.921054000151344</v>
          </cell>
          <cell r="BJ321">
            <v>90.778999999980442</v>
          </cell>
          <cell r="BK321">
            <v>70.080499999981839</v>
          </cell>
          <cell r="BL321">
            <v>219.64000000001397</v>
          </cell>
          <cell r="BM321">
            <v>115.13800000003539</v>
          </cell>
          <cell r="BN321">
            <v>61.379999999771826</v>
          </cell>
          <cell r="BO321">
            <v>97.275999999954365</v>
          </cell>
          <cell r="BP321">
            <v>42.842000000062399</v>
          </cell>
          <cell r="BQ321">
            <v>-1132.0299999999697</v>
          </cell>
          <cell r="BR321">
            <v>55.889059999957681</v>
          </cell>
          <cell r="BS321">
            <v>134.86800000001676</v>
          </cell>
          <cell r="BT321">
            <v>81.43949999997858</v>
          </cell>
          <cell r="BU321">
            <v>82.434770000050776</v>
          </cell>
          <cell r="BV321">
            <v>102.32668999995803</v>
          </cell>
          <cell r="BW321">
            <v>81.53400000007241</v>
          </cell>
          <cell r="BX321">
            <v>63.108000000007451</v>
          </cell>
          <cell r="BY321">
            <v>-30.676399999996647</v>
          </cell>
          <cell r="BZ321">
            <v>126.81559999991441</v>
          </cell>
          <cell r="CA321">
            <v>91.746900000027381</v>
          </cell>
          <cell r="CB321">
            <v>169.44999999995343</v>
          </cell>
          <cell r="CC321">
            <v>72.87400000001071</v>
          </cell>
          <cell r="CD321">
            <v>-920.03200000000652</v>
          </cell>
          <cell r="CE321">
            <v>1267.9868356995285</v>
          </cell>
          <cell r="CF321">
            <v>111.02999999991152</v>
          </cell>
          <cell r="CG321">
            <v>104.22900000005029</v>
          </cell>
          <cell r="CH321">
            <v>407.82000000006519</v>
          </cell>
          <cell r="CI321">
            <v>8.0720356999081559</v>
          </cell>
          <cell r="CJ321">
            <v>113.94900000005146</v>
          </cell>
          <cell r="CK321">
            <v>50.223999999987427</v>
          </cell>
          <cell r="CL321">
            <v>208.89040000003297</v>
          </cell>
          <cell r="CM321">
            <v>250.6256000000285</v>
          </cell>
          <cell r="CN321">
            <v>660.97900000005029</v>
          </cell>
          <cell r="CO321">
            <v>255.13179999997374</v>
          </cell>
          <cell r="CP321">
            <v>39.080000000016298</v>
          </cell>
          <cell r="CQ321">
            <v>-942.04399999999441</v>
          </cell>
          <cell r="CR321">
            <v>-456.14500000048429</v>
          </cell>
          <cell r="CS321">
            <v>435.51100000005681</v>
          </cell>
          <cell r="CT321">
            <v>108.9989999999525</v>
          </cell>
          <cell r="CU321">
            <v>91.662999999942258</v>
          </cell>
          <cell r="CV321">
            <v>96.576499999966472</v>
          </cell>
          <cell r="CW321">
            <v>233.89600000003702</v>
          </cell>
          <cell r="CX321">
            <v>-611.56700000003912</v>
          </cell>
          <cell r="CY321">
            <v>-235.92799999983981</v>
          </cell>
          <cell r="CZ321">
            <v>170.18619999988005</v>
          </cell>
          <cell r="DA321">
            <v>158.63630000001285</v>
          </cell>
          <cell r="DB321">
            <v>136.36700000002747</v>
          </cell>
          <cell r="DC321">
            <v>26.087999999988824</v>
          </cell>
          <cell r="DD321">
            <v>-1066.5730000000913</v>
          </cell>
          <cell r="DE321">
            <v>98.382356000132859</v>
          </cell>
          <cell r="DF321">
            <v>328.91100000008009</v>
          </cell>
          <cell r="DG321">
            <v>63.291000000026543</v>
          </cell>
          <cell r="DH321">
            <v>51.647855999995954</v>
          </cell>
          <cell r="DI321">
            <v>123.57599999994272</v>
          </cell>
          <cell r="DJ321">
            <v>185.99299999998766</v>
          </cell>
          <cell r="DK321">
            <v>80.35999999998603</v>
          </cell>
          <cell r="DL321">
            <v>-83.355700000072829</v>
          </cell>
          <cell r="DM321">
            <v>133.68070000002626</v>
          </cell>
          <cell r="DN321">
            <v>194.85750000004191</v>
          </cell>
          <cell r="DO321">
            <v>251.4759999999078</v>
          </cell>
          <cell r="DP321">
            <v>23.60999999998603</v>
          </cell>
          <cell r="DQ321">
            <v>-1255.6650000000373</v>
          </cell>
          <cell r="DR321">
            <v>-447.45890600048006</v>
          </cell>
          <cell r="DS321">
            <v>111.19799999997485</v>
          </cell>
          <cell r="DT321">
            <v>52.889999999955762</v>
          </cell>
          <cell r="DU321">
            <v>57.326994000002742</v>
          </cell>
          <cell r="DV321">
            <v>167.08499999996275</v>
          </cell>
          <cell r="DW321">
            <v>177.46900000001187</v>
          </cell>
          <cell r="DX321">
            <v>47.677000000025146</v>
          </cell>
          <cell r="DY321">
            <v>-58.878200000035577</v>
          </cell>
          <cell r="DZ321">
            <v>165.66320000000997</v>
          </cell>
          <cell r="EA321">
            <v>89.92809999990277</v>
          </cell>
          <cell r="EB321">
            <v>150.36100000003353</v>
          </cell>
          <cell r="EC321">
            <v>23.272999999928288</v>
          </cell>
          <cell r="ED321">
            <v>-1431.451999999932</v>
          </cell>
        </row>
        <row r="323">
          <cell r="A323" t="str">
            <v>Total Special Sales For Resale</v>
          </cell>
          <cell r="F323">
            <v>752.46999999997206</v>
          </cell>
          <cell r="G323">
            <v>329.4769999999553</v>
          </cell>
          <cell r="H323">
            <v>546.27899999998044</v>
          </cell>
          <cell r="I323">
            <v>360.7729999999865</v>
          </cell>
          <cell r="J323">
            <v>118.67176000005566</v>
          </cell>
          <cell r="K323">
            <v>76.318030000082217</v>
          </cell>
          <cell r="L323">
            <v>509.50600000005215</v>
          </cell>
          <cell r="M323">
            <v>126.73999999999069</v>
          </cell>
          <cell r="N323">
            <v>131.51500000001397</v>
          </cell>
          <cell r="O323">
            <v>505.00600000005215</v>
          </cell>
          <cell r="P323">
            <v>589.98600000003353</v>
          </cell>
          <cell r="Q323">
            <v>649.66400000010617</v>
          </cell>
          <cell r="R323">
            <v>1086.8302999995649</v>
          </cell>
          <cell r="S323">
            <v>564.99199999996927</v>
          </cell>
          <cell r="T323">
            <v>129.50399999995716</v>
          </cell>
          <cell r="U323">
            <v>125.7730000000447</v>
          </cell>
          <cell r="V323">
            <v>346.75900000007823</v>
          </cell>
          <cell r="W323">
            <v>62.325299999967683</v>
          </cell>
          <cell r="X323">
            <v>103.44599999999627</v>
          </cell>
          <cell r="Y323">
            <v>137.74699999997392</v>
          </cell>
          <cell r="Z323">
            <v>143.84900000016205</v>
          </cell>
          <cell r="AA323">
            <v>34.880000000121072</v>
          </cell>
          <cell r="AB323">
            <v>151.45999999996275</v>
          </cell>
          <cell r="AC323">
            <v>135.52000000001863</v>
          </cell>
          <cell r="AD323">
            <v>-849.42500000004657</v>
          </cell>
          <cell r="AE323">
            <v>1230.6540000010282</v>
          </cell>
          <cell r="AF323">
            <v>89.902000000001863</v>
          </cell>
          <cell r="AG323">
            <v>119.32000000006519</v>
          </cell>
          <cell r="AH323">
            <v>89.605999999912456</v>
          </cell>
          <cell r="AI323">
            <v>131.99499999999534</v>
          </cell>
          <cell r="AJ323">
            <v>116.63099999999395</v>
          </cell>
          <cell r="AK323">
            <v>93.983000000007451</v>
          </cell>
          <cell r="AL323">
            <v>67.324000000022352</v>
          </cell>
          <cell r="AM323">
            <v>141.29500000004191</v>
          </cell>
          <cell r="AN323">
            <v>76.020000000018626</v>
          </cell>
          <cell r="AO323">
            <v>274.4440000000177</v>
          </cell>
          <cell r="AP323">
            <v>66.32999999995809</v>
          </cell>
          <cell r="AQ323">
            <v>-36.195999999996275</v>
          </cell>
          <cell r="AR323">
            <v>76.330896998755634</v>
          </cell>
          <cell r="AS323">
            <v>200.05200000002515</v>
          </cell>
          <cell r="AT323">
            <v>46.819000000017695</v>
          </cell>
          <cell r="AU323">
            <v>97.515078000025824</v>
          </cell>
          <cell r="AV323">
            <v>96.669970000046305</v>
          </cell>
          <cell r="AW323">
            <v>65.706000000005588</v>
          </cell>
          <cell r="AX323">
            <v>31.748848999966867</v>
          </cell>
          <cell r="AY323">
            <v>-68.223999999929219</v>
          </cell>
          <cell r="AZ323">
            <v>44.756000000052154</v>
          </cell>
          <cell r="BA323">
            <v>13.263999999966472</v>
          </cell>
          <cell r="BB323">
            <v>106.28400000010151</v>
          </cell>
          <cell r="BC323">
            <v>46.624999999883585</v>
          </cell>
          <cell r="BD323">
            <v>-604.8849999998929</v>
          </cell>
          <cell r="BE323">
            <v>-229.87042099889368</v>
          </cell>
          <cell r="BF323">
            <v>107.93899999989662</v>
          </cell>
          <cell r="BG323">
            <v>44.154999999911524</v>
          </cell>
          <cell r="BH323">
            <v>33.009025000035763</v>
          </cell>
          <cell r="BI323">
            <v>19.921054000151344</v>
          </cell>
          <cell r="BJ323">
            <v>90.778999999980442</v>
          </cell>
          <cell r="BK323">
            <v>70.080499999981839</v>
          </cell>
          <cell r="BL323">
            <v>219.64000000001397</v>
          </cell>
          <cell r="BM323">
            <v>115.13800000003539</v>
          </cell>
          <cell r="BN323">
            <v>61.379999999771826</v>
          </cell>
          <cell r="BO323">
            <v>97.275999999954365</v>
          </cell>
          <cell r="BP323">
            <v>42.842000000062399</v>
          </cell>
          <cell r="BQ323">
            <v>-1132.0300000000279</v>
          </cell>
          <cell r="BR323">
            <v>55.889059999957681</v>
          </cell>
          <cell r="BS323">
            <v>134.86800000001676</v>
          </cell>
          <cell r="BT323">
            <v>81.43949999997858</v>
          </cell>
          <cell r="BU323">
            <v>82.434770000050776</v>
          </cell>
          <cell r="BV323">
            <v>102.32668999995803</v>
          </cell>
          <cell r="BW323">
            <v>81.534000000101514</v>
          </cell>
          <cell r="BX323">
            <v>63.108000000007451</v>
          </cell>
          <cell r="BY323">
            <v>-30.676399999996647</v>
          </cell>
          <cell r="BZ323">
            <v>126.8155999998562</v>
          </cell>
          <cell r="CA323">
            <v>91.746900000027381</v>
          </cell>
          <cell r="CB323">
            <v>169.44999999989523</v>
          </cell>
          <cell r="CC323">
            <v>72.873999999952503</v>
          </cell>
          <cell r="CD323">
            <v>-920.03200000000652</v>
          </cell>
          <cell r="CE323">
            <v>1267.9868356995285</v>
          </cell>
          <cell r="CF323">
            <v>111.02999999991152</v>
          </cell>
          <cell r="CG323">
            <v>104.22900000005029</v>
          </cell>
          <cell r="CH323">
            <v>407.82000000006519</v>
          </cell>
          <cell r="CI323">
            <v>8.0720356999081559</v>
          </cell>
          <cell r="CJ323">
            <v>113.94900000005146</v>
          </cell>
          <cell r="CK323">
            <v>50.223999999987427</v>
          </cell>
          <cell r="CL323">
            <v>208.89040000003297</v>
          </cell>
          <cell r="CM323">
            <v>250.6256000000285</v>
          </cell>
          <cell r="CN323">
            <v>660.97900000005029</v>
          </cell>
          <cell r="CO323">
            <v>255.13179999997374</v>
          </cell>
          <cell r="CP323">
            <v>39.080000000016298</v>
          </cell>
          <cell r="CQ323">
            <v>-942.04399999999441</v>
          </cell>
          <cell r="CR323">
            <v>-456.14499999955297</v>
          </cell>
          <cell r="CS323">
            <v>435.51100000005681</v>
          </cell>
          <cell r="CT323">
            <v>108.9989999999525</v>
          </cell>
          <cell r="CU323">
            <v>91.662999999942258</v>
          </cell>
          <cell r="CV323">
            <v>96.576499999966472</v>
          </cell>
          <cell r="CW323">
            <v>233.89600000003702</v>
          </cell>
          <cell r="CX323">
            <v>-611.56700000003912</v>
          </cell>
          <cell r="CY323">
            <v>-235.92799999983981</v>
          </cell>
          <cell r="CZ323">
            <v>170.18619999988005</v>
          </cell>
          <cell r="DA323">
            <v>158.63630000001285</v>
          </cell>
          <cell r="DB323">
            <v>136.36700000002747</v>
          </cell>
          <cell r="DC323">
            <v>26.087999999988824</v>
          </cell>
          <cell r="DD323">
            <v>-1066.5730000000913</v>
          </cell>
          <cell r="DE323">
            <v>98.382356000132859</v>
          </cell>
          <cell r="DF323">
            <v>328.91100000008009</v>
          </cell>
          <cell r="DG323">
            <v>63.291000000026543</v>
          </cell>
          <cell r="DH323">
            <v>51.647855999995954</v>
          </cell>
          <cell r="DI323">
            <v>123.57599999994272</v>
          </cell>
          <cell r="DJ323">
            <v>185.99299999998766</v>
          </cell>
          <cell r="DK323">
            <v>80.35999999998603</v>
          </cell>
          <cell r="DL323">
            <v>-83.355700000072829</v>
          </cell>
          <cell r="DM323">
            <v>133.68070000002626</v>
          </cell>
          <cell r="DN323">
            <v>194.85750000004191</v>
          </cell>
          <cell r="DO323">
            <v>251.4759999999078</v>
          </cell>
          <cell r="DP323">
            <v>23.60999999998603</v>
          </cell>
          <cell r="DQ323">
            <v>-1255.6650000000373</v>
          </cell>
          <cell r="DR323">
            <v>-447.45890600048006</v>
          </cell>
          <cell r="DS323">
            <v>111.19799999997485</v>
          </cell>
          <cell r="DT323">
            <v>52.889999999955762</v>
          </cell>
          <cell r="DU323">
            <v>57.326994000002742</v>
          </cell>
          <cell r="DV323">
            <v>167.08499999996275</v>
          </cell>
          <cell r="DW323">
            <v>177.46900000001187</v>
          </cell>
          <cell r="DX323">
            <v>47.677000000025146</v>
          </cell>
          <cell r="DY323">
            <v>-58.878200000035577</v>
          </cell>
          <cell r="DZ323">
            <v>165.66320000000997</v>
          </cell>
          <cell r="EA323">
            <v>89.92809999990277</v>
          </cell>
          <cell r="EB323">
            <v>150.36100000003353</v>
          </cell>
          <cell r="EC323">
            <v>23.272999999928288</v>
          </cell>
          <cell r="ED323">
            <v>-1431.451999999932</v>
          </cell>
        </row>
        <row r="324">
          <cell r="F324" t="str">
            <v>=</v>
          </cell>
          <cell r="G324" t="str">
            <v>=</v>
          </cell>
          <cell r="H324" t="str">
            <v>=</v>
          </cell>
          <cell r="I324" t="str">
            <v>=</v>
          </cell>
          <cell r="J324" t="str">
            <v>=</v>
          </cell>
          <cell r="K324" t="str">
            <v>=</v>
          </cell>
          <cell r="L324" t="str">
            <v>=</v>
          </cell>
          <cell r="M324" t="str">
            <v>=</v>
          </cell>
          <cell r="N324" t="str">
            <v>=</v>
          </cell>
          <cell r="O324" t="str">
            <v>=</v>
          </cell>
          <cell r="P324" t="str">
            <v>=</v>
          </cell>
          <cell r="Q324" t="str">
            <v>=</v>
          </cell>
          <cell r="R324" t="str">
            <v>=</v>
          </cell>
          <cell r="S324" t="str">
            <v>=</v>
          </cell>
          <cell r="T324" t="str">
            <v>=</v>
          </cell>
          <cell r="U324" t="str">
            <v>=</v>
          </cell>
          <cell r="V324" t="str">
            <v>=</v>
          </cell>
          <cell r="W324" t="str">
            <v>=</v>
          </cell>
          <cell r="X324" t="str">
            <v>=</v>
          </cell>
          <cell r="Y324" t="str">
            <v>=</v>
          </cell>
          <cell r="Z324" t="str">
            <v>=</v>
          </cell>
          <cell r="AA324" t="str">
            <v>=</v>
          </cell>
          <cell r="AB324" t="str">
            <v>=</v>
          </cell>
          <cell r="AC324" t="str">
            <v>=</v>
          </cell>
          <cell r="AD324" t="str">
            <v>=</v>
          </cell>
          <cell r="AE324" t="str">
            <v>=</v>
          </cell>
          <cell r="AF324" t="str">
            <v>=</v>
          </cell>
          <cell r="AG324" t="str">
            <v>=</v>
          </cell>
          <cell r="AH324" t="str">
            <v>=</v>
          </cell>
          <cell r="AI324" t="str">
            <v>=</v>
          </cell>
          <cell r="AJ324" t="str">
            <v>=</v>
          </cell>
          <cell r="AK324" t="str">
            <v>=</v>
          </cell>
          <cell r="AL324" t="str">
            <v>=</v>
          </cell>
          <cell r="AM324" t="str">
            <v>=</v>
          </cell>
          <cell r="AN324" t="str">
            <v>=</v>
          </cell>
          <cell r="AO324" t="str">
            <v>=</v>
          </cell>
          <cell r="AP324" t="str">
            <v>=</v>
          </cell>
          <cell r="AQ324" t="str">
            <v>=</v>
          </cell>
          <cell r="AR324" t="str">
            <v>=</v>
          </cell>
          <cell r="AS324" t="str">
            <v>=</v>
          </cell>
          <cell r="AT324" t="str">
            <v>=</v>
          </cell>
          <cell r="AU324" t="str">
            <v>=</v>
          </cell>
          <cell r="AV324" t="str">
            <v>=</v>
          </cell>
          <cell r="AW324" t="str">
            <v>=</v>
          </cell>
          <cell r="AX324" t="str">
            <v>=</v>
          </cell>
          <cell r="AY324" t="str">
            <v>=</v>
          </cell>
          <cell r="AZ324" t="str">
            <v>=</v>
          </cell>
          <cell r="BA324" t="str">
            <v>=</v>
          </cell>
          <cell r="BB324" t="str">
            <v>=</v>
          </cell>
          <cell r="BC324" t="str">
            <v>=</v>
          </cell>
          <cell r="BD324" t="str">
            <v>=</v>
          </cell>
          <cell r="BE324" t="str">
            <v>=</v>
          </cell>
          <cell r="BF324" t="str">
            <v>=</v>
          </cell>
          <cell r="BG324" t="str">
            <v>=</v>
          </cell>
          <cell r="BH324" t="str">
            <v>=</v>
          </cell>
          <cell r="BI324" t="str">
            <v>=</v>
          </cell>
          <cell r="BJ324" t="str">
            <v>=</v>
          </cell>
          <cell r="BK324" t="str">
            <v>=</v>
          </cell>
          <cell r="BL324" t="str">
            <v>=</v>
          </cell>
          <cell r="BM324" t="str">
            <v>=</v>
          </cell>
          <cell r="BN324" t="str">
            <v>=</v>
          </cell>
          <cell r="BO324" t="str">
            <v>=</v>
          </cell>
          <cell r="BP324" t="str">
            <v>=</v>
          </cell>
          <cell r="BQ324" t="str">
            <v>=</v>
          </cell>
          <cell r="BR324" t="str">
            <v>=</v>
          </cell>
          <cell r="BS324" t="str">
            <v>=</v>
          </cell>
          <cell r="BT324" t="str">
            <v>=</v>
          </cell>
          <cell r="BU324" t="str">
            <v>=</v>
          </cell>
          <cell r="BV324" t="str">
            <v>=</v>
          </cell>
          <cell r="BW324" t="str">
            <v>=</v>
          </cell>
          <cell r="BX324" t="str">
            <v>=</v>
          </cell>
          <cell r="BY324" t="str">
            <v>=</v>
          </cell>
          <cell r="BZ324" t="str">
            <v>=</v>
          </cell>
          <cell r="CA324" t="str">
            <v>=</v>
          </cell>
          <cell r="CB324" t="str">
            <v>=</v>
          </cell>
          <cell r="CC324" t="str">
            <v>=</v>
          </cell>
          <cell r="CD324" t="str">
            <v>=</v>
          </cell>
          <cell r="CE324" t="str">
            <v>=</v>
          </cell>
          <cell r="CF324" t="str">
            <v>=</v>
          </cell>
          <cell r="CG324" t="str">
            <v>=</v>
          </cell>
          <cell r="CH324" t="str">
            <v>=</v>
          </cell>
          <cell r="CI324" t="str">
            <v>=</v>
          </cell>
          <cell r="CJ324" t="str">
            <v>=</v>
          </cell>
          <cell r="CK324" t="str">
            <v>=</v>
          </cell>
          <cell r="CL324" t="str">
            <v>=</v>
          </cell>
          <cell r="CM324" t="str">
            <v>=</v>
          </cell>
          <cell r="CN324" t="str">
            <v>=</v>
          </cell>
          <cell r="CO324" t="str">
            <v>=</v>
          </cell>
          <cell r="CP324" t="str">
            <v>=</v>
          </cell>
          <cell r="CQ324" t="str">
            <v>=</v>
          </cell>
          <cell r="CR324" t="str">
            <v>=</v>
          </cell>
          <cell r="CS324" t="str">
            <v>=</v>
          </cell>
          <cell r="CT324" t="str">
            <v>=</v>
          </cell>
          <cell r="CU324" t="str">
            <v>=</v>
          </cell>
          <cell r="CV324" t="str">
            <v>=</v>
          </cell>
          <cell r="CW324" t="str">
            <v>=</v>
          </cell>
          <cell r="CX324" t="str">
            <v>=</v>
          </cell>
          <cell r="CY324" t="str">
            <v>=</v>
          </cell>
          <cell r="CZ324" t="str">
            <v>=</v>
          </cell>
          <cell r="DA324" t="str">
            <v>=</v>
          </cell>
          <cell r="DB324" t="str">
            <v>=</v>
          </cell>
          <cell r="DC324" t="str">
            <v>=</v>
          </cell>
          <cell r="DD324" t="str">
            <v>=</v>
          </cell>
          <cell r="DE324" t="str">
            <v>=</v>
          </cell>
          <cell r="DF324" t="str">
            <v>=</v>
          </cell>
          <cell r="DG324" t="str">
            <v>=</v>
          </cell>
          <cell r="DH324" t="str">
            <v>=</v>
          </cell>
          <cell r="DI324" t="str">
            <v>=</v>
          </cell>
          <cell r="DJ324" t="str">
            <v>=</v>
          </cell>
          <cell r="DK324" t="str">
            <v>=</v>
          </cell>
          <cell r="DL324" t="str">
            <v>=</v>
          </cell>
          <cell r="DM324" t="str">
            <v>=</v>
          </cell>
          <cell r="DN324" t="str">
            <v>=</v>
          </cell>
          <cell r="DO324" t="str">
            <v>=</v>
          </cell>
          <cell r="DP324" t="str">
            <v>=</v>
          </cell>
          <cell r="DQ324" t="str">
            <v>=</v>
          </cell>
          <cell r="DR324" t="str">
            <v>=</v>
          </cell>
          <cell r="DS324" t="str">
            <v>=</v>
          </cell>
          <cell r="DT324" t="str">
            <v>=</v>
          </cell>
          <cell r="DU324" t="str">
            <v>=</v>
          </cell>
          <cell r="DV324" t="str">
            <v>=</v>
          </cell>
          <cell r="DW324" t="str">
            <v>=</v>
          </cell>
          <cell r="DX324" t="str">
            <v>=</v>
          </cell>
          <cell r="DY324" t="str">
            <v>=</v>
          </cell>
          <cell r="DZ324" t="str">
            <v>=</v>
          </cell>
          <cell r="EA324" t="str">
            <v>=</v>
          </cell>
          <cell r="EB324" t="str">
            <v>=</v>
          </cell>
          <cell r="EC324" t="str">
            <v>=</v>
          </cell>
          <cell r="ED324" t="str">
            <v>=</v>
          </cell>
        </row>
        <row r="325">
          <cell r="A325" t="str">
            <v>Total Requirements</v>
          </cell>
          <cell r="F325">
            <v>752.46999999973923</v>
          </cell>
          <cell r="G325">
            <v>329.4769999999553</v>
          </cell>
          <cell r="H325">
            <v>546.27900000009686</v>
          </cell>
          <cell r="I325">
            <v>360.7730000000447</v>
          </cell>
          <cell r="J325">
            <v>118.67175999935716</v>
          </cell>
          <cell r="K325">
            <v>76.318030000664294</v>
          </cell>
          <cell r="L325">
            <v>509.50600000005215</v>
          </cell>
          <cell r="M325">
            <v>126.74000000022352</v>
          </cell>
          <cell r="N325">
            <v>131.51499999966472</v>
          </cell>
          <cell r="O325">
            <v>505.00600000005215</v>
          </cell>
          <cell r="P325">
            <v>589.98600000049919</v>
          </cell>
          <cell r="Q325">
            <v>649.66399999987334</v>
          </cell>
          <cell r="R325">
            <v>1086.8303000032902</v>
          </cell>
          <cell r="S325">
            <v>564.99199999962002</v>
          </cell>
          <cell r="T325">
            <v>129.50399999972433</v>
          </cell>
          <cell r="U325">
            <v>125.7730000000447</v>
          </cell>
          <cell r="V325">
            <v>346.75900000054389</v>
          </cell>
          <cell r="W325">
            <v>62.325300000607967</v>
          </cell>
          <cell r="X325">
            <v>103.44599999953061</v>
          </cell>
          <cell r="Y325">
            <v>137.74699999950826</v>
          </cell>
          <cell r="Z325">
            <v>143.84900000039488</v>
          </cell>
          <cell r="AA325">
            <v>34.879999999888241</v>
          </cell>
          <cell r="AB325">
            <v>151.45999999996275</v>
          </cell>
          <cell r="AC325">
            <v>135.52000000048429</v>
          </cell>
          <cell r="AD325">
            <v>-849.42499999981374</v>
          </cell>
          <cell r="AE325">
            <v>1230.6540000289679</v>
          </cell>
          <cell r="AF325">
            <v>89.902000000700355</v>
          </cell>
          <cell r="AG325">
            <v>119.3199999993667</v>
          </cell>
          <cell r="AH325">
            <v>89.605999999679625</v>
          </cell>
          <cell r="AI325">
            <v>131.99500000011176</v>
          </cell>
          <cell r="AJ325">
            <v>116.63100000005215</v>
          </cell>
          <cell r="AK325">
            <v>93.983000000007451</v>
          </cell>
          <cell r="AL325">
            <v>67.324000000022352</v>
          </cell>
          <cell r="AM325">
            <v>141.29499999992549</v>
          </cell>
          <cell r="AN325">
            <v>76.020000000484288</v>
          </cell>
          <cell r="AO325">
            <v>274.44400000013411</v>
          </cell>
          <cell r="AP325">
            <v>66.330000000074506</v>
          </cell>
          <cell r="AQ325">
            <v>-36.196000000461936</v>
          </cell>
          <cell r="AR325">
            <v>76.330896995961666</v>
          </cell>
          <cell r="AS325">
            <v>200.05200000014156</v>
          </cell>
          <cell r="AT325">
            <v>46.81900000013411</v>
          </cell>
          <cell r="AU325">
            <v>97.515078000724316</v>
          </cell>
          <cell r="AV325">
            <v>96.669970000162721</v>
          </cell>
          <cell r="AW325">
            <v>65.706000000238419</v>
          </cell>
          <cell r="AX325">
            <v>31.748848999850452</v>
          </cell>
          <cell r="AY325">
            <v>-68.223999999463558</v>
          </cell>
          <cell r="AZ325">
            <v>44.755999999120831</v>
          </cell>
          <cell r="BA325">
            <v>13.264000000432134</v>
          </cell>
          <cell r="BB325">
            <v>106.2839999999851</v>
          </cell>
          <cell r="BC325">
            <v>46.624999999068677</v>
          </cell>
          <cell r="BD325">
            <v>-604.88500000070781</v>
          </cell>
          <cell r="BE325">
            <v>-229.87042101472616</v>
          </cell>
          <cell r="BF325">
            <v>107.93899999931455</v>
          </cell>
          <cell r="BG325">
            <v>44.15500000026077</v>
          </cell>
          <cell r="BH325">
            <v>33.009025000035763</v>
          </cell>
          <cell r="BI325">
            <v>19.921054000034928</v>
          </cell>
          <cell r="BJ325">
            <v>90.779000000096858</v>
          </cell>
          <cell r="BK325">
            <v>70.08049999922514</v>
          </cell>
          <cell r="BL325">
            <v>219.63999999966472</v>
          </cell>
          <cell r="BM325">
            <v>115.13800000026822</v>
          </cell>
          <cell r="BN325">
            <v>61.379999999888241</v>
          </cell>
          <cell r="BO325">
            <v>97.276000000536442</v>
          </cell>
          <cell r="BP325">
            <v>42.842000000178814</v>
          </cell>
          <cell r="BQ325">
            <v>-1132.0300000002608</v>
          </cell>
          <cell r="BR325">
            <v>55.889060012996197</v>
          </cell>
          <cell r="BS325">
            <v>134.86799999978393</v>
          </cell>
          <cell r="BT325">
            <v>81.439500000327826</v>
          </cell>
          <cell r="BU325">
            <v>82.434770000167191</v>
          </cell>
          <cell r="BV325">
            <v>102.3266900004819</v>
          </cell>
          <cell r="BW325">
            <v>81.533999999985099</v>
          </cell>
          <cell r="BX325">
            <v>63.108000000007451</v>
          </cell>
          <cell r="BY325">
            <v>-30.676400000229478</v>
          </cell>
          <cell r="BZ325">
            <v>126.81560000032187</v>
          </cell>
          <cell r="CA325">
            <v>91.746899999678135</v>
          </cell>
          <cell r="CB325">
            <v>169.44999999925494</v>
          </cell>
          <cell r="CC325">
            <v>72.87400000076741</v>
          </cell>
          <cell r="CD325">
            <v>-920.03199999965727</v>
          </cell>
          <cell r="CE325">
            <v>1267.9868356958032</v>
          </cell>
          <cell r="CF325">
            <v>111.03000000026077</v>
          </cell>
          <cell r="CG325">
            <v>104.22900000028312</v>
          </cell>
          <cell r="CH325">
            <v>407.8199999993667</v>
          </cell>
          <cell r="CI325">
            <v>8.0720357000827789</v>
          </cell>
          <cell r="CJ325">
            <v>113.94900000002235</v>
          </cell>
          <cell r="CK325">
            <v>50.223999999463558</v>
          </cell>
          <cell r="CL325">
            <v>208.89039999991655</v>
          </cell>
          <cell r="CM325">
            <v>250.62559999991208</v>
          </cell>
          <cell r="CN325">
            <v>660.9789999993518</v>
          </cell>
          <cell r="CO325">
            <v>255.13180000055581</v>
          </cell>
          <cell r="CP325">
            <v>39.080000000074506</v>
          </cell>
          <cell r="CQ325">
            <v>-942.0440000006929</v>
          </cell>
          <cell r="CR325">
            <v>-456.14500000327826</v>
          </cell>
          <cell r="CS325">
            <v>435.5109999999404</v>
          </cell>
          <cell r="CT325">
            <v>108.99899999983609</v>
          </cell>
          <cell r="CU325">
            <v>91.662999999709427</v>
          </cell>
          <cell r="CV325">
            <v>96.576499999500811</v>
          </cell>
          <cell r="CW325">
            <v>233.8960000006482</v>
          </cell>
          <cell r="CX325">
            <v>-611.56699999980628</v>
          </cell>
          <cell r="CY325">
            <v>-235.92799999937415</v>
          </cell>
          <cell r="CZ325">
            <v>170.18619999941438</v>
          </cell>
          <cell r="DA325">
            <v>158.63629999943078</v>
          </cell>
          <cell r="DB325">
            <v>136.36700000055134</v>
          </cell>
          <cell r="DC325">
            <v>26.087999999523163</v>
          </cell>
          <cell r="DD325">
            <v>-1066.5729999998584</v>
          </cell>
          <cell r="DE325">
            <v>98.382355995476246</v>
          </cell>
          <cell r="DF325">
            <v>328.9109999993816</v>
          </cell>
          <cell r="DG325">
            <v>63.291000000201166</v>
          </cell>
          <cell r="DH325">
            <v>51.647855999879539</v>
          </cell>
          <cell r="DI325">
            <v>123.57600000035018</v>
          </cell>
          <cell r="DJ325">
            <v>185.99299999978393</v>
          </cell>
          <cell r="DK325">
            <v>80.360000000335276</v>
          </cell>
          <cell r="DL325">
            <v>-83.355700000189245</v>
          </cell>
          <cell r="DM325">
            <v>133.68070000037551</v>
          </cell>
          <cell r="DN325">
            <v>194.85750000085682</v>
          </cell>
          <cell r="DO325">
            <v>251.47599999979138</v>
          </cell>
          <cell r="DP325">
            <v>23.610000000335276</v>
          </cell>
          <cell r="DQ325">
            <v>-1255.6650000000373</v>
          </cell>
          <cell r="DR325">
            <v>-447.45890599489212</v>
          </cell>
          <cell r="DS325">
            <v>111.19799999985844</v>
          </cell>
          <cell r="DT325">
            <v>52.890000000596046</v>
          </cell>
          <cell r="DU325">
            <v>57.326994000002742</v>
          </cell>
          <cell r="DV325">
            <v>167.08499999996275</v>
          </cell>
          <cell r="DW325">
            <v>177.46900000050664</v>
          </cell>
          <cell r="DX325">
            <v>47.676999999210238</v>
          </cell>
          <cell r="DY325">
            <v>-58.878200000151992</v>
          </cell>
          <cell r="DZ325">
            <v>165.663200000301</v>
          </cell>
          <cell r="EA325">
            <v>89.928099999204278</v>
          </cell>
          <cell r="EB325">
            <v>150.36100000049919</v>
          </cell>
          <cell r="EC325">
            <v>23.273000000044703</v>
          </cell>
          <cell r="ED325">
            <v>-1431.4520000005141</v>
          </cell>
        </row>
        <row r="326">
          <cell r="F326" t="str">
            <v>=</v>
          </cell>
          <cell r="G326" t="str">
            <v>=</v>
          </cell>
          <cell r="H326" t="str">
            <v>=</v>
          </cell>
          <cell r="I326" t="str">
            <v>=</v>
          </cell>
          <cell r="J326" t="str">
            <v>=</v>
          </cell>
          <cell r="K326" t="str">
            <v>=</v>
          </cell>
          <cell r="L326" t="str">
            <v>=</v>
          </cell>
          <cell r="M326" t="str">
            <v>=</v>
          </cell>
          <cell r="N326" t="str">
            <v>=</v>
          </cell>
          <cell r="O326" t="str">
            <v>=</v>
          </cell>
          <cell r="P326" t="str">
            <v>=</v>
          </cell>
          <cell r="Q326" t="str">
            <v>=</v>
          </cell>
          <cell r="R326" t="str">
            <v>=</v>
          </cell>
          <cell r="S326" t="str">
            <v>=</v>
          </cell>
          <cell r="T326" t="str">
            <v>=</v>
          </cell>
          <cell r="U326" t="str">
            <v>=</v>
          </cell>
          <cell r="V326" t="str">
            <v>=</v>
          </cell>
          <cell r="W326" t="str">
            <v>=</v>
          </cell>
          <cell r="X326" t="str">
            <v>=</v>
          </cell>
          <cell r="Y326" t="str">
            <v>=</v>
          </cell>
          <cell r="Z326" t="str">
            <v>=</v>
          </cell>
          <cell r="AA326" t="str">
            <v>=</v>
          </cell>
          <cell r="AB326" t="str">
            <v>=</v>
          </cell>
          <cell r="AC326" t="str">
            <v>=</v>
          </cell>
          <cell r="AD326" t="str">
            <v>=</v>
          </cell>
          <cell r="AE326" t="str">
            <v>=</v>
          </cell>
          <cell r="AF326" t="str">
            <v>=</v>
          </cell>
          <cell r="AG326" t="str">
            <v>=</v>
          </cell>
          <cell r="AH326" t="str">
            <v>=</v>
          </cell>
          <cell r="AI326" t="str">
            <v>=</v>
          </cell>
          <cell r="AJ326" t="str">
            <v>=</v>
          </cell>
          <cell r="AK326" t="str">
            <v>=</v>
          </cell>
          <cell r="AL326" t="str">
            <v>=</v>
          </cell>
          <cell r="AM326" t="str">
            <v>=</v>
          </cell>
          <cell r="AN326" t="str">
            <v>=</v>
          </cell>
          <cell r="AO326" t="str">
            <v>=</v>
          </cell>
          <cell r="AP326" t="str">
            <v>=</v>
          </cell>
          <cell r="AQ326" t="str">
            <v>=</v>
          </cell>
          <cell r="AR326" t="str">
            <v>=</v>
          </cell>
          <cell r="AS326" t="str">
            <v>=</v>
          </cell>
          <cell r="AT326" t="str">
            <v>=</v>
          </cell>
          <cell r="AU326" t="str">
            <v>=</v>
          </cell>
          <cell r="AV326" t="str">
            <v>=</v>
          </cell>
          <cell r="AW326" t="str">
            <v>=</v>
          </cell>
          <cell r="AX326" t="str">
            <v>=</v>
          </cell>
          <cell r="AY326" t="str">
            <v>=</v>
          </cell>
          <cell r="AZ326" t="str">
            <v>=</v>
          </cell>
          <cell r="BA326" t="str">
            <v>=</v>
          </cell>
          <cell r="BB326" t="str">
            <v>=</v>
          </cell>
          <cell r="BC326" t="str">
            <v>=</v>
          </cell>
          <cell r="BD326" t="str">
            <v>=</v>
          </cell>
          <cell r="BE326" t="str">
            <v>=</v>
          </cell>
          <cell r="BF326" t="str">
            <v>=</v>
          </cell>
          <cell r="BG326" t="str">
            <v>=</v>
          </cell>
          <cell r="BH326" t="str">
            <v>=</v>
          </cell>
          <cell r="BI326" t="str">
            <v>=</v>
          </cell>
          <cell r="BJ326" t="str">
            <v>=</v>
          </cell>
          <cell r="BK326" t="str">
            <v>=</v>
          </cell>
          <cell r="BL326" t="str">
            <v>=</v>
          </cell>
          <cell r="BM326" t="str">
            <v>=</v>
          </cell>
          <cell r="BN326" t="str">
            <v>=</v>
          </cell>
          <cell r="BO326" t="str">
            <v>=</v>
          </cell>
          <cell r="BP326" t="str">
            <v>=</v>
          </cell>
          <cell r="BQ326" t="str">
            <v>=</v>
          </cell>
          <cell r="BR326" t="str">
            <v>=</v>
          </cell>
          <cell r="BS326" t="str">
            <v>=</v>
          </cell>
          <cell r="BT326" t="str">
            <v>=</v>
          </cell>
          <cell r="BU326" t="str">
            <v>=</v>
          </cell>
          <cell r="BV326" t="str">
            <v>=</v>
          </cell>
          <cell r="BW326" t="str">
            <v>=</v>
          </cell>
          <cell r="BX326" t="str">
            <v>=</v>
          </cell>
          <cell r="BY326" t="str">
            <v>=</v>
          </cell>
          <cell r="BZ326" t="str">
            <v>=</v>
          </cell>
          <cell r="CA326" t="str">
            <v>=</v>
          </cell>
          <cell r="CB326" t="str">
            <v>=</v>
          </cell>
          <cell r="CC326" t="str">
            <v>=</v>
          </cell>
          <cell r="CD326" t="str">
            <v>=</v>
          </cell>
          <cell r="CE326" t="str">
            <v>=</v>
          </cell>
          <cell r="CF326" t="str">
            <v>=</v>
          </cell>
          <cell r="CG326" t="str">
            <v>=</v>
          </cell>
          <cell r="CH326" t="str">
            <v>=</v>
          </cell>
          <cell r="CI326" t="str">
            <v>=</v>
          </cell>
          <cell r="CJ326" t="str">
            <v>=</v>
          </cell>
          <cell r="CK326" t="str">
            <v>=</v>
          </cell>
          <cell r="CL326" t="str">
            <v>=</v>
          </cell>
          <cell r="CM326" t="str">
            <v>=</v>
          </cell>
          <cell r="CN326" t="str">
            <v>=</v>
          </cell>
          <cell r="CO326" t="str">
            <v>=</v>
          </cell>
          <cell r="CP326" t="str">
            <v>=</v>
          </cell>
          <cell r="CQ326" t="str">
            <v>=</v>
          </cell>
          <cell r="CR326" t="str">
            <v>=</v>
          </cell>
          <cell r="CS326" t="str">
            <v>=</v>
          </cell>
          <cell r="CT326" t="str">
            <v>=</v>
          </cell>
          <cell r="CU326" t="str">
            <v>=</v>
          </cell>
          <cell r="CV326" t="str">
            <v>=</v>
          </cell>
          <cell r="CW326" t="str">
            <v>=</v>
          </cell>
          <cell r="CX326" t="str">
            <v>=</v>
          </cell>
          <cell r="CY326" t="str">
            <v>=</v>
          </cell>
          <cell r="CZ326" t="str">
            <v>=</v>
          </cell>
          <cell r="DA326" t="str">
            <v>=</v>
          </cell>
          <cell r="DB326" t="str">
            <v>=</v>
          </cell>
          <cell r="DC326" t="str">
            <v>=</v>
          </cell>
          <cell r="DD326" t="str">
            <v>=</v>
          </cell>
          <cell r="DE326" t="str">
            <v>=</v>
          </cell>
          <cell r="DF326" t="str">
            <v>=</v>
          </cell>
          <cell r="DG326" t="str">
            <v>=</v>
          </cell>
          <cell r="DH326" t="str">
            <v>=</v>
          </cell>
          <cell r="DI326" t="str">
            <v>=</v>
          </cell>
          <cell r="DJ326" t="str">
            <v>=</v>
          </cell>
          <cell r="DK326" t="str">
            <v>=</v>
          </cell>
          <cell r="DL326" t="str">
            <v>=</v>
          </cell>
          <cell r="DM326" t="str">
            <v>=</v>
          </cell>
          <cell r="DN326" t="str">
            <v>=</v>
          </cell>
          <cell r="DO326" t="str">
            <v>=</v>
          </cell>
          <cell r="DP326" t="str">
            <v>=</v>
          </cell>
          <cell r="DQ326" t="str">
            <v>=</v>
          </cell>
          <cell r="DR326" t="str">
            <v>=</v>
          </cell>
          <cell r="DS326" t="str">
            <v>=</v>
          </cell>
          <cell r="DT326" t="str">
            <v>=</v>
          </cell>
          <cell r="DU326" t="str">
            <v>=</v>
          </cell>
          <cell r="DV326" t="str">
            <v>=</v>
          </cell>
          <cell r="DW326" t="str">
            <v>=</v>
          </cell>
          <cell r="DX326" t="str">
            <v>=</v>
          </cell>
          <cell r="DY326" t="str">
            <v>=</v>
          </cell>
          <cell r="DZ326" t="str">
            <v>=</v>
          </cell>
          <cell r="EA326" t="str">
            <v>=</v>
          </cell>
          <cell r="EB326" t="str">
            <v>=</v>
          </cell>
          <cell r="EC326" t="str">
            <v>=</v>
          </cell>
          <cell r="ED326" t="str">
            <v>=</v>
          </cell>
        </row>
        <row r="328">
          <cell r="A328" t="str">
            <v>Purchased Power &amp; Net Interchange</v>
          </cell>
        </row>
        <row r="330">
          <cell r="C330" t="str">
            <v>APS Supplemental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P330">
            <v>0</v>
          </cell>
          <cell r="CQ330">
            <v>0</v>
          </cell>
          <cell r="CR330">
            <v>0</v>
          </cell>
          <cell r="CS330">
            <v>0</v>
          </cell>
          <cell r="CT330">
            <v>0</v>
          </cell>
          <cell r="CU330">
            <v>0</v>
          </cell>
          <cell r="CV330">
            <v>0</v>
          </cell>
          <cell r="CW330">
            <v>0</v>
          </cell>
          <cell r="CX330">
            <v>0</v>
          </cell>
          <cell r="CY330">
            <v>0</v>
          </cell>
          <cell r="CZ330">
            <v>0</v>
          </cell>
          <cell r="DA330">
            <v>0</v>
          </cell>
          <cell r="DB330">
            <v>0</v>
          </cell>
          <cell r="DC330">
            <v>0</v>
          </cell>
          <cell r="DD330">
            <v>0</v>
          </cell>
          <cell r="DE330">
            <v>0</v>
          </cell>
          <cell r="DF330">
            <v>0</v>
          </cell>
          <cell r="DG330">
            <v>0</v>
          </cell>
          <cell r="DH330">
            <v>0</v>
          </cell>
          <cell r="DI330">
            <v>0</v>
          </cell>
          <cell r="DJ330">
            <v>0</v>
          </cell>
          <cell r="DK330">
            <v>0</v>
          </cell>
          <cell r="DL330">
            <v>0</v>
          </cell>
          <cell r="DM330">
            <v>0</v>
          </cell>
          <cell r="DN330">
            <v>0</v>
          </cell>
          <cell r="DO330">
            <v>0</v>
          </cell>
          <cell r="DP330">
            <v>0</v>
          </cell>
          <cell r="DQ330">
            <v>0</v>
          </cell>
          <cell r="DR330">
            <v>0</v>
          </cell>
          <cell r="DS330">
            <v>0</v>
          </cell>
          <cell r="DT330">
            <v>0</v>
          </cell>
          <cell r="DU330">
            <v>0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0</v>
          </cell>
          <cell r="EA330">
            <v>0</v>
          </cell>
          <cell r="EB330">
            <v>0</v>
          </cell>
          <cell r="EC330">
            <v>0</v>
          </cell>
          <cell r="ED330">
            <v>0</v>
          </cell>
        </row>
        <row r="331">
          <cell r="C331" t="str">
            <v xml:space="preserve">Combine Hills Wind 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P331">
            <v>0</v>
          </cell>
          <cell r="CQ331">
            <v>0</v>
          </cell>
          <cell r="CR331">
            <v>0</v>
          </cell>
          <cell r="CS331">
            <v>0</v>
          </cell>
          <cell r="CT331">
            <v>0</v>
          </cell>
          <cell r="CU331">
            <v>0</v>
          </cell>
          <cell r="CV331">
            <v>0</v>
          </cell>
          <cell r="CW331">
            <v>0</v>
          </cell>
          <cell r="CX331">
            <v>0</v>
          </cell>
          <cell r="CY331">
            <v>0</v>
          </cell>
          <cell r="CZ331">
            <v>0</v>
          </cell>
          <cell r="DA331">
            <v>0</v>
          </cell>
          <cell r="DB331">
            <v>0</v>
          </cell>
          <cell r="DC331">
            <v>0</v>
          </cell>
          <cell r="DD331">
            <v>0</v>
          </cell>
          <cell r="DE331">
            <v>0</v>
          </cell>
          <cell r="DF331">
            <v>0</v>
          </cell>
          <cell r="DG331">
            <v>0</v>
          </cell>
          <cell r="DH331">
            <v>0</v>
          </cell>
          <cell r="DI331">
            <v>0</v>
          </cell>
          <cell r="DJ331">
            <v>0</v>
          </cell>
          <cell r="DK331">
            <v>0</v>
          </cell>
          <cell r="DL331">
            <v>0</v>
          </cell>
          <cell r="DM331">
            <v>0</v>
          </cell>
          <cell r="DN331">
            <v>0</v>
          </cell>
          <cell r="DO331">
            <v>0</v>
          </cell>
          <cell r="DP331">
            <v>0</v>
          </cell>
          <cell r="DQ331">
            <v>0</v>
          </cell>
          <cell r="DR331">
            <v>0</v>
          </cell>
          <cell r="DS331">
            <v>0</v>
          </cell>
          <cell r="DT331">
            <v>0</v>
          </cell>
          <cell r="DU331">
            <v>0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0</v>
          </cell>
          <cell r="EC331">
            <v>0</v>
          </cell>
          <cell r="ED331">
            <v>0</v>
          </cell>
        </row>
        <row r="332">
          <cell r="C332" t="str">
            <v>Constellation Seasonal 2013-2016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  <cell r="CU332">
            <v>0</v>
          </cell>
          <cell r="CV332">
            <v>0</v>
          </cell>
          <cell r="CW332">
            <v>0</v>
          </cell>
          <cell r="CX332">
            <v>0</v>
          </cell>
          <cell r="CY332">
            <v>0</v>
          </cell>
          <cell r="CZ332">
            <v>0</v>
          </cell>
          <cell r="DA332">
            <v>0</v>
          </cell>
          <cell r="DB332">
            <v>0</v>
          </cell>
          <cell r="DC332">
            <v>0</v>
          </cell>
          <cell r="DD332">
            <v>0</v>
          </cell>
          <cell r="DE332">
            <v>0</v>
          </cell>
          <cell r="DF332">
            <v>0</v>
          </cell>
          <cell r="DG332">
            <v>0</v>
          </cell>
          <cell r="DH332">
            <v>0</v>
          </cell>
          <cell r="DI332">
            <v>0</v>
          </cell>
          <cell r="DJ332">
            <v>0</v>
          </cell>
          <cell r="DK332">
            <v>0</v>
          </cell>
          <cell r="DL332">
            <v>0</v>
          </cell>
          <cell r="DM332">
            <v>0</v>
          </cell>
          <cell r="DN332">
            <v>0</v>
          </cell>
          <cell r="DO332">
            <v>0</v>
          </cell>
          <cell r="DP332">
            <v>0</v>
          </cell>
          <cell r="DQ332">
            <v>0</v>
          </cell>
          <cell r="DR332">
            <v>0</v>
          </cell>
          <cell r="DS332">
            <v>0</v>
          </cell>
          <cell r="DT332">
            <v>0</v>
          </cell>
          <cell r="DU332">
            <v>0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</row>
        <row r="333">
          <cell r="C333" t="str">
            <v>Deseret Purchase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  <cell r="CU333">
            <v>0</v>
          </cell>
          <cell r="CV333">
            <v>0</v>
          </cell>
          <cell r="CW333">
            <v>0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</row>
        <row r="334">
          <cell r="C334" t="str">
            <v>Douglas PUD Settlement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P334">
            <v>0</v>
          </cell>
          <cell r="CQ334">
            <v>0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0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  <cell r="DB334">
            <v>0</v>
          </cell>
          <cell r="DC334">
            <v>0</v>
          </cell>
          <cell r="DD334">
            <v>0</v>
          </cell>
          <cell r="DE334">
            <v>0</v>
          </cell>
          <cell r="DF334">
            <v>0</v>
          </cell>
          <cell r="DG334">
            <v>0</v>
          </cell>
          <cell r="DH334">
            <v>0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M334">
            <v>0</v>
          </cell>
          <cell r="DN334">
            <v>0</v>
          </cell>
          <cell r="DO334">
            <v>0</v>
          </cell>
          <cell r="DP334">
            <v>0</v>
          </cell>
          <cell r="DQ334">
            <v>0</v>
          </cell>
          <cell r="DR334">
            <v>0</v>
          </cell>
          <cell r="DS334">
            <v>0</v>
          </cell>
          <cell r="DT334">
            <v>0</v>
          </cell>
          <cell r="DU334">
            <v>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</row>
        <row r="335">
          <cell r="C335" t="str">
            <v>Georgia-Pacific Camas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P335">
            <v>0</v>
          </cell>
          <cell r="CQ335">
            <v>0</v>
          </cell>
          <cell r="CR335">
            <v>0</v>
          </cell>
          <cell r="CS335">
            <v>0</v>
          </cell>
          <cell r="CT335">
            <v>0</v>
          </cell>
          <cell r="CU335">
            <v>0</v>
          </cell>
          <cell r="CV335">
            <v>0</v>
          </cell>
          <cell r="CW335">
            <v>0</v>
          </cell>
          <cell r="CX335">
            <v>0</v>
          </cell>
          <cell r="CY335">
            <v>0</v>
          </cell>
          <cell r="CZ335">
            <v>0</v>
          </cell>
          <cell r="DA335">
            <v>0</v>
          </cell>
          <cell r="DB335">
            <v>0</v>
          </cell>
          <cell r="DC335">
            <v>0</v>
          </cell>
          <cell r="DD335">
            <v>0</v>
          </cell>
          <cell r="DE335">
            <v>0</v>
          </cell>
          <cell r="DF335">
            <v>0</v>
          </cell>
          <cell r="DG335">
            <v>0</v>
          </cell>
          <cell r="DH335">
            <v>0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M335">
            <v>0</v>
          </cell>
          <cell r="DN335">
            <v>0</v>
          </cell>
          <cell r="DO335">
            <v>0</v>
          </cell>
          <cell r="DP335">
            <v>0</v>
          </cell>
          <cell r="DQ335">
            <v>0</v>
          </cell>
          <cell r="DR335">
            <v>0</v>
          </cell>
          <cell r="DS335">
            <v>0</v>
          </cell>
          <cell r="DT335">
            <v>0</v>
          </cell>
          <cell r="DU335">
            <v>0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</row>
        <row r="336">
          <cell r="C336" t="str">
            <v>Gemstate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P336">
            <v>0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0</v>
          </cell>
          <cell r="CZ336">
            <v>0</v>
          </cell>
          <cell r="DA336">
            <v>0</v>
          </cell>
          <cell r="DB336">
            <v>0</v>
          </cell>
          <cell r="DC336">
            <v>0</v>
          </cell>
          <cell r="DD336">
            <v>0</v>
          </cell>
          <cell r="DE336">
            <v>0</v>
          </cell>
          <cell r="DF336">
            <v>0</v>
          </cell>
          <cell r="DG336">
            <v>0</v>
          </cell>
          <cell r="DH336">
            <v>0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M336">
            <v>0</v>
          </cell>
          <cell r="DN336">
            <v>0</v>
          </cell>
          <cell r="DO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0</v>
          </cell>
          <cell r="DT336">
            <v>0</v>
          </cell>
          <cell r="DU336">
            <v>0</v>
          </cell>
          <cell r="DV336">
            <v>0</v>
          </cell>
          <cell r="DW336">
            <v>0</v>
          </cell>
          <cell r="DX336">
            <v>0</v>
          </cell>
          <cell r="DY336">
            <v>0</v>
          </cell>
          <cell r="DZ336">
            <v>0</v>
          </cell>
          <cell r="EA336">
            <v>0</v>
          </cell>
          <cell r="EB336">
            <v>0</v>
          </cell>
          <cell r="EC336">
            <v>0</v>
          </cell>
          <cell r="ED336">
            <v>0</v>
          </cell>
        </row>
        <row r="337">
          <cell r="C337" t="str">
            <v>Hermiston Purchase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</row>
        <row r="338">
          <cell r="C338" t="str">
            <v>Hurricane Purchase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P338">
            <v>0</v>
          </cell>
          <cell r="CQ338">
            <v>0</v>
          </cell>
          <cell r="CR338">
            <v>0</v>
          </cell>
          <cell r="CS338">
            <v>0</v>
          </cell>
          <cell r="CT338">
            <v>0</v>
          </cell>
          <cell r="CU338">
            <v>0</v>
          </cell>
          <cell r="CV338">
            <v>0</v>
          </cell>
          <cell r="CW338">
            <v>0</v>
          </cell>
          <cell r="CX338">
            <v>0</v>
          </cell>
          <cell r="CY338">
            <v>0</v>
          </cell>
          <cell r="CZ338">
            <v>0</v>
          </cell>
          <cell r="DA338">
            <v>0</v>
          </cell>
          <cell r="DB338">
            <v>0</v>
          </cell>
          <cell r="DC338">
            <v>0</v>
          </cell>
          <cell r="DD338">
            <v>0</v>
          </cell>
          <cell r="DE338">
            <v>0</v>
          </cell>
          <cell r="DF338">
            <v>0</v>
          </cell>
          <cell r="DG338">
            <v>0</v>
          </cell>
          <cell r="DH338">
            <v>0</v>
          </cell>
          <cell r="DI338">
            <v>0</v>
          </cell>
          <cell r="DJ338">
            <v>0</v>
          </cell>
          <cell r="DK338">
            <v>0</v>
          </cell>
          <cell r="DL338">
            <v>0</v>
          </cell>
          <cell r="DM338">
            <v>0</v>
          </cell>
          <cell r="DN338">
            <v>0</v>
          </cell>
          <cell r="DO338">
            <v>0</v>
          </cell>
          <cell r="DP338">
            <v>0</v>
          </cell>
          <cell r="DQ338">
            <v>0</v>
          </cell>
          <cell r="DR338">
            <v>0</v>
          </cell>
          <cell r="DS338">
            <v>0</v>
          </cell>
          <cell r="DT338">
            <v>0</v>
          </cell>
          <cell r="DU338">
            <v>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0</v>
          </cell>
        </row>
        <row r="339">
          <cell r="C339" t="str">
            <v>IPP Purchase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</row>
        <row r="340">
          <cell r="C340" t="str">
            <v>MagCorp Reserves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  <cell r="CU340">
            <v>0</v>
          </cell>
          <cell r="CV340">
            <v>0</v>
          </cell>
          <cell r="CW340">
            <v>0</v>
          </cell>
          <cell r="CX340">
            <v>0</v>
          </cell>
          <cell r="CY340">
            <v>0</v>
          </cell>
          <cell r="CZ340">
            <v>0</v>
          </cell>
          <cell r="DA340">
            <v>0</v>
          </cell>
          <cell r="DB340">
            <v>0</v>
          </cell>
          <cell r="DC340">
            <v>0</v>
          </cell>
          <cell r="DD340">
            <v>0</v>
          </cell>
          <cell r="DE340">
            <v>0</v>
          </cell>
          <cell r="DF340">
            <v>0</v>
          </cell>
          <cell r="DG340">
            <v>0</v>
          </cell>
          <cell r="DH340">
            <v>0</v>
          </cell>
          <cell r="DI340">
            <v>0</v>
          </cell>
          <cell r="DJ340">
            <v>0</v>
          </cell>
          <cell r="DK340">
            <v>0</v>
          </cell>
          <cell r="DL340">
            <v>0</v>
          </cell>
          <cell r="DM340">
            <v>0</v>
          </cell>
          <cell r="DN340">
            <v>0</v>
          </cell>
          <cell r="DO340">
            <v>0</v>
          </cell>
          <cell r="DP340">
            <v>0</v>
          </cell>
          <cell r="DQ340">
            <v>0</v>
          </cell>
          <cell r="DR340">
            <v>0</v>
          </cell>
          <cell r="DS340">
            <v>0</v>
          </cell>
          <cell r="DT340">
            <v>0</v>
          </cell>
          <cell r="DU340">
            <v>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</row>
        <row r="341">
          <cell r="C341" t="str">
            <v>Nucor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</row>
        <row r="342">
          <cell r="C342" t="str">
            <v>Old Mill Solar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P342">
            <v>0</v>
          </cell>
          <cell r="CQ342">
            <v>0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0</v>
          </cell>
          <cell r="CX342">
            <v>0</v>
          </cell>
          <cell r="CY342">
            <v>0</v>
          </cell>
          <cell r="CZ342">
            <v>0</v>
          </cell>
          <cell r="DA342">
            <v>0</v>
          </cell>
          <cell r="DB342">
            <v>0</v>
          </cell>
          <cell r="DC342">
            <v>0</v>
          </cell>
          <cell r="DD342">
            <v>0</v>
          </cell>
          <cell r="DE342">
            <v>0</v>
          </cell>
          <cell r="DF342">
            <v>0</v>
          </cell>
          <cell r="DG342">
            <v>0</v>
          </cell>
          <cell r="DH342">
            <v>0</v>
          </cell>
          <cell r="DI342">
            <v>0</v>
          </cell>
          <cell r="DJ342">
            <v>0</v>
          </cell>
          <cell r="DK342">
            <v>0</v>
          </cell>
          <cell r="DL342">
            <v>0</v>
          </cell>
          <cell r="DM342">
            <v>0</v>
          </cell>
          <cell r="DN342">
            <v>0</v>
          </cell>
          <cell r="DO342">
            <v>0</v>
          </cell>
          <cell r="DP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U342">
            <v>0</v>
          </cell>
          <cell r="DV342">
            <v>0</v>
          </cell>
          <cell r="DW342">
            <v>0</v>
          </cell>
          <cell r="DX342">
            <v>0</v>
          </cell>
          <cell r="DY342">
            <v>0</v>
          </cell>
          <cell r="DZ342">
            <v>0</v>
          </cell>
          <cell r="EA342">
            <v>0</v>
          </cell>
          <cell r="EB342">
            <v>0</v>
          </cell>
          <cell r="EC342">
            <v>0</v>
          </cell>
          <cell r="ED342">
            <v>0</v>
          </cell>
        </row>
        <row r="343">
          <cell r="C343" t="str">
            <v>P4 Production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P343">
            <v>0</v>
          </cell>
          <cell r="CQ343">
            <v>0</v>
          </cell>
          <cell r="CR343">
            <v>0</v>
          </cell>
          <cell r="CS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0</v>
          </cell>
          <cell r="CX343">
            <v>0</v>
          </cell>
          <cell r="CY343">
            <v>0</v>
          </cell>
          <cell r="CZ343">
            <v>0</v>
          </cell>
          <cell r="DA343">
            <v>0</v>
          </cell>
          <cell r="DB343">
            <v>0</v>
          </cell>
          <cell r="DC343">
            <v>0</v>
          </cell>
          <cell r="DD343">
            <v>0</v>
          </cell>
          <cell r="DE343">
            <v>0</v>
          </cell>
          <cell r="DF343">
            <v>0</v>
          </cell>
          <cell r="DG343">
            <v>0</v>
          </cell>
          <cell r="DH343">
            <v>0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</row>
        <row r="344">
          <cell r="C344" t="str">
            <v>Pavant III Solar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P344">
            <v>0</v>
          </cell>
          <cell r="CQ344">
            <v>0</v>
          </cell>
          <cell r="CR344">
            <v>0</v>
          </cell>
          <cell r="CS344">
            <v>0</v>
          </cell>
          <cell r="CT344">
            <v>0</v>
          </cell>
          <cell r="CU344">
            <v>0</v>
          </cell>
          <cell r="CV344">
            <v>0</v>
          </cell>
          <cell r="CW344">
            <v>0</v>
          </cell>
          <cell r="CX344">
            <v>0</v>
          </cell>
          <cell r="CY344">
            <v>0</v>
          </cell>
          <cell r="CZ344">
            <v>0</v>
          </cell>
          <cell r="DA344">
            <v>0</v>
          </cell>
          <cell r="DB344">
            <v>0</v>
          </cell>
          <cell r="DC344">
            <v>0</v>
          </cell>
          <cell r="DD344">
            <v>0</v>
          </cell>
          <cell r="DE344">
            <v>0</v>
          </cell>
          <cell r="DF344">
            <v>0</v>
          </cell>
          <cell r="DG344">
            <v>0</v>
          </cell>
          <cell r="DH344">
            <v>0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0</v>
          </cell>
          <cell r="DN344">
            <v>0</v>
          </cell>
          <cell r="DO344">
            <v>0</v>
          </cell>
          <cell r="DP344">
            <v>0</v>
          </cell>
          <cell r="DQ344">
            <v>0</v>
          </cell>
          <cell r="DR344">
            <v>0</v>
          </cell>
          <cell r="DS344">
            <v>0</v>
          </cell>
          <cell r="DT344">
            <v>0</v>
          </cell>
          <cell r="DU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</row>
        <row r="345">
          <cell r="C345" t="str">
            <v>PGE Cove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P345">
            <v>0</v>
          </cell>
          <cell r="CQ345">
            <v>0</v>
          </cell>
          <cell r="CR345">
            <v>0</v>
          </cell>
          <cell r="CS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0</v>
          </cell>
          <cell r="CX345">
            <v>0</v>
          </cell>
          <cell r="CY345">
            <v>0</v>
          </cell>
          <cell r="CZ345">
            <v>0</v>
          </cell>
          <cell r="DA345">
            <v>0</v>
          </cell>
          <cell r="DB345">
            <v>0</v>
          </cell>
          <cell r="DC345">
            <v>0</v>
          </cell>
          <cell r="DD345">
            <v>0</v>
          </cell>
          <cell r="DE345">
            <v>0</v>
          </cell>
          <cell r="DF345">
            <v>0</v>
          </cell>
          <cell r="DG345">
            <v>0</v>
          </cell>
          <cell r="DH345">
            <v>0</v>
          </cell>
          <cell r="DI345">
            <v>0</v>
          </cell>
          <cell r="DJ345">
            <v>0</v>
          </cell>
          <cell r="DK345">
            <v>0</v>
          </cell>
          <cell r="DL345">
            <v>0</v>
          </cell>
          <cell r="DM345">
            <v>0</v>
          </cell>
          <cell r="DN345">
            <v>0</v>
          </cell>
          <cell r="DO345">
            <v>0</v>
          </cell>
          <cell r="DP345">
            <v>0</v>
          </cell>
          <cell r="DQ345">
            <v>0</v>
          </cell>
          <cell r="DR345">
            <v>0</v>
          </cell>
          <cell r="DS345">
            <v>0</v>
          </cell>
          <cell r="DT345">
            <v>0</v>
          </cell>
          <cell r="DU345">
            <v>0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</row>
        <row r="346">
          <cell r="C346" t="str">
            <v>Rock River Wind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>
            <v>0</v>
          </cell>
          <cell r="CU346">
            <v>0</v>
          </cell>
          <cell r="CV346">
            <v>0</v>
          </cell>
          <cell r="CW346">
            <v>0</v>
          </cell>
          <cell r="CX346">
            <v>0</v>
          </cell>
          <cell r="CY346">
            <v>0</v>
          </cell>
          <cell r="CZ346">
            <v>0</v>
          </cell>
          <cell r="DA346">
            <v>0</v>
          </cell>
          <cell r="DB346">
            <v>0</v>
          </cell>
          <cell r="DC346">
            <v>0</v>
          </cell>
          <cell r="DD346">
            <v>0</v>
          </cell>
          <cell r="DE346">
            <v>0</v>
          </cell>
          <cell r="DF346">
            <v>0</v>
          </cell>
          <cell r="DG346">
            <v>0</v>
          </cell>
          <cell r="DH346">
            <v>0</v>
          </cell>
          <cell r="DI346">
            <v>0</v>
          </cell>
          <cell r="DJ346">
            <v>0</v>
          </cell>
          <cell r="DK346">
            <v>0</v>
          </cell>
          <cell r="DL346">
            <v>0</v>
          </cell>
          <cell r="DM346">
            <v>0</v>
          </cell>
          <cell r="DN346">
            <v>0</v>
          </cell>
          <cell r="DO346">
            <v>0</v>
          </cell>
          <cell r="DP346">
            <v>0</v>
          </cell>
          <cell r="DQ346">
            <v>0</v>
          </cell>
          <cell r="DR346">
            <v>0</v>
          </cell>
          <cell r="DS346">
            <v>0</v>
          </cell>
          <cell r="DT346">
            <v>0</v>
          </cell>
          <cell r="DU346">
            <v>0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</row>
        <row r="347">
          <cell r="C347" t="str">
            <v>Small Purchases east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P347">
            <v>0</v>
          </cell>
          <cell r="CQ347">
            <v>0</v>
          </cell>
          <cell r="CR347">
            <v>0</v>
          </cell>
          <cell r="CS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0</v>
          </cell>
          <cell r="CX347">
            <v>0</v>
          </cell>
          <cell r="CY347">
            <v>0</v>
          </cell>
          <cell r="CZ347">
            <v>0</v>
          </cell>
          <cell r="DA347">
            <v>0</v>
          </cell>
          <cell r="DB347">
            <v>0</v>
          </cell>
          <cell r="DC347">
            <v>0</v>
          </cell>
          <cell r="DD347">
            <v>0</v>
          </cell>
          <cell r="DE347">
            <v>0</v>
          </cell>
          <cell r="DF347">
            <v>0</v>
          </cell>
          <cell r="DG347">
            <v>0</v>
          </cell>
          <cell r="DH347">
            <v>0</v>
          </cell>
          <cell r="DI347">
            <v>0</v>
          </cell>
          <cell r="DJ347">
            <v>0</v>
          </cell>
          <cell r="DK347">
            <v>0</v>
          </cell>
          <cell r="DL347">
            <v>0</v>
          </cell>
          <cell r="DM347">
            <v>0</v>
          </cell>
          <cell r="DN347">
            <v>0</v>
          </cell>
          <cell r="DO347">
            <v>0</v>
          </cell>
          <cell r="DP347">
            <v>0</v>
          </cell>
          <cell r="DQ347">
            <v>0</v>
          </cell>
          <cell r="DR347">
            <v>0</v>
          </cell>
          <cell r="DS347">
            <v>0</v>
          </cell>
          <cell r="DT347">
            <v>0</v>
          </cell>
          <cell r="DU347">
            <v>0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</row>
        <row r="348">
          <cell r="C348" t="str">
            <v>Small Purchases west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G348">
            <v>0</v>
          </cell>
          <cell r="DH348">
            <v>0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</row>
        <row r="349">
          <cell r="C349" t="str">
            <v>Three Buttes Wind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</row>
        <row r="350">
          <cell r="C350" t="str">
            <v xml:space="preserve">Top of the World Wind 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P350">
            <v>0</v>
          </cell>
          <cell r="CQ350">
            <v>0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Y350">
            <v>0</v>
          </cell>
          <cell r="CZ350">
            <v>0</v>
          </cell>
          <cell r="DA350">
            <v>0</v>
          </cell>
          <cell r="DB350">
            <v>0</v>
          </cell>
          <cell r="DC350">
            <v>0</v>
          </cell>
          <cell r="DD350">
            <v>0</v>
          </cell>
          <cell r="DE350">
            <v>0</v>
          </cell>
          <cell r="DF350">
            <v>0</v>
          </cell>
          <cell r="DG350">
            <v>0</v>
          </cell>
          <cell r="DH350">
            <v>0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M350">
            <v>0</v>
          </cell>
          <cell r="DN350">
            <v>0</v>
          </cell>
          <cell r="DO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DW350">
            <v>0</v>
          </cell>
          <cell r="DX350">
            <v>0</v>
          </cell>
          <cell r="DY350">
            <v>0</v>
          </cell>
          <cell r="DZ350">
            <v>0</v>
          </cell>
          <cell r="EA350">
            <v>0</v>
          </cell>
          <cell r="EB350">
            <v>0</v>
          </cell>
          <cell r="EC350">
            <v>0</v>
          </cell>
          <cell r="ED350">
            <v>0</v>
          </cell>
        </row>
        <row r="351">
          <cell r="C351" t="str">
            <v>Tri-State Purchase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</row>
        <row r="352">
          <cell r="C352" t="str">
            <v>UAMPS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G352">
            <v>0</v>
          </cell>
          <cell r="DH352">
            <v>0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>
            <v>0</v>
          </cell>
          <cell r="DN352">
            <v>0</v>
          </cell>
          <cell r="DO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0</v>
          </cell>
        </row>
        <row r="353">
          <cell r="C353" t="str">
            <v>UMPA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P353">
            <v>0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0</v>
          </cell>
          <cell r="CX353">
            <v>0</v>
          </cell>
          <cell r="CY353">
            <v>0</v>
          </cell>
          <cell r="CZ353">
            <v>0</v>
          </cell>
          <cell r="DA353">
            <v>0</v>
          </cell>
          <cell r="DB353">
            <v>0</v>
          </cell>
          <cell r="DC353">
            <v>0</v>
          </cell>
          <cell r="DD353">
            <v>0</v>
          </cell>
          <cell r="DE353">
            <v>0</v>
          </cell>
          <cell r="DF353">
            <v>0</v>
          </cell>
          <cell r="DG353">
            <v>0</v>
          </cell>
          <cell r="DH353">
            <v>0</v>
          </cell>
          <cell r="DI353">
            <v>0</v>
          </cell>
          <cell r="DJ353">
            <v>0</v>
          </cell>
          <cell r="DK353">
            <v>0</v>
          </cell>
          <cell r="DL353">
            <v>0</v>
          </cell>
          <cell r="DM353">
            <v>0</v>
          </cell>
          <cell r="DN353">
            <v>0</v>
          </cell>
          <cell r="DO353">
            <v>0</v>
          </cell>
          <cell r="DP353">
            <v>0</v>
          </cell>
          <cell r="DQ353">
            <v>0</v>
          </cell>
          <cell r="DR353">
            <v>0</v>
          </cell>
          <cell r="DS353">
            <v>0</v>
          </cell>
          <cell r="DT353">
            <v>0</v>
          </cell>
          <cell r="DU353">
            <v>0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</row>
        <row r="354">
          <cell r="C354" t="str">
            <v>Wolverine Creek Wind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</v>
          </cell>
          <cell r="CT354">
            <v>0</v>
          </cell>
          <cell r="CU354">
            <v>0</v>
          </cell>
          <cell r="CV354">
            <v>0</v>
          </cell>
          <cell r="CW354">
            <v>0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  <cell r="DD354">
            <v>0</v>
          </cell>
          <cell r="DE354">
            <v>0</v>
          </cell>
          <cell r="DF354">
            <v>0</v>
          </cell>
          <cell r="DG354">
            <v>0</v>
          </cell>
          <cell r="DH354">
            <v>0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O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</row>
        <row r="356"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P356">
            <v>0</v>
          </cell>
          <cell r="CQ356">
            <v>0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0</v>
          </cell>
          <cell r="CX356">
            <v>0</v>
          </cell>
          <cell r="CY356">
            <v>0</v>
          </cell>
          <cell r="CZ356">
            <v>0</v>
          </cell>
          <cell r="DA356">
            <v>0</v>
          </cell>
          <cell r="DB356">
            <v>0</v>
          </cell>
          <cell r="DC356">
            <v>0</v>
          </cell>
          <cell r="DD356">
            <v>0</v>
          </cell>
          <cell r="DE356">
            <v>0</v>
          </cell>
          <cell r="DF356">
            <v>0</v>
          </cell>
          <cell r="DG356">
            <v>0</v>
          </cell>
          <cell r="DH356">
            <v>0</v>
          </cell>
          <cell r="DI356">
            <v>0</v>
          </cell>
          <cell r="DJ356">
            <v>0</v>
          </cell>
          <cell r="DK356">
            <v>0</v>
          </cell>
          <cell r="DL356">
            <v>0</v>
          </cell>
          <cell r="DM356">
            <v>0</v>
          </cell>
          <cell r="DN356">
            <v>0</v>
          </cell>
          <cell r="DO356">
            <v>0</v>
          </cell>
          <cell r="DP356">
            <v>0</v>
          </cell>
          <cell r="DQ356">
            <v>0</v>
          </cell>
          <cell r="DR356">
            <v>0</v>
          </cell>
          <cell r="DS356">
            <v>0</v>
          </cell>
          <cell r="DT356">
            <v>0</v>
          </cell>
          <cell r="DU356">
            <v>0</v>
          </cell>
          <cell r="DV356">
            <v>0</v>
          </cell>
          <cell r="DW356">
            <v>0</v>
          </cell>
          <cell r="DX356">
            <v>0</v>
          </cell>
          <cell r="DY356">
            <v>0</v>
          </cell>
          <cell r="DZ356">
            <v>0</v>
          </cell>
          <cell r="EA356">
            <v>0</v>
          </cell>
          <cell r="EB356">
            <v>0</v>
          </cell>
          <cell r="EC356">
            <v>0</v>
          </cell>
          <cell r="ED356">
            <v>0</v>
          </cell>
        </row>
        <row r="359">
          <cell r="C359" t="str">
            <v>QF - Sch37 - UT - Solar F</v>
          </cell>
          <cell r="F359">
            <v>1542.25</v>
          </cell>
          <cell r="G359">
            <v>1509.5920000000001</v>
          </cell>
          <cell r="H359">
            <v>2045.07</v>
          </cell>
          <cell r="I359">
            <v>2113.11</v>
          </cell>
          <cell r="J359">
            <v>2271.2150000000001</v>
          </cell>
          <cell r="K359">
            <v>2268.81</v>
          </cell>
          <cell r="L359">
            <v>2138.5970000000002</v>
          </cell>
          <cell r="M359">
            <v>2257.2339999999999</v>
          </cell>
          <cell r="N359">
            <v>2196.75</v>
          </cell>
          <cell r="O359">
            <v>2095.91</v>
          </cell>
          <cell r="P359">
            <v>1667.28</v>
          </cell>
          <cell r="Q359">
            <v>1408.5160000000001</v>
          </cell>
          <cell r="R359">
            <v>23396.767000000003</v>
          </cell>
          <cell r="S359">
            <v>1534.5619999999999</v>
          </cell>
          <cell r="T359">
            <v>1502.0039999999999</v>
          </cell>
          <cell r="U359">
            <v>2034.84</v>
          </cell>
          <cell r="V359">
            <v>2102.58</v>
          </cell>
          <cell r="W359">
            <v>2259.8069999999998</v>
          </cell>
          <cell r="X359">
            <v>2257.44</v>
          </cell>
          <cell r="Y359">
            <v>2127.933</v>
          </cell>
          <cell r="Z359">
            <v>2245.9810000000002</v>
          </cell>
          <cell r="AA359">
            <v>2185.7399999999998</v>
          </cell>
          <cell r="AB359">
            <v>2085.4319999999998</v>
          </cell>
          <cell r="AC359">
            <v>1659</v>
          </cell>
          <cell r="AD359">
            <v>1401.4480000000001</v>
          </cell>
          <cell r="AE359">
            <v>23332.812999999998</v>
          </cell>
          <cell r="AF359">
            <v>1526.8430000000001</v>
          </cell>
          <cell r="AG359">
            <v>1547.875</v>
          </cell>
          <cell r="AH359">
            <v>2024.548</v>
          </cell>
          <cell r="AI359">
            <v>2091.9899999999998</v>
          </cell>
          <cell r="AJ359">
            <v>2248.5230000000001</v>
          </cell>
          <cell r="AK359">
            <v>2246.13</v>
          </cell>
          <cell r="AL359">
            <v>2117.2689999999998</v>
          </cell>
          <cell r="AM359">
            <v>2234.7280000000001</v>
          </cell>
          <cell r="AN359">
            <v>2174.85</v>
          </cell>
          <cell r="AO359">
            <v>2074.9850000000001</v>
          </cell>
          <cell r="AP359">
            <v>1650.63</v>
          </cell>
          <cell r="AQ359">
            <v>1394.442</v>
          </cell>
          <cell r="AR359">
            <v>23163.482</v>
          </cell>
          <cell r="AS359">
            <v>1519.248</v>
          </cell>
          <cell r="AT359">
            <v>1487.0239999999999</v>
          </cell>
          <cell r="AU359">
            <v>2014.473</v>
          </cell>
          <cell r="AV359">
            <v>2081.64</v>
          </cell>
          <cell r="AW359">
            <v>2237.3319999999999</v>
          </cell>
          <cell r="AX359">
            <v>2234.9699999999998</v>
          </cell>
          <cell r="AY359">
            <v>2106.6979999999999</v>
          </cell>
          <cell r="AZ359">
            <v>2223.63</v>
          </cell>
          <cell r="BA359">
            <v>2163.96</v>
          </cell>
          <cell r="BB359">
            <v>2064.6309999999999</v>
          </cell>
          <cell r="BC359">
            <v>1642.44</v>
          </cell>
          <cell r="BD359">
            <v>1387.4359999999999</v>
          </cell>
          <cell r="BE359">
            <v>23047.646000000001</v>
          </cell>
          <cell r="BF359">
            <v>1511.684</v>
          </cell>
          <cell r="BG359">
            <v>1479.604</v>
          </cell>
          <cell r="BH359">
            <v>2004.46</v>
          </cell>
          <cell r="BI359">
            <v>2071.1999999999998</v>
          </cell>
          <cell r="BJ359">
            <v>2226.0790000000002</v>
          </cell>
          <cell r="BK359">
            <v>2223.7800000000002</v>
          </cell>
          <cell r="BL359">
            <v>2096.1579999999999</v>
          </cell>
          <cell r="BM359">
            <v>2212.4699999999998</v>
          </cell>
          <cell r="BN359">
            <v>2153.19</v>
          </cell>
          <cell r="BO359">
            <v>2054.277</v>
          </cell>
          <cell r="BP359">
            <v>1634.19</v>
          </cell>
          <cell r="BQ359">
            <v>1380.5540000000001</v>
          </cell>
          <cell r="BR359">
            <v>22932.207999999999</v>
          </cell>
          <cell r="BS359">
            <v>1504.0889999999999</v>
          </cell>
          <cell r="BT359">
            <v>1472.184</v>
          </cell>
          <cell r="BU359">
            <v>1994.385</v>
          </cell>
          <cell r="BV359">
            <v>2060.79</v>
          </cell>
          <cell r="BW359">
            <v>2214.9810000000002</v>
          </cell>
          <cell r="BX359">
            <v>2212.65</v>
          </cell>
          <cell r="BY359">
            <v>2085.6489999999999</v>
          </cell>
          <cell r="BZ359">
            <v>2201.4029999999998</v>
          </cell>
          <cell r="CA359">
            <v>2142.39</v>
          </cell>
          <cell r="CB359">
            <v>2044.047</v>
          </cell>
          <cell r="CC359">
            <v>1626.03</v>
          </cell>
          <cell r="CD359">
            <v>1373.61</v>
          </cell>
          <cell r="CE359">
            <v>22869.967000000001</v>
          </cell>
          <cell r="CF359">
            <v>1496.556</v>
          </cell>
          <cell r="CG359">
            <v>1517.135</v>
          </cell>
          <cell r="CH359">
            <v>1984.4649999999999</v>
          </cell>
          <cell r="CI359">
            <v>2050.5300000000002</v>
          </cell>
          <cell r="CJ359">
            <v>2203.8519999999999</v>
          </cell>
          <cell r="CK359">
            <v>2201.5500000000002</v>
          </cell>
          <cell r="CL359">
            <v>2075.2330000000002</v>
          </cell>
          <cell r="CM359">
            <v>2190.4290000000001</v>
          </cell>
          <cell r="CN359">
            <v>2131.71</v>
          </cell>
          <cell r="CO359">
            <v>2033.817</v>
          </cell>
          <cell r="CP359">
            <v>1617.9</v>
          </cell>
          <cell r="CQ359">
            <v>1366.79</v>
          </cell>
          <cell r="CR359">
            <v>22703.487999999998</v>
          </cell>
          <cell r="CS359">
            <v>1489.0540000000001</v>
          </cell>
          <cell r="CT359">
            <v>1457.5119999999999</v>
          </cell>
          <cell r="CU359">
            <v>1974.5450000000001</v>
          </cell>
          <cell r="CV359">
            <v>2040.24</v>
          </cell>
          <cell r="CW359">
            <v>2192.8780000000002</v>
          </cell>
          <cell r="CX359">
            <v>2190.54</v>
          </cell>
          <cell r="CY359">
            <v>2064.848</v>
          </cell>
          <cell r="CZ359">
            <v>2179.393</v>
          </cell>
          <cell r="DA359">
            <v>2121.09</v>
          </cell>
          <cell r="DB359">
            <v>2023.6489999999999</v>
          </cell>
          <cell r="DC359">
            <v>1609.8</v>
          </cell>
          <cell r="DD359">
            <v>1359.9390000000001</v>
          </cell>
          <cell r="DE359">
            <v>22590.117999999999</v>
          </cell>
          <cell r="DF359">
            <v>1481.645</v>
          </cell>
          <cell r="DG359">
            <v>1450.232</v>
          </cell>
          <cell r="DH359">
            <v>1964.6869999999999</v>
          </cell>
          <cell r="DI359">
            <v>2030.07</v>
          </cell>
          <cell r="DJ359">
            <v>2181.904</v>
          </cell>
          <cell r="DK359">
            <v>2179.62</v>
          </cell>
          <cell r="DL359">
            <v>2054.556</v>
          </cell>
          <cell r="DM359">
            <v>2168.5120000000002</v>
          </cell>
          <cell r="DN359">
            <v>2110.4699999999998</v>
          </cell>
          <cell r="DO359">
            <v>2013.5119999999999</v>
          </cell>
          <cell r="DP359">
            <v>1601.76</v>
          </cell>
          <cell r="DQ359">
            <v>1353.15</v>
          </cell>
          <cell r="DR359">
            <v>22477.047999999995</v>
          </cell>
          <cell r="DS359">
            <v>1474.2670000000001</v>
          </cell>
          <cell r="DT359">
            <v>1443.008</v>
          </cell>
          <cell r="DU359">
            <v>1954.798</v>
          </cell>
          <cell r="DV359">
            <v>2019.93</v>
          </cell>
          <cell r="DW359">
            <v>2170.9920000000002</v>
          </cell>
          <cell r="DX359">
            <v>2168.6999999999998</v>
          </cell>
          <cell r="DY359">
            <v>2044.2639999999999</v>
          </cell>
          <cell r="DZ359">
            <v>2157.6930000000002</v>
          </cell>
          <cell r="EA359">
            <v>2099.88</v>
          </cell>
          <cell r="EB359">
            <v>2003.4059999999999</v>
          </cell>
          <cell r="EC359">
            <v>1593.78</v>
          </cell>
          <cell r="ED359">
            <v>1346.33</v>
          </cell>
        </row>
        <row r="360">
          <cell r="C360" t="str">
            <v>Curtailment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P360">
            <v>0</v>
          </cell>
          <cell r="CQ360">
            <v>0</v>
          </cell>
          <cell r="CR360">
            <v>0</v>
          </cell>
          <cell r="CS360">
            <v>0</v>
          </cell>
          <cell r="CT360">
            <v>0</v>
          </cell>
          <cell r="CU360">
            <v>0</v>
          </cell>
          <cell r="CV360">
            <v>0</v>
          </cell>
          <cell r="CW360">
            <v>0</v>
          </cell>
          <cell r="CX360">
            <v>0</v>
          </cell>
          <cell r="CY360">
            <v>0</v>
          </cell>
          <cell r="CZ360">
            <v>0</v>
          </cell>
          <cell r="DA360">
            <v>0</v>
          </cell>
          <cell r="DB360">
            <v>0</v>
          </cell>
          <cell r="DC360">
            <v>0</v>
          </cell>
          <cell r="DD360">
            <v>0</v>
          </cell>
          <cell r="DE360">
            <v>0</v>
          </cell>
          <cell r="DF360">
            <v>0</v>
          </cell>
          <cell r="DG360">
            <v>0</v>
          </cell>
          <cell r="DH360">
            <v>0</v>
          </cell>
          <cell r="DI360">
            <v>0</v>
          </cell>
          <cell r="DJ360">
            <v>0</v>
          </cell>
          <cell r="DK360">
            <v>0</v>
          </cell>
          <cell r="DL360">
            <v>0</v>
          </cell>
          <cell r="DM360">
            <v>0</v>
          </cell>
          <cell r="DN360">
            <v>0</v>
          </cell>
          <cell r="DO360">
            <v>0</v>
          </cell>
          <cell r="DP360">
            <v>0</v>
          </cell>
          <cell r="DQ360">
            <v>0</v>
          </cell>
          <cell r="DR360">
            <v>0</v>
          </cell>
          <cell r="DS360">
            <v>0</v>
          </cell>
          <cell r="DT360">
            <v>0</v>
          </cell>
          <cell r="DU360">
            <v>0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</row>
        <row r="361">
          <cell r="C361" t="str">
            <v>Net Generation</v>
          </cell>
          <cell r="F361">
            <v>1542.25</v>
          </cell>
          <cell r="G361">
            <v>1509.5920000000001</v>
          </cell>
          <cell r="H361">
            <v>2045.07</v>
          </cell>
          <cell r="I361">
            <v>2113.11</v>
          </cell>
          <cell r="J361">
            <v>2271.2150000000001</v>
          </cell>
          <cell r="K361">
            <v>2268.81</v>
          </cell>
          <cell r="L361">
            <v>2138.5970000000002</v>
          </cell>
          <cell r="M361">
            <v>2257.2339999999999</v>
          </cell>
          <cell r="N361">
            <v>2196.75</v>
          </cell>
          <cell r="O361">
            <v>2095.91</v>
          </cell>
          <cell r="P361">
            <v>1667.28</v>
          </cell>
          <cell r="Q361">
            <v>1408.5160000000001</v>
          </cell>
          <cell r="R361">
            <v>23396.767000000003</v>
          </cell>
          <cell r="S361">
            <v>1534.5619999999999</v>
          </cell>
          <cell r="T361">
            <v>1502.0039999999999</v>
          </cell>
          <cell r="U361">
            <v>2034.84</v>
          </cell>
          <cell r="V361">
            <v>2102.58</v>
          </cell>
          <cell r="W361">
            <v>2259.8069999999998</v>
          </cell>
          <cell r="X361">
            <v>2257.44</v>
          </cell>
          <cell r="Y361">
            <v>2127.933</v>
          </cell>
          <cell r="Z361">
            <v>2245.9810000000002</v>
          </cell>
          <cell r="AA361">
            <v>2185.7399999999998</v>
          </cell>
          <cell r="AB361">
            <v>2085.4319999999998</v>
          </cell>
          <cell r="AC361">
            <v>1659</v>
          </cell>
          <cell r="AD361">
            <v>1401.4480000000001</v>
          </cell>
          <cell r="AE361">
            <v>23332.812999999998</v>
          </cell>
          <cell r="AF361">
            <v>1526.8430000000001</v>
          </cell>
          <cell r="AG361">
            <v>1547.875</v>
          </cell>
          <cell r="AH361">
            <v>2024.548</v>
          </cell>
          <cell r="AI361">
            <v>2091.9899999999998</v>
          </cell>
          <cell r="AJ361">
            <v>2248.5230000000001</v>
          </cell>
          <cell r="AK361">
            <v>2246.13</v>
          </cell>
          <cell r="AL361">
            <v>2117.2689999999998</v>
          </cell>
          <cell r="AM361">
            <v>2234.7280000000001</v>
          </cell>
          <cell r="AN361">
            <v>2174.85</v>
          </cell>
          <cell r="AO361">
            <v>2074.9850000000001</v>
          </cell>
          <cell r="AP361">
            <v>1650.63</v>
          </cell>
          <cell r="AQ361">
            <v>1394.442</v>
          </cell>
          <cell r="AR361">
            <v>23163.482</v>
          </cell>
          <cell r="AS361">
            <v>1519.248</v>
          </cell>
          <cell r="AT361">
            <v>1487.0239999999999</v>
          </cell>
          <cell r="AU361">
            <v>2014.473</v>
          </cell>
          <cell r="AV361">
            <v>2081.64</v>
          </cell>
          <cell r="AW361">
            <v>2237.3319999999999</v>
          </cell>
          <cell r="AX361">
            <v>2234.9699999999998</v>
          </cell>
          <cell r="AY361">
            <v>2106.6979999999999</v>
          </cell>
          <cell r="AZ361">
            <v>2223.63</v>
          </cell>
          <cell r="BA361">
            <v>2163.96</v>
          </cell>
          <cell r="BB361">
            <v>2064.6309999999999</v>
          </cell>
          <cell r="BC361">
            <v>1642.44</v>
          </cell>
          <cell r="BD361">
            <v>1387.4359999999999</v>
          </cell>
          <cell r="BE361">
            <v>23047.646000000001</v>
          </cell>
          <cell r="BF361">
            <v>1511.684</v>
          </cell>
          <cell r="BG361">
            <v>1479.604</v>
          </cell>
          <cell r="BH361">
            <v>2004.46</v>
          </cell>
          <cell r="BI361">
            <v>2071.1999999999998</v>
          </cell>
          <cell r="BJ361">
            <v>2226.0790000000002</v>
          </cell>
          <cell r="BK361">
            <v>2223.7800000000002</v>
          </cell>
          <cell r="BL361">
            <v>2096.1579999999999</v>
          </cell>
          <cell r="BM361">
            <v>2212.4699999999998</v>
          </cell>
          <cell r="BN361">
            <v>2153.19</v>
          </cell>
          <cell r="BO361">
            <v>2054.277</v>
          </cell>
          <cell r="BP361">
            <v>1634.19</v>
          </cell>
          <cell r="BQ361">
            <v>1380.5540000000001</v>
          </cell>
          <cell r="BR361">
            <v>22932.207999999999</v>
          </cell>
          <cell r="BS361">
            <v>1504.0889999999999</v>
          </cell>
          <cell r="BT361">
            <v>1472.184</v>
          </cell>
          <cell r="BU361">
            <v>1994.385</v>
          </cell>
          <cell r="BV361">
            <v>2060.79</v>
          </cell>
          <cell r="BW361">
            <v>2214.9810000000002</v>
          </cell>
          <cell r="BX361">
            <v>2212.65</v>
          </cell>
          <cell r="BY361">
            <v>2085.6489999999999</v>
          </cell>
          <cell r="BZ361">
            <v>2201.4029999999998</v>
          </cell>
          <cell r="CA361">
            <v>2142.39</v>
          </cell>
          <cell r="CB361">
            <v>2044.047</v>
          </cell>
          <cell r="CC361">
            <v>1626.03</v>
          </cell>
          <cell r="CD361">
            <v>1373.61</v>
          </cell>
          <cell r="CE361">
            <v>22869.967000000001</v>
          </cell>
          <cell r="CF361">
            <v>1496.556</v>
          </cell>
          <cell r="CG361">
            <v>1517.135</v>
          </cell>
          <cell r="CH361">
            <v>1984.4649999999999</v>
          </cell>
          <cell r="CI361">
            <v>2050.5300000000002</v>
          </cell>
          <cell r="CJ361">
            <v>2203.8519999999999</v>
          </cell>
          <cell r="CK361">
            <v>2201.5500000000002</v>
          </cell>
          <cell r="CL361">
            <v>2075.2330000000002</v>
          </cell>
          <cell r="CM361">
            <v>2190.4290000000001</v>
          </cell>
          <cell r="CN361">
            <v>2131.71</v>
          </cell>
          <cell r="CO361">
            <v>2033.817</v>
          </cell>
          <cell r="CP361">
            <v>1617.9</v>
          </cell>
          <cell r="CQ361">
            <v>1366.79</v>
          </cell>
          <cell r="CR361">
            <v>22703.487999999998</v>
          </cell>
          <cell r="CS361">
            <v>1489.0540000000001</v>
          </cell>
          <cell r="CT361">
            <v>1457.5119999999999</v>
          </cell>
          <cell r="CU361">
            <v>1974.5450000000001</v>
          </cell>
          <cell r="CV361">
            <v>2040.24</v>
          </cell>
          <cell r="CW361">
            <v>2192.8780000000002</v>
          </cell>
          <cell r="CX361">
            <v>2190.54</v>
          </cell>
          <cell r="CY361">
            <v>2064.848</v>
          </cell>
          <cell r="CZ361">
            <v>2179.393</v>
          </cell>
          <cell r="DA361">
            <v>2121.09</v>
          </cell>
          <cell r="DB361">
            <v>2023.6489999999999</v>
          </cell>
          <cell r="DC361">
            <v>1609.8</v>
          </cell>
          <cell r="DD361">
            <v>1359.9390000000001</v>
          </cell>
          <cell r="DE361">
            <v>22590.117999999999</v>
          </cell>
          <cell r="DF361">
            <v>1481.645</v>
          </cell>
          <cell r="DG361">
            <v>1450.232</v>
          </cell>
          <cell r="DH361">
            <v>1964.6869999999999</v>
          </cell>
          <cell r="DI361">
            <v>2030.07</v>
          </cell>
          <cell r="DJ361">
            <v>2181.904</v>
          </cell>
          <cell r="DK361">
            <v>2179.62</v>
          </cell>
          <cell r="DL361">
            <v>2054.556</v>
          </cell>
          <cell r="DM361">
            <v>2168.5120000000002</v>
          </cell>
          <cell r="DN361">
            <v>2110.4699999999998</v>
          </cell>
          <cell r="DO361">
            <v>2013.5119999999999</v>
          </cell>
          <cell r="DP361">
            <v>1601.76</v>
          </cell>
          <cell r="DQ361">
            <v>1353.15</v>
          </cell>
          <cell r="DR361">
            <v>22477.047999999995</v>
          </cell>
          <cell r="DS361">
            <v>1474.2670000000001</v>
          </cell>
          <cell r="DT361">
            <v>1443.008</v>
          </cell>
          <cell r="DU361">
            <v>1954.798</v>
          </cell>
          <cell r="DV361">
            <v>2019.93</v>
          </cell>
          <cell r="DW361">
            <v>2170.9920000000002</v>
          </cell>
          <cell r="DX361">
            <v>2168.6999999999998</v>
          </cell>
          <cell r="DY361">
            <v>2044.2639999999999</v>
          </cell>
          <cell r="DZ361">
            <v>2157.6930000000002</v>
          </cell>
          <cell r="EA361">
            <v>2099.88</v>
          </cell>
          <cell r="EB361">
            <v>2003.4059999999999</v>
          </cell>
          <cell r="EC361">
            <v>1593.78</v>
          </cell>
          <cell r="ED361">
            <v>1346.33</v>
          </cell>
        </row>
        <row r="363">
          <cell r="C363" t="str">
            <v>Potential QFs  -  Central Oregon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P363">
            <v>0</v>
          </cell>
          <cell r="CQ363">
            <v>0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0</v>
          </cell>
          <cell r="CY363">
            <v>0</v>
          </cell>
          <cell r="CZ363">
            <v>0</v>
          </cell>
          <cell r="DA363">
            <v>0</v>
          </cell>
          <cell r="DB363">
            <v>0</v>
          </cell>
          <cell r="DC363">
            <v>0</v>
          </cell>
          <cell r="DD363">
            <v>0</v>
          </cell>
          <cell r="DE363">
            <v>0</v>
          </cell>
          <cell r="DF363">
            <v>0</v>
          </cell>
          <cell r="DG363">
            <v>0</v>
          </cell>
          <cell r="DH363">
            <v>0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M363">
            <v>0</v>
          </cell>
          <cell r="DN363">
            <v>0</v>
          </cell>
          <cell r="DO363">
            <v>0</v>
          </cell>
          <cell r="DP363">
            <v>0</v>
          </cell>
          <cell r="DQ363">
            <v>0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</row>
        <row r="364">
          <cell r="C364" t="str">
            <v>Potential QFs  -  West Main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0</v>
          </cell>
          <cell r="CY364">
            <v>0</v>
          </cell>
          <cell r="CZ364">
            <v>0</v>
          </cell>
          <cell r="DA364">
            <v>0</v>
          </cell>
          <cell r="DB364">
            <v>0</v>
          </cell>
          <cell r="DC364">
            <v>0</v>
          </cell>
          <cell r="DD364">
            <v>0</v>
          </cell>
          <cell r="DE364">
            <v>0</v>
          </cell>
          <cell r="DF364">
            <v>0</v>
          </cell>
          <cell r="DG364">
            <v>0</v>
          </cell>
          <cell r="DH364">
            <v>0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M364">
            <v>0</v>
          </cell>
          <cell r="DN364">
            <v>0</v>
          </cell>
          <cell r="DO364">
            <v>0</v>
          </cell>
          <cell r="DP364">
            <v>0</v>
          </cell>
          <cell r="DQ364">
            <v>0</v>
          </cell>
          <cell r="DR364">
            <v>0</v>
          </cell>
          <cell r="DS364">
            <v>0</v>
          </cell>
          <cell r="DT364">
            <v>0</v>
          </cell>
          <cell r="DU364">
            <v>0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</row>
        <row r="365">
          <cell r="C365" t="str">
            <v>Potential QFs  -  Walla Walla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P365">
            <v>0</v>
          </cell>
          <cell r="CQ365">
            <v>0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0</v>
          </cell>
          <cell r="CX365">
            <v>0</v>
          </cell>
          <cell r="CY365">
            <v>0</v>
          </cell>
          <cell r="CZ365">
            <v>0</v>
          </cell>
          <cell r="DA365">
            <v>0</v>
          </cell>
          <cell r="DB365">
            <v>0</v>
          </cell>
          <cell r="DC365">
            <v>0</v>
          </cell>
          <cell r="DD365">
            <v>0</v>
          </cell>
          <cell r="DE365">
            <v>0</v>
          </cell>
          <cell r="DF365">
            <v>0</v>
          </cell>
          <cell r="DG365">
            <v>0</v>
          </cell>
          <cell r="DH365">
            <v>0</v>
          </cell>
          <cell r="DI365">
            <v>0</v>
          </cell>
          <cell r="DJ365">
            <v>0</v>
          </cell>
          <cell r="DK365">
            <v>0</v>
          </cell>
          <cell r="DL365">
            <v>0</v>
          </cell>
          <cell r="DM365">
            <v>0</v>
          </cell>
          <cell r="DN365">
            <v>0</v>
          </cell>
          <cell r="DO365">
            <v>0</v>
          </cell>
          <cell r="DP365">
            <v>0</v>
          </cell>
          <cell r="DQ365">
            <v>0</v>
          </cell>
          <cell r="DR365">
            <v>0</v>
          </cell>
          <cell r="DS365">
            <v>0</v>
          </cell>
          <cell r="DT365">
            <v>0</v>
          </cell>
          <cell r="DU365">
            <v>0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</row>
        <row r="366">
          <cell r="C366" t="str">
            <v>Potential QFs  -  Clover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0</v>
          </cell>
          <cell r="CY366">
            <v>0</v>
          </cell>
          <cell r="CZ366">
            <v>0</v>
          </cell>
          <cell r="DA366">
            <v>0</v>
          </cell>
          <cell r="DB366">
            <v>0</v>
          </cell>
          <cell r="DC366">
            <v>0</v>
          </cell>
          <cell r="DD366">
            <v>0</v>
          </cell>
          <cell r="DE366">
            <v>0</v>
          </cell>
          <cell r="DF366">
            <v>0</v>
          </cell>
          <cell r="DG366">
            <v>0</v>
          </cell>
          <cell r="DH366">
            <v>0</v>
          </cell>
          <cell r="DI366">
            <v>0</v>
          </cell>
          <cell r="DJ366">
            <v>0</v>
          </cell>
          <cell r="DK366">
            <v>0</v>
          </cell>
          <cell r="DL366">
            <v>0</v>
          </cell>
          <cell r="DM366">
            <v>0</v>
          </cell>
          <cell r="DN366">
            <v>0</v>
          </cell>
          <cell r="DO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</row>
        <row r="367">
          <cell r="C367" t="str">
            <v>Potential QFs  -  PP-GC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  <cell r="DB367">
            <v>0</v>
          </cell>
          <cell r="DC367">
            <v>0</v>
          </cell>
          <cell r="DD367">
            <v>0</v>
          </cell>
          <cell r="DE367">
            <v>0</v>
          </cell>
          <cell r="DF367">
            <v>0</v>
          </cell>
          <cell r="DG367">
            <v>0</v>
          </cell>
          <cell r="DH367">
            <v>0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O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DZ367">
            <v>0</v>
          </cell>
          <cell r="EA367">
            <v>0</v>
          </cell>
          <cell r="EB367">
            <v>0</v>
          </cell>
          <cell r="EC367">
            <v>0</v>
          </cell>
          <cell r="ED367">
            <v>0</v>
          </cell>
        </row>
        <row r="368">
          <cell r="C368" t="str">
            <v>Potential QFs  -  Utah North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</row>
        <row r="369">
          <cell r="C369" t="str">
            <v>Potential QFs  -  Utah South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</row>
        <row r="370">
          <cell r="C370" t="str">
            <v>Potential QFs  -  Trona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</row>
        <row r="371">
          <cell r="C371" t="str">
            <v>Potential QFs  -  Wyoming Northeast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P371">
            <v>0</v>
          </cell>
          <cell r="CQ371">
            <v>0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0</v>
          </cell>
          <cell r="CX371">
            <v>0</v>
          </cell>
          <cell r="CY371">
            <v>0</v>
          </cell>
          <cell r="CZ371">
            <v>0</v>
          </cell>
          <cell r="DA371">
            <v>0</v>
          </cell>
          <cell r="DB371">
            <v>0</v>
          </cell>
          <cell r="DC371">
            <v>0</v>
          </cell>
          <cell r="DD371">
            <v>0</v>
          </cell>
          <cell r="DE371">
            <v>0</v>
          </cell>
          <cell r="DF371">
            <v>0</v>
          </cell>
          <cell r="DG371">
            <v>0</v>
          </cell>
          <cell r="DH371">
            <v>0</v>
          </cell>
          <cell r="DI371">
            <v>0</v>
          </cell>
          <cell r="DJ371">
            <v>0</v>
          </cell>
          <cell r="DK371">
            <v>0</v>
          </cell>
          <cell r="DL371">
            <v>0</v>
          </cell>
          <cell r="DM371">
            <v>0</v>
          </cell>
          <cell r="DN371">
            <v>0</v>
          </cell>
          <cell r="DO371">
            <v>0</v>
          </cell>
          <cell r="DP371">
            <v>0</v>
          </cell>
          <cell r="DQ371">
            <v>0</v>
          </cell>
          <cell r="DR371">
            <v>0</v>
          </cell>
          <cell r="DS371">
            <v>0</v>
          </cell>
          <cell r="DT371">
            <v>0</v>
          </cell>
          <cell r="DU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</row>
        <row r="373">
          <cell r="C373" t="str">
            <v>QF California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0</v>
          </cell>
          <cell r="CY373">
            <v>0</v>
          </cell>
          <cell r="CZ373">
            <v>0</v>
          </cell>
          <cell r="DA373">
            <v>0</v>
          </cell>
          <cell r="DB373">
            <v>0</v>
          </cell>
          <cell r="DC373">
            <v>0</v>
          </cell>
          <cell r="DD373">
            <v>0</v>
          </cell>
          <cell r="DE373">
            <v>0</v>
          </cell>
          <cell r="DF373">
            <v>0</v>
          </cell>
          <cell r="DG373">
            <v>0</v>
          </cell>
          <cell r="DH373">
            <v>0</v>
          </cell>
          <cell r="DI373">
            <v>0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</row>
        <row r="374">
          <cell r="C374" t="str">
            <v>QF Idaho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0</v>
          </cell>
          <cell r="CY374">
            <v>0</v>
          </cell>
          <cell r="CZ374">
            <v>0</v>
          </cell>
          <cell r="DA374">
            <v>0</v>
          </cell>
          <cell r="DB374">
            <v>0</v>
          </cell>
          <cell r="DC374">
            <v>0</v>
          </cell>
          <cell r="DD374">
            <v>0</v>
          </cell>
          <cell r="DE374">
            <v>0</v>
          </cell>
          <cell r="DF374">
            <v>0</v>
          </cell>
          <cell r="DG374">
            <v>0</v>
          </cell>
          <cell r="DH374">
            <v>0</v>
          </cell>
          <cell r="DI374">
            <v>0</v>
          </cell>
          <cell r="DJ374">
            <v>0</v>
          </cell>
          <cell r="DK374">
            <v>0</v>
          </cell>
          <cell r="DL374">
            <v>0</v>
          </cell>
          <cell r="DM374">
            <v>0</v>
          </cell>
          <cell r="DN374">
            <v>0</v>
          </cell>
          <cell r="DO374">
            <v>0</v>
          </cell>
          <cell r="DP374">
            <v>0</v>
          </cell>
          <cell r="DQ374">
            <v>0</v>
          </cell>
          <cell r="DR374">
            <v>0</v>
          </cell>
          <cell r="DS374">
            <v>0</v>
          </cell>
          <cell r="DT374">
            <v>0</v>
          </cell>
          <cell r="DU374">
            <v>0</v>
          </cell>
          <cell r="DV374">
            <v>0</v>
          </cell>
          <cell r="DW374">
            <v>0</v>
          </cell>
          <cell r="DX374">
            <v>0</v>
          </cell>
          <cell r="DY374">
            <v>0</v>
          </cell>
          <cell r="DZ374">
            <v>0</v>
          </cell>
          <cell r="EA374">
            <v>0</v>
          </cell>
          <cell r="EB374">
            <v>0</v>
          </cell>
          <cell r="EC374">
            <v>0</v>
          </cell>
          <cell r="ED374">
            <v>0</v>
          </cell>
        </row>
        <row r="375">
          <cell r="C375" t="str">
            <v>QF Oregon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P375">
            <v>0</v>
          </cell>
          <cell r="CQ375">
            <v>0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0</v>
          </cell>
          <cell r="CY375">
            <v>0</v>
          </cell>
          <cell r="CZ375">
            <v>0</v>
          </cell>
          <cell r="DA375">
            <v>0</v>
          </cell>
          <cell r="DB375">
            <v>0</v>
          </cell>
          <cell r="DC375">
            <v>0</v>
          </cell>
          <cell r="DD375">
            <v>0</v>
          </cell>
          <cell r="DE375">
            <v>0</v>
          </cell>
          <cell r="DF375">
            <v>0</v>
          </cell>
          <cell r="DG375">
            <v>0</v>
          </cell>
          <cell r="DH375">
            <v>0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M375">
            <v>0</v>
          </cell>
          <cell r="DN375">
            <v>0</v>
          </cell>
          <cell r="DO375">
            <v>0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  <cell r="DV375">
            <v>0</v>
          </cell>
          <cell r="DW375">
            <v>0</v>
          </cell>
          <cell r="DX375">
            <v>0</v>
          </cell>
          <cell r="DY375">
            <v>0</v>
          </cell>
          <cell r="DZ375">
            <v>0</v>
          </cell>
          <cell r="EA375">
            <v>0</v>
          </cell>
          <cell r="EB375">
            <v>0</v>
          </cell>
          <cell r="EC375">
            <v>0</v>
          </cell>
          <cell r="ED375">
            <v>0</v>
          </cell>
        </row>
        <row r="376">
          <cell r="C376" t="str">
            <v>QF Utah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M376">
            <v>0</v>
          </cell>
          <cell r="DN376">
            <v>0</v>
          </cell>
          <cell r="DO376">
            <v>0</v>
          </cell>
          <cell r="DP376">
            <v>0</v>
          </cell>
          <cell r="DQ376">
            <v>0</v>
          </cell>
          <cell r="DR376">
            <v>0</v>
          </cell>
          <cell r="DS376">
            <v>0</v>
          </cell>
          <cell r="DT376">
            <v>0</v>
          </cell>
          <cell r="DU376">
            <v>0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</row>
        <row r="377">
          <cell r="C377" t="str">
            <v>QF Washington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0</v>
          </cell>
          <cell r="CY377">
            <v>0</v>
          </cell>
          <cell r="CZ377">
            <v>0</v>
          </cell>
          <cell r="DA377">
            <v>0</v>
          </cell>
          <cell r="DB377">
            <v>0</v>
          </cell>
          <cell r="DC377">
            <v>0</v>
          </cell>
          <cell r="DD377">
            <v>0</v>
          </cell>
          <cell r="DE377">
            <v>0</v>
          </cell>
          <cell r="DF377">
            <v>0</v>
          </cell>
          <cell r="DG377">
            <v>0</v>
          </cell>
          <cell r="DH377">
            <v>0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  <cell r="DQ377">
            <v>0</v>
          </cell>
          <cell r="DR377">
            <v>0</v>
          </cell>
          <cell r="DS377">
            <v>0</v>
          </cell>
          <cell r="DT377">
            <v>0</v>
          </cell>
          <cell r="DU377">
            <v>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</row>
        <row r="378">
          <cell r="C378" t="str">
            <v>QF Wyoming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  <cell r="DD378">
            <v>0</v>
          </cell>
          <cell r="DE378">
            <v>0</v>
          </cell>
          <cell r="DF378">
            <v>0</v>
          </cell>
          <cell r="DG378">
            <v>0</v>
          </cell>
          <cell r="DH378">
            <v>0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0</v>
          </cell>
          <cell r="DN378">
            <v>0</v>
          </cell>
          <cell r="DO378">
            <v>0</v>
          </cell>
          <cell r="DP378">
            <v>0</v>
          </cell>
          <cell r="DQ378">
            <v>0</v>
          </cell>
          <cell r="DR378">
            <v>0</v>
          </cell>
          <cell r="DS378">
            <v>0</v>
          </cell>
          <cell r="DT378">
            <v>0</v>
          </cell>
          <cell r="DU378">
            <v>0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</row>
        <row r="380">
          <cell r="C380" t="str">
            <v>Biomass QF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0</v>
          </cell>
          <cell r="CY380">
            <v>0</v>
          </cell>
          <cell r="CZ380">
            <v>0</v>
          </cell>
          <cell r="DA380">
            <v>0</v>
          </cell>
          <cell r="DB380">
            <v>0</v>
          </cell>
          <cell r="DC380">
            <v>0</v>
          </cell>
          <cell r="DD380">
            <v>0</v>
          </cell>
          <cell r="DE380">
            <v>0</v>
          </cell>
          <cell r="DF380">
            <v>0</v>
          </cell>
          <cell r="DG380">
            <v>0</v>
          </cell>
          <cell r="DH380">
            <v>0</v>
          </cell>
          <cell r="DI380">
            <v>0</v>
          </cell>
          <cell r="DJ380">
            <v>0</v>
          </cell>
          <cell r="DK380">
            <v>0</v>
          </cell>
          <cell r="DL380">
            <v>0</v>
          </cell>
          <cell r="DM380">
            <v>0</v>
          </cell>
          <cell r="DN380">
            <v>0</v>
          </cell>
          <cell r="DO380">
            <v>0</v>
          </cell>
          <cell r="DP380">
            <v>0</v>
          </cell>
          <cell r="DQ380">
            <v>0</v>
          </cell>
          <cell r="DR380">
            <v>0</v>
          </cell>
          <cell r="DS380">
            <v>0</v>
          </cell>
          <cell r="DT380">
            <v>0</v>
          </cell>
          <cell r="DU380">
            <v>0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</row>
        <row r="381">
          <cell r="C381" t="str">
            <v>Black Cap II Solar QF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0</v>
          </cell>
          <cell r="CQ381">
            <v>0</v>
          </cell>
          <cell r="CR381">
            <v>0</v>
          </cell>
          <cell r="CS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0</v>
          </cell>
          <cell r="CX381">
            <v>0</v>
          </cell>
          <cell r="CY381">
            <v>0</v>
          </cell>
          <cell r="CZ381">
            <v>0</v>
          </cell>
          <cell r="DA381">
            <v>0</v>
          </cell>
          <cell r="DB381">
            <v>0</v>
          </cell>
          <cell r="DC381">
            <v>0</v>
          </cell>
          <cell r="DD381">
            <v>0</v>
          </cell>
          <cell r="DE381">
            <v>0</v>
          </cell>
          <cell r="DF381">
            <v>0</v>
          </cell>
          <cell r="DG381">
            <v>0</v>
          </cell>
          <cell r="DH381">
            <v>0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M381">
            <v>0</v>
          </cell>
          <cell r="DN381">
            <v>0</v>
          </cell>
          <cell r="DO381">
            <v>0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U381">
            <v>0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</row>
        <row r="382">
          <cell r="C382" t="str">
            <v>Champlin Blue Mtn Wind QF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</row>
        <row r="383">
          <cell r="C383" t="str">
            <v>Chevron Wind QF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</row>
        <row r="384">
          <cell r="C384" t="str">
            <v xml:space="preserve">Douglas County Forest Products QF   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</row>
        <row r="385">
          <cell r="C385" t="str">
            <v>Evergreen BioPower QF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0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Y385">
            <v>0</v>
          </cell>
          <cell r="CZ385">
            <v>0</v>
          </cell>
          <cell r="DA385">
            <v>0</v>
          </cell>
          <cell r="DB385">
            <v>0</v>
          </cell>
          <cell r="DC385">
            <v>0</v>
          </cell>
          <cell r="DD385">
            <v>0</v>
          </cell>
          <cell r="DE385">
            <v>0</v>
          </cell>
          <cell r="DF385">
            <v>0</v>
          </cell>
          <cell r="DG385">
            <v>0</v>
          </cell>
          <cell r="DH385">
            <v>0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M385">
            <v>0</v>
          </cell>
          <cell r="DN385">
            <v>0</v>
          </cell>
          <cell r="DO385">
            <v>0</v>
          </cell>
          <cell r="DP385">
            <v>0</v>
          </cell>
          <cell r="DQ385">
            <v>0</v>
          </cell>
          <cell r="DR385">
            <v>0</v>
          </cell>
          <cell r="DS385">
            <v>0</v>
          </cell>
          <cell r="DT385">
            <v>0</v>
          </cell>
          <cell r="DU385">
            <v>0</v>
          </cell>
          <cell r="DV385">
            <v>0</v>
          </cell>
          <cell r="DW385">
            <v>0</v>
          </cell>
          <cell r="DX385">
            <v>0</v>
          </cell>
          <cell r="DY385">
            <v>0</v>
          </cell>
          <cell r="DZ385">
            <v>0</v>
          </cell>
          <cell r="EA385">
            <v>0</v>
          </cell>
          <cell r="EB385">
            <v>0</v>
          </cell>
          <cell r="EC385">
            <v>0</v>
          </cell>
          <cell r="ED385">
            <v>0</v>
          </cell>
        </row>
        <row r="386">
          <cell r="C386" t="str">
            <v>ExxonMobil QF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</row>
        <row r="387">
          <cell r="C387" t="str">
            <v>First Wind QF Projects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</row>
        <row r="388">
          <cell r="C388" t="str">
            <v>Five Pine Wind QF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</row>
        <row r="389">
          <cell r="C389" t="str">
            <v>Foote Creek II &amp; III Wind QF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0</v>
          </cell>
          <cell r="CZ389">
            <v>0</v>
          </cell>
          <cell r="DA389">
            <v>0</v>
          </cell>
          <cell r="DB389">
            <v>0</v>
          </cell>
          <cell r="DC389">
            <v>0</v>
          </cell>
          <cell r="DD389">
            <v>0</v>
          </cell>
          <cell r="DE389">
            <v>0</v>
          </cell>
          <cell r="DF389">
            <v>0</v>
          </cell>
          <cell r="DG389">
            <v>0</v>
          </cell>
          <cell r="DH389">
            <v>0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M389">
            <v>0</v>
          </cell>
          <cell r="DN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0</v>
          </cell>
          <cell r="DS389">
            <v>0</v>
          </cell>
          <cell r="DT389">
            <v>0</v>
          </cell>
          <cell r="DU389">
            <v>0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</row>
        <row r="390">
          <cell r="C390" t="str">
            <v>Kennecott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</row>
        <row r="391">
          <cell r="C391" t="str">
            <v>Latigo Wind Park QF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M391">
            <v>0</v>
          </cell>
          <cell r="DN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</row>
        <row r="392">
          <cell r="C392" t="str">
            <v>Long Ridge Wind I QF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0</v>
          </cell>
          <cell r="EB392">
            <v>0</v>
          </cell>
          <cell r="EC392">
            <v>0</v>
          </cell>
          <cell r="ED392">
            <v>0</v>
          </cell>
        </row>
        <row r="393">
          <cell r="C393" t="str">
            <v>Long Ridge Wind II QF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0</v>
          </cell>
          <cell r="CY393">
            <v>0</v>
          </cell>
          <cell r="CZ393">
            <v>0</v>
          </cell>
          <cell r="DA393">
            <v>0</v>
          </cell>
          <cell r="DB393">
            <v>0</v>
          </cell>
          <cell r="DC393">
            <v>0</v>
          </cell>
          <cell r="DD393">
            <v>0</v>
          </cell>
          <cell r="DE393">
            <v>0</v>
          </cell>
          <cell r="DF393">
            <v>0</v>
          </cell>
          <cell r="DG393">
            <v>0</v>
          </cell>
          <cell r="DH393">
            <v>0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M393">
            <v>0</v>
          </cell>
          <cell r="DN393">
            <v>0</v>
          </cell>
          <cell r="DO393">
            <v>0</v>
          </cell>
          <cell r="DP393">
            <v>0</v>
          </cell>
          <cell r="DQ393">
            <v>0</v>
          </cell>
          <cell r="DR393">
            <v>0</v>
          </cell>
          <cell r="DS393">
            <v>0</v>
          </cell>
          <cell r="DT393">
            <v>0</v>
          </cell>
          <cell r="DU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  <cell r="EA393">
            <v>0</v>
          </cell>
          <cell r="EB393">
            <v>0</v>
          </cell>
          <cell r="EC393">
            <v>0</v>
          </cell>
          <cell r="ED393">
            <v>0</v>
          </cell>
        </row>
        <row r="394">
          <cell r="C394" t="str">
            <v>Mountain Wind 1 QF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0</v>
          </cell>
        </row>
        <row r="395">
          <cell r="C395" t="str">
            <v>Mountain Wind 2 QF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P395">
            <v>0</v>
          </cell>
          <cell r="CQ395">
            <v>0</v>
          </cell>
          <cell r="CR395">
            <v>0</v>
          </cell>
          <cell r="CS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0</v>
          </cell>
          <cell r="CX395">
            <v>0</v>
          </cell>
          <cell r="CY395">
            <v>0</v>
          </cell>
          <cell r="CZ395">
            <v>0</v>
          </cell>
          <cell r="DA395">
            <v>0</v>
          </cell>
          <cell r="DB395">
            <v>0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G395">
            <v>0</v>
          </cell>
          <cell r="DH395">
            <v>0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>
            <v>0</v>
          </cell>
          <cell r="ED395">
            <v>0</v>
          </cell>
        </row>
        <row r="396">
          <cell r="C396" t="str">
            <v>North Point Wind QF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</row>
        <row r="397">
          <cell r="C397" t="str">
            <v>OM Power I Geothermal QF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</row>
        <row r="398">
          <cell r="C398" t="str">
            <v>Orchard Wind Farm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0</v>
          </cell>
          <cell r="DH398">
            <v>0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0</v>
          </cell>
          <cell r="EA398">
            <v>0</v>
          </cell>
          <cell r="EB398">
            <v>0</v>
          </cell>
          <cell r="EC398">
            <v>0</v>
          </cell>
          <cell r="ED398">
            <v>0</v>
          </cell>
        </row>
        <row r="399">
          <cell r="C399" t="str">
            <v>Oregon Sch 37 QFs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DV399">
            <v>0</v>
          </cell>
          <cell r="DW399">
            <v>0</v>
          </cell>
          <cell r="DX399">
            <v>0</v>
          </cell>
          <cell r="DY399">
            <v>0</v>
          </cell>
          <cell r="DZ399">
            <v>0</v>
          </cell>
          <cell r="EA399">
            <v>0</v>
          </cell>
          <cell r="EB399">
            <v>0</v>
          </cell>
          <cell r="EC399">
            <v>0</v>
          </cell>
          <cell r="ED399">
            <v>0</v>
          </cell>
        </row>
        <row r="400">
          <cell r="C400" t="str">
            <v>Oregon Wind Farm QF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Y400">
            <v>0</v>
          </cell>
          <cell r="CZ400">
            <v>0</v>
          </cell>
          <cell r="DA400">
            <v>0</v>
          </cell>
          <cell r="DB400">
            <v>0</v>
          </cell>
          <cell r="DC400">
            <v>0</v>
          </cell>
          <cell r="DD400">
            <v>0</v>
          </cell>
          <cell r="DE400">
            <v>0</v>
          </cell>
          <cell r="DF400">
            <v>0</v>
          </cell>
          <cell r="DG400">
            <v>0</v>
          </cell>
          <cell r="DH400">
            <v>0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M400">
            <v>0</v>
          </cell>
          <cell r="DN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0</v>
          </cell>
          <cell r="DU400">
            <v>0</v>
          </cell>
          <cell r="DV400">
            <v>0</v>
          </cell>
          <cell r="DW400">
            <v>0</v>
          </cell>
          <cell r="DX400">
            <v>0</v>
          </cell>
          <cell r="DY400">
            <v>0</v>
          </cell>
          <cell r="DZ400">
            <v>0</v>
          </cell>
          <cell r="EA400">
            <v>0</v>
          </cell>
          <cell r="EB400">
            <v>0</v>
          </cell>
          <cell r="EC400">
            <v>0</v>
          </cell>
          <cell r="ED400">
            <v>0</v>
          </cell>
        </row>
        <row r="401">
          <cell r="C401" t="str">
            <v>Pavant Solar QF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0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0</v>
          </cell>
          <cell r="CX401">
            <v>0</v>
          </cell>
          <cell r="CY401">
            <v>0</v>
          </cell>
          <cell r="CZ401">
            <v>0</v>
          </cell>
          <cell r="DA401">
            <v>0</v>
          </cell>
          <cell r="DB401">
            <v>0</v>
          </cell>
          <cell r="DC401">
            <v>0</v>
          </cell>
          <cell r="DD401">
            <v>0</v>
          </cell>
          <cell r="DE401">
            <v>0</v>
          </cell>
          <cell r="DF401">
            <v>0</v>
          </cell>
          <cell r="DG401">
            <v>0</v>
          </cell>
          <cell r="DH401">
            <v>0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M401">
            <v>0</v>
          </cell>
          <cell r="DN401">
            <v>0</v>
          </cell>
          <cell r="DO401">
            <v>0</v>
          </cell>
          <cell r="DP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0</v>
          </cell>
          <cell r="DU401">
            <v>0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</row>
        <row r="402">
          <cell r="C402" t="str">
            <v>Pioneer Wind Park I QF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</row>
        <row r="403">
          <cell r="C403" t="str">
            <v>Power County North Wind QF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</row>
        <row r="404">
          <cell r="C404" t="str">
            <v>Power County South Wind QF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DV404">
            <v>0</v>
          </cell>
          <cell r="DW404">
            <v>0</v>
          </cell>
          <cell r="DX404">
            <v>0</v>
          </cell>
          <cell r="DY404">
            <v>0</v>
          </cell>
          <cell r="DZ404">
            <v>0</v>
          </cell>
          <cell r="EA404">
            <v>0</v>
          </cell>
          <cell r="EB404">
            <v>0</v>
          </cell>
          <cell r="EC404">
            <v>0</v>
          </cell>
          <cell r="ED404">
            <v>0</v>
          </cell>
        </row>
        <row r="405">
          <cell r="C405" t="str">
            <v>Roseburg Dillard QF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DV405">
            <v>0</v>
          </cell>
          <cell r="DW405">
            <v>0</v>
          </cell>
          <cell r="DX405">
            <v>0</v>
          </cell>
          <cell r="DY405">
            <v>0</v>
          </cell>
          <cell r="DZ405">
            <v>0</v>
          </cell>
          <cell r="EA405">
            <v>0</v>
          </cell>
          <cell r="EB405">
            <v>0</v>
          </cell>
          <cell r="EC405">
            <v>0</v>
          </cell>
          <cell r="ED405">
            <v>0</v>
          </cell>
        </row>
        <row r="406">
          <cell r="C406" t="str">
            <v>Sigurd Solar QF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0</v>
          </cell>
          <cell r="CF406">
            <v>0</v>
          </cell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</v>
          </cell>
          <cell r="EC406">
            <v>0</v>
          </cell>
          <cell r="ED406">
            <v>0</v>
          </cell>
        </row>
        <row r="407">
          <cell r="C407" t="str">
            <v>Spanish Fork Wind 2 QF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0</v>
          </cell>
          <cell r="CX407">
            <v>0</v>
          </cell>
          <cell r="CY407">
            <v>0</v>
          </cell>
          <cell r="CZ407">
            <v>0</v>
          </cell>
          <cell r="DA407">
            <v>0</v>
          </cell>
          <cell r="DB407">
            <v>0</v>
          </cell>
          <cell r="DC407">
            <v>0</v>
          </cell>
          <cell r="DD407">
            <v>0</v>
          </cell>
          <cell r="DE407">
            <v>0</v>
          </cell>
          <cell r="DF407">
            <v>0</v>
          </cell>
          <cell r="DG407">
            <v>0</v>
          </cell>
          <cell r="DH407">
            <v>0</v>
          </cell>
          <cell r="DI407">
            <v>0</v>
          </cell>
          <cell r="DJ407">
            <v>0</v>
          </cell>
          <cell r="DK407">
            <v>0</v>
          </cell>
          <cell r="DL407">
            <v>0</v>
          </cell>
          <cell r="DM407">
            <v>0</v>
          </cell>
          <cell r="DN407">
            <v>0</v>
          </cell>
          <cell r="DO407">
            <v>0</v>
          </cell>
          <cell r="DP407">
            <v>0</v>
          </cell>
          <cell r="DQ407">
            <v>0</v>
          </cell>
          <cell r="DR407">
            <v>0</v>
          </cell>
          <cell r="DS407">
            <v>0</v>
          </cell>
          <cell r="DT407">
            <v>0</v>
          </cell>
          <cell r="DU407">
            <v>0</v>
          </cell>
          <cell r="DV407">
            <v>0</v>
          </cell>
          <cell r="DW407">
            <v>0</v>
          </cell>
          <cell r="DX407">
            <v>0</v>
          </cell>
          <cell r="DY407">
            <v>0</v>
          </cell>
          <cell r="DZ407">
            <v>0</v>
          </cell>
          <cell r="EA407">
            <v>0</v>
          </cell>
          <cell r="EB407">
            <v>0</v>
          </cell>
          <cell r="EC407">
            <v>0</v>
          </cell>
          <cell r="ED407">
            <v>0</v>
          </cell>
        </row>
        <row r="408">
          <cell r="C408" t="str">
            <v>Sunnyside QF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0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Y408">
            <v>0</v>
          </cell>
          <cell r="CZ408">
            <v>0</v>
          </cell>
          <cell r="DA408">
            <v>0</v>
          </cell>
          <cell r="DB408">
            <v>0</v>
          </cell>
          <cell r="DC408">
            <v>0</v>
          </cell>
          <cell r="DD408">
            <v>0</v>
          </cell>
          <cell r="DE408">
            <v>0</v>
          </cell>
          <cell r="DF408">
            <v>0</v>
          </cell>
          <cell r="DG408">
            <v>0</v>
          </cell>
          <cell r="DH408">
            <v>0</v>
          </cell>
          <cell r="DI408">
            <v>0</v>
          </cell>
          <cell r="DJ408">
            <v>0</v>
          </cell>
          <cell r="DK408">
            <v>0</v>
          </cell>
          <cell r="DL408">
            <v>0</v>
          </cell>
          <cell r="DM408">
            <v>0</v>
          </cell>
          <cell r="DN408">
            <v>0</v>
          </cell>
          <cell r="DO408">
            <v>0</v>
          </cell>
          <cell r="DP408">
            <v>0</v>
          </cell>
          <cell r="DQ408">
            <v>0</v>
          </cell>
          <cell r="DR408">
            <v>0</v>
          </cell>
          <cell r="DS408">
            <v>0</v>
          </cell>
          <cell r="DT408">
            <v>0</v>
          </cell>
          <cell r="DU408">
            <v>0</v>
          </cell>
          <cell r="DV408">
            <v>0</v>
          </cell>
          <cell r="DW408">
            <v>0</v>
          </cell>
          <cell r="DX408">
            <v>0</v>
          </cell>
          <cell r="DY408">
            <v>0</v>
          </cell>
          <cell r="DZ408">
            <v>0</v>
          </cell>
          <cell r="EA408">
            <v>0</v>
          </cell>
          <cell r="EB408">
            <v>0</v>
          </cell>
          <cell r="EC408">
            <v>0</v>
          </cell>
          <cell r="ED408">
            <v>0</v>
          </cell>
        </row>
        <row r="409">
          <cell r="C409" t="str">
            <v>Surprise Valley Geothermal QF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0</v>
          </cell>
          <cell r="CR409">
            <v>0</v>
          </cell>
          <cell r="CS409">
            <v>0</v>
          </cell>
          <cell r="CT409">
            <v>0</v>
          </cell>
          <cell r="CU409">
            <v>0</v>
          </cell>
          <cell r="CV409">
            <v>0</v>
          </cell>
          <cell r="CW409">
            <v>0</v>
          </cell>
          <cell r="CX409">
            <v>0</v>
          </cell>
          <cell r="CY409">
            <v>0</v>
          </cell>
          <cell r="CZ409">
            <v>0</v>
          </cell>
          <cell r="DA409">
            <v>0</v>
          </cell>
          <cell r="DB409">
            <v>0</v>
          </cell>
          <cell r="DC409">
            <v>0</v>
          </cell>
          <cell r="DD409">
            <v>0</v>
          </cell>
          <cell r="DE409">
            <v>0</v>
          </cell>
          <cell r="DF409">
            <v>0</v>
          </cell>
          <cell r="DG409">
            <v>0</v>
          </cell>
          <cell r="DH409">
            <v>0</v>
          </cell>
          <cell r="DI409">
            <v>0</v>
          </cell>
          <cell r="DJ409">
            <v>0</v>
          </cell>
          <cell r="DK409">
            <v>0</v>
          </cell>
          <cell r="DL409">
            <v>0</v>
          </cell>
          <cell r="DM409">
            <v>0</v>
          </cell>
          <cell r="DN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0</v>
          </cell>
          <cell r="DS409">
            <v>0</v>
          </cell>
          <cell r="DT409">
            <v>0</v>
          </cell>
          <cell r="DU409">
            <v>0</v>
          </cell>
          <cell r="DV409">
            <v>0</v>
          </cell>
          <cell r="DW409">
            <v>0</v>
          </cell>
          <cell r="DX409">
            <v>0</v>
          </cell>
          <cell r="DY409">
            <v>0</v>
          </cell>
          <cell r="DZ409">
            <v>0</v>
          </cell>
          <cell r="EA409">
            <v>0</v>
          </cell>
          <cell r="EB409">
            <v>0</v>
          </cell>
          <cell r="EC409">
            <v>0</v>
          </cell>
          <cell r="ED409">
            <v>0</v>
          </cell>
        </row>
        <row r="410">
          <cell r="C410" t="str">
            <v>Sweetwater Solar QF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P410">
            <v>0</v>
          </cell>
          <cell r="CQ410">
            <v>0</v>
          </cell>
          <cell r="CR410">
            <v>0</v>
          </cell>
          <cell r="CS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0</v>
          </cell>
          <cell r="CX410">
            <v>0</v>
          </cell>
          <cell r="CY410">
            <v>0</v>
          </cell>
          <cell r="CZ410">
            <v>0</v>
          </cell>
          <cell r="DA410">
            <v>0</v>
          </cell>
          <cell r="DB410">
            <v>0</v>
          </cell>
          <cell r="DC410">
            <v>0</v>
          </cell>
          <cell r="DD410">
            <v>0</v>
          </cell>
          <cell r="DE410">
            <v>0</v>
          </cell>
          <cell r="DF410">
            <v>0</v>
          </cell>
          <cell r="DG410">
            <v>0</v>
          </cell>
          <cell r="DH410">
            <v>0</v>
          </cell>
          <cell r="DI410">
            <v>0</v>
          </cell>
          <cell r="DJ410">
            <v>0</v>
          </cell>
          <cell r="DK410">
            <v>0</v>
          </cell>
          <cell r="DL410">
            <v>0</v>
          </cell>
          <cell r="DM410">
            <v>0</v>
          </cell>
          <cell r="DN410">
            <v>0</v>
          </cell>
          <cell r="DO410">
            <v>0</v>
          </cell>
          <cell r="DP410">
            <v>0</v>
          </cell>
          <cell r="DQ410">
            <v>0</v>
          </cell>
          <cell r="DR410">
            <v>0</v>
          </cell>
          <cell r="DS410">
            <v>0</v>
          </cell>
          <cell r="DT410">
            <v>0</v>
          </cell>
          <cell r="DU410">
            <v>0</v>
          </cell>
          <cell r="DV410">
            <v>0</v>
          </cell>
          <cell r="DW410">
            <v>0</v>
          </cell>
          <cell r="DX410">
            <v>0</v>
          </cell>
          <cell r="DY410">
            <v>0</v>
          </cell>
          <cell r="DZ410">
            <v>0</v>
          </cell>
          <cell r="EA410">
            <v>0</v>
          </cell>
          <cell r="EB410">
            <v>0</v>
          </cell>
          <cell r="EC410">
            <v>0</v>
          </cell>
          <cell r="ED410">
            <v>0</v>
          </cell>
        </row>
        <row r="411">
          <cell r="C411" t="str">
            <v>Tesoro QF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0</v>
          </cell>
          <cell r="CQ411">
            <v>0</v>
          </cell>
          <cell r="CR411">
            <v>0</v>
          </cell>
          <cell r="CS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0</v>
          </cell>
          <cell r="CX411">
            <v>0</v>
          </cell>
          <cell r="CY411">
            <v>0</v>
          </cell>
          <cell r="CZ411">
            <v>0</v>
          </cell>
          <cell r="DA411">
            <v>0</v>
          </cell>
          <cell r="DB411">
            <v>0</v>
          </cell>
          <cell r="DC411">
            <v>0</v>
          </cell>
          <cell r="DD411">
            <v>0</v>
          </cell>
          <cell r="DE411">
            <v>0</v>
          </cell>
          <cell r="DF411">
            <v>0</v>
          </cell>
          <cell r="DG411">
            <v>0</v>
          </cell>
          <cell r="DH411">
            <v>0</v>
          </cell>
          <cell r="DI411">
            <v>0</v>
          </cell>
          <cell r="DJ411">
            <v>0</v>
          </cell>
          <cell r="DK411">
            <v>0</v>
          </cell>
          <cell r="DL411">
            <v>0</v>
          </cell>
          <cell r="DM411">
            <v>0</v>
          </cell>
          <cell r="DN411">
            <v>0</v>
          </cell>
          <cell r="DO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0</v>
          </cell>
          <cell r="DU411">
            <v>0</v>
          </cell>
          <cell r="DV411">
            <v>0</v>
          </cell>
          <cell r="DW411">
            <v>0</v>
          </cell>
          <cell r="DX411">
            <v>0</v>
          </cell>
          <cell r="DY411">
            <v>0</v>
          </cell>
          <cell r="DZ411">
            <v>0</v>
          </cell>
          <cell r="EA411">
            <v>0</v>
          </cell>
          <cell r="EB411">
            <v>0</v>
          </cell>
          <cell r="EC411">
            <v>0</v>
          </cell>
          <cell r="ED411">
            <v>0</v>
          </cell>
        </row>
        <row r="412">
          <cell r="C412" t="str">
            <v>Three Peaks Solar QF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P412">
            <v>0</v>
          </cell>
          <cell r="CQ412">
            <v>0</v>
          </cell>
          <cell r="CR412">
            <v>0</v>
          </cell>
          <cell r="CS412">
            <v>0</v>
          </cell>
          <cell r="CT412">
            <v>0</v>
          </cell>
          <cell r="CU412">
            <v>0</v>
          </cell>
          <cell r="CV412">
            <v>0</v>
          </cell>
          <cell r="CW412">
            <v>0</v>
          </cell>
          <cell r="CX412">
            <v>0</v>
          </cell>
          <cell r="CY412">
            <v>0</v>
          </cell>
          <cell r="CZ412">
            <v>0</v>
          </cell>
          <cell r="DA412">
            <v>0</v>
          </cell>
          <cell r="DB412">
            <v>0</v>
          </cell>
          <cell r="DC412">
            <v>0</v>
          </cell>
          <cell r="DD412">
            <v>0</v>
          </cell>
          <cell r="DE412">
            <v>0</v>
          </cell>
          <cell r="DF412">
            <v>0</v>
          </cell>
          <cell r="DG412">
            <v>0</v>
          </cell>
          <cell r="DH412">
            <v>0</v>
          </cell>
          <cell r="DI412">
            <v>0</v>
          </cell>
          <cell r="DJ412">
            <v>0</v>
          </cell>
          <cell r="DK412">
            <v>0</v>
          </cell>
          <cell r="DL412">
            <v>0</v>
          </cell>
          <cell r="DM412">
            <v>0</v>
          </cell>
          <cell r="DN412">
            <v>0</v>
          </cell>
          <cell r="DO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0</v>
          </cell>
          <cell r="DU412">
            <v>0</v>
          </cell>
          <cell r="DV412">
            <v>0</v>
          </cell>
          <cell r="DW412">
            <v>0</v>
          </cell>
          <cell r="DX412">
            <v>0</v>
          </cell>
          <cell r="DY412">
            <v>0</v>
          </cell>
          <cell r="DZ412">
            <v>0</v>
          </cell>
          <cell r="EA412">
            <v>0</v>
          </cell>
          <cell r="EB412">
            <v>0</v>
          </cell>
          <cell r="EC412">
            <v>0</v>
          </cell>
          <cell r="ED412">
            <v>0</v>
          </cell>
        </row>
        <row r="413">
          <cell r="C413" t="str">
            <v>Threemile Canyon Wind QF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0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P413">
            <v>0</v>
          </cell>
          <cell r="CQ413">
            <v>0</v>
          </cell>
          <cell r="CR413">
            <v>0</v>
          </cell>
          <cell r="CS413">
            <v>0</v>
          </cell>
          <cell r="CT413">
            <v>0</v>
          </cell>
          <cell r="CU413">
            <v>0</v>
          </cell>
          <cell r="CV413">
            <v>0</v>
          </cell>
          <cell r="CW413">
            <v>0</v>
          </cell>
          <cell r="CX413">
            <v>0</v>
          </cell>
          <cell r="CY413">
            <v>0</v>
          </cell>
          <cell r="CZ413">
            <v>0</v>
          </cell>
          <cell r="DA413">
            <v>0</v>
          </cell>
          <cell r="DB413">
            <v>0</v>
          </cell>
          <cell r="DC413">
            <v>0</v>
          </cell>
          <cell r="DD413">
            <v>0</v>
          </cell>
          <cell r="DE413">
            <v>0</v>
          </cell>
          <cell r="DF413">
            <v>0</v>
          </cell>
          <cell r="DG413">
            <v>0</v>
          </cell>
          <cell r="DH413">
            <v>0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DZ413">
            <v>0</v>
          </cell>
          <cell r="EA413">
            <v>0</v>
          </cell>
          <cell r="EB413">
            <v>0</v>
          </cell>
          <cell r="EC413">
            <v>0</v>
          </cell>
          <cell r="ED413">
            <v>0</v>
          </cell>
        </row>
        <row r="414">
          <cell r="C414" t="str">
            <v>US Magnesium QF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P414">
            <v>0</v>
          </cell>
          <cell r="CQ414">
            <v>0</v>
          </cell>
          <cell r="CR414">
            <v>0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0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  <cell r="DD414">
            <v>0</v>
          </cell>
          <cell r="DE414">
            <v>0</v>
          </cell>
          <cell r="DF414">
            <v>0</v>
          </cell>
          <cell r="DG414">
            <v>0</v>
          </cell>
          <cell r="DH414">
            <v>0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DZ414">
            <v>0</v>
          </cell>
          <cell r="EA414">
            <v>0</v>
          </cell>
          <cell r="EB414">
            <v>0</v>
          </cell>
          <cell r="EC414">
            <v>0</v>
          </cell>
          <cell r="ED414">
            <v>0</v>
          </cell>
        </row>
        <row r="415">
          <cell r="C415" t="str">
            <v>Utah Pavant Solar I &amp; II QF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  <cell r="BZ415">
            <v>0</v>
          </cell>
          <cell r="CA415">
            <v>0</v>
          </cell>
          <cell r="CB415">
            <v>0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P415">
            <v>0</v>
          </cell>
          <cell r="CQ415">
            <v>0</v>
          </cell>
          <cell r="CR415">
            <v>0</v>
          </cell>
          <cell r="CS415">
            <v>0</v>
          </cell>
          <cell r="CT415">
            <v>0</v>
          </cell>
          <cell r="CU415">
            <v>0</v>
          </cell>
          <cell r="CV415">
            <v>0</v>
          </cell>
          <cell r="CW415">
            <v>0</v>
          </cell>
          <cell r="CX415">
            <v>0</v>
          </cell>
          <cell r="CY415">
            <v>0</v>
          </cell>
          <cell r="CZ415">
            <v>0</v>
          </cell>
          <cell r="DA415">
            <v>0</v>
          </cell>
          <cell r="DB415">
            <v>0</v>
          </cell>
          <cell r="DC415">
            <v>0</v>
          </cell>
          <cell r="DD415">
            <v>0</v>
          </cell>
          <cell r="DE415">
            <v>0</v>
          </cell>
          <cell r="DF415">
            <v>0</v>
          </cell>
          <cell r="DG415">
            <v>0</v>
          </cell>
          <cell r="DH415">
            <v>0</v>
          </cell>
          <cell r="DI415">
            <v>0</v>
          </cell>
          <cell r="DJ415">
            <v>0</v>
          </cell>
          <cell r="DK415">
            <v>0</v>
          </cell>
          <cell r="DL415">
            <v>0</v>
          </cell>
          <cell r="DM415">
            <v>0</v>
          </cell>
          <cell r="DN415">
            <v>0</v>
          </cell>
          <cell r="DO415">
            <v>0</v>
          </cell>
          <cell r="DP415">
            <v>0</v>
          </cell>
          <cell r="DQ415">
            <v>0</v>
          </cell>
          <cell r="DR415">
            <v>0</v>
          </cell>
          <cell r="DS415">
            <v>0</v>
          </cell>
          <cell r="DT415">
            <v>0</v>
          </cell>
          <cell r="DU415">
            <v>0</v>
          </cell>
          <cell r="DV415">
            <v>0</v>
          </cell>
          <cell r="DW415">
            <v>0</v>
          </cell>
          <cell r="DX415">
            <v>0</v>
          </cell>
          <cell r="DY415">
            <v>0</v>
          </cell>
          <cell r="DZ415">
            <v>0</v>
          </cell>
          <cell r="EA415">
            <v>0</v>
          </cell>
          <cell r="EB415">
            <v>0</v>
          </cell>
          <cell r="EC415">
            <v>0</v>
          </cell>
          <cell r="ED415">
            <v>0</v>
          </cell>
        </row>
        <row r="416">
          <cell r="C416" t="str">
            <v>Utah Red Hills Solar QF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0</v>
          </cell>
          <cell r="CY416">
            <v>0</v>
          </cell>
          <cell r="CZ416">
            <v>0</v>
          </cell>
          <cell r="DA416">
            <v>0</v>
          </cell>
          <cell r="DB416">
            <v>0</v>
          </cell>
          <cell r="DC416">
            <v>0</v>
          </cell>
          <cell r="DD416">
            <v>0</v>
          </cell>
          <cell r="DE416">
            <v>0</v>
          </cell>
          <cell r="DF416">
            <v>0</v>
          </cell>
          <cell r="DG416">
            <v>0</v>
          </cell>
          <cell r="DH416">
            <v>0</v>
          </cell>
          <cell r="DI416">
            <v>0</v>
          </cell>
          <cell r="DJ416">
            <v>0</v>
          </cell>
          <cell r="DK416">
            <v>0</v>
          </cell>
          <cell r="DL416">
            <v>0</v>
          </cell>
          <cell r="DM416">
            <v>0</v>
          </cell>
          <cell r="DN416">
            <v>0</v>
          </cell>
          <cell r="DO416">
            <v>0</v>
          </cell>
          <cell r="DP416">
            <v>0</v>
          </cell>
          <cell r="DQ416">
            <v>0</v>
          </cell>
          <cell r="DR416">
            <v>0</v>
          </cell>
          <cell r="DS416">
            <v>0</v>
          </cell>
          <cell r="DT416">
            <v>0</v>
          </cell>
          <cell r="DU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  <cell r="EA416">
            <v>0</v>
          </cell>
          <cell r="EB416">
            <v>0</v>
          </cell>
          <cell r="EC416">
            <v>0</v>
          </cell>
          <cell r="ED416">
            <v>0</v>
          </cell>
        </row>
        <row r="417">
          <cell r="C417" t="str">
            <v>Utah SunEdison Wind QF Projects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F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P417">
            <v>0</v>
          </cell>
          <cell r="CQ417">
            <v>0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0</v>
          </cell>
          <cell r="CX417">
            <v>0</v>
          </cell>
          <cell r="CY417">
            <v>0</v>
          </cell>
          <cell r="CZ417">
            <v>0</v>
          </cell>
          <cell r="DA417">
            <v>0</v>
          </cell>
          <cell r="DB417">
            <v>0</v>
          </cell>
          <cell r="DC417">
            <v>0</v>
          </cell>
          <cell r="DD417">
            <v>0</v>
          </cell>
          <cell r="DE417">
            <v>0</v>
          </cell>
          <cell r="DF417">
            <v>0</v>
          </cell>
          <cell r="DG417">
            <v>0</v>
          </cell>
          <cell r="DH417">
            <v>0</v>
          </cell>
          <cell r="DI417">
            <v>0</v>
          </cell>
          <cell r="DJ417">
            <v>0</v>
          </cell>
          <cell r="DK417">
            <v>0</v>
          </cell>
          <cell r="DL417">
            <v>0</v>
          </cell>
          <cell r="DM417">
            <v>0</v>
          </cell>
          <cell r="DN417">
            <v>0</v>
          </cell>
          <cell r="DO417">
            <v>0</v>
          </cell>
          <cell r="DP417">
            <v>0</v>
          </cell>
          <cell r="DQ417">
            <v>0</v>
          </cell>
          <cell r="DR417">
            <v>0</v>
          </cell>
          <cell r="DS417">
            <v>0</v>
          </cell>
          <cell r="DT417">
            <v>0</v>
          </cell>
          <cell r="DU417">
            <v>0</v>
          </cell>
          <cell r="DV417">
            <v>0</v>
          </cell>
          <cell r="DW417">
            <v>0</v>
          </cell>
          <cell r="DX417">
            <v>0</v>
          </cell>
          <cell r="DY417">
            <v>0</v>
          </cell>
          <cell r="DZ417">
            <v>0</v>
          </cell>
          <cell r="EA417">
            <v>0</v>
          </cell>
          <cell r="EB417">
            <v>0</v>
          </cell>
          <cell r="EC417">
            <v>0</v>
          </cell>
          <cell r="ED417">
            <v>0</v>
          </cell>
        </row>
        <row r="418">
          <cell r="C418" t="str">
            <v>Utah Sch 37 Solar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P418">
            <v>0</v>
          </cell>
          <cell r="CQ418">
            <v>0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  <cell r="DD418">
            <v>0</v>
          </cell>
          <cell r="DE418">
            <v>0</v>
          </cell>
          <cell r="DF418">
            <v>0</v>
          </cell>
          <cell r="DG418">
            <v>0</v>
          </cell>
          <cell r="DH418">
            <v>0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0</v>
          </cell>
          <cell r="DT418">
            <v>0</v>
          </cell>
          <cell r="DU418">
            <v>0</v>
          </cell>
          <cell r="DV418">
            <v>0</v>
          </cell>
          <cell r="DW418">
            <v>0</v>
          </cell>
          <cell r="DX418">
            <v>0</v>
          </cell>
          <cell r="DY418">
            <v>0</v>
          </cell>
          <cell r="DZ418">
            <v>0</v>
          </cell>
          <cell r="EA418">
            <v>0</v>
          </cell>
          <cell r="EB418">
            <v>0</v>
          </cell>
          <cell r="EC418">
            <v>0</v>
          </cell>
          <cell r="ED418">
            <v>0</v>
          </cell>
        </row>
        <row r="420">
          <cell r="F420">
            <v>1542.25</v>
          </cell>
          <cell r="G420">
            <v>1509.591999999946</v>
          </cell>
          <cell r="H420">
            <v>2045.0699999999488</v>
          </cell>
          <cell r="I420">
            <v>2113.109999999986</v>
          </cell>
          <cell r="J420">
            <v>2271.2149999999674</v>
          </cell>
          <cell r="K420">
            <v>2268.8100000000559</v>
          </cell>
          <cell r="L420">
            <v>2138.5969999999506</v>
          </cell>
          <cell r="M420">
            <v>2257.2339999999967</v>
          </cell>
          <cell r="N420">
            <v>2196.75</v>
          </cell>
          <cell r="O420">
            <v>2095.9100000000326</v>
          </cell>
          <cell r="P420">
            <v>1667.2800000000279</v>
          </cell>
          <cell r="Q420">
            <v>1408.5160000000615</v>
          </cell>
          <cell r="R420">
            <v>23396.766999999993</v>
          </cell>
          <cell r="S420">
            <v>1534.5620000000345</v>
          </cell>
          <cell r="T420">
            <v>1502.0040000000736</v>
          </cell>
          <cell r="U420">
            <v>2034.8400000000838</v>
          </cell>
          <cell r="V420">
            <v>2102.5799999999581</v>
          </cell>
          <cell r="W420">
            <v>2259.8070000000298</v>
          </cell>
          <cell r="X420">
            <v>2257.4400000000605</v>
          </cell>
          <cell r="Y420">
            <v>2127.9330000000773</v>
          </cell>
          <cell r="Z420">
            <v>2245.9809999999125</v>
          </cell>
          <cell r="AA420">
            <v>2185.7399999999907</v>
          </cell>
          <cell r="AB420">
            <v>2085.4319999999716</v>
          </cell>
          <cell r="AC420">
            <v>1659</v>
          </cell>
          <cell r="AD420">
            <v>1401.4479999999749</v>
          </cell>
          <cell r="AE420">
            <v>23332.813000001013</v>
          </cell>
          <cell r="AF420">
            <v>1526.8429999999935</v>
          </cell>
          <cell r="AG420">
            <v>1547.875</v>
          </cell>
          <cell r="AH420">
            <v>2024.5479999999516</v>
          </cell>
          <cell r="AI420">
            <v>2091.9899999999907</v>
          </cell>
          <cell r="AJ420">
            <v>2248.5230000000447</v>
          </cell>
          <cell r="AK420">
            <v>2246.1299999998882</v>
          </cell>
          <cell r="AL420">
            <v>2117.2689999998547</v>
          </cell>
          <cell r="AM420">
            <v>2234.7280000000028</v>
          </cell>
          <cell r="AN420">
            <v>2174.8500000000931</v>
          </cell>
          <cell r="AO420">
            <v>2074.984999999986</v>
          </cell>
          <cell r="AP420">
            <v>1650.6300000000047</v>
          </cell>
          <cell r="AQ420">
            <v>1394.4420000000391</v>
          </cell>
          <cell r="AR420">
            <v>23163.481999999844</v>
          </cell>
          <cell r="AS420">
            <v>1519.2480000000214</v>
          </cell>
          <cell r="AT420">
            <v>1487.0239999999758</v>
          </cell>
          <cell r="AU420">
            <v>2014.4729999999981</v>
          </cell>
          <cell r="AV420">
            <v>2081.640000000014</v>
          </cell>
          <cell r="AW420">
            <v>2237.3320000000531</v>
          </cell>
          <cell r="AX420">
            <v>2234.9699999999721</v>
          </cell>
          <cell r="AY420">
            <v>2106.6979999999749</v>
          </cell>
          <cell r="AZ420">
            <v>2223.6300000000047</v>
          </cell>
          <cell r="BA420">
            <v>2163.9600000000792</v>
          </cell>
          <cell r="BB420">
            <v>2064.6309999999357</v>
          </cell>
          <cell r="BC420">
            <v>1642.4400000000023</v>
          </cell>
          <cell r="BD420">
            <v>1387.435999999987</v>
          </cell>
          <cell r="BE420">
            <v>23047.645999999717</v>
          </cell>
          <cell r="BF420">
            <v>1511.6840000000084</v>
          </cell>
          <cell r="BG420">
            <v>1479.6040000000503</v>
          </cell>
          <cell r="BH420">
            <v>2004.4599999999627</v>
          </cell>
          <cell r="BI420">
            <v>2071.1999999999534</v>
          </cell>
          <cell r="BJ420">
            <v>2226.0789999999106</v>
          </cell>
          <cell r="BK420">
            <v>2223.7800000000279</v>
          </cell>
          <cell r="BL420">
            <v>2096.1579999999376</v>
          </cell>
          <cell r="BM420">
            <v>2212.4700000000885</v>
          </cell>
          <cell r="BN420">
            <v>2153.1900000000605</v>
          </cell>
          <cell r="BO420">
            <v>2054.2770000000019</v>
          </cell>
          <cell r="BP420">
            <v>1634.1900000000023</v>
          </cell>
          <cell r="BQ420">
            <v>1380.5540000000037</v>
          </cell>
          <cell r="BR420">
            <v>22932.207999999635</v>
          </cell>
          <cell r="BS420">
            <v>1504.0890000000363</v>
          </cell>
          <cell r="BT420">
            <v>1472.1840000000084</v>
          </cell>
          <cell r="BU420">
            <v>1994.3850000000093</v>
          </cell>
          <cell r="BV420">
            <v>2060.7900000000373</v>
          </cell>
          <cell r="BW420">
            <v>2214.9810000000289</v>
          </cell>
          <cell r="BX420">
            <v>2212.6500000000233</v>
          </cell>
          <cell r="BY420">
            <v>2085.6489999999758</v>
          </cell>
          <cell r="BZ420">
            <v>2201.4030000000494</v>
          </cell>
          <cell r="CA420">
            <v>2142.3899999998976</v>
          </cell>
          <cell r="CB420">
            <v>2044.0470000000205</v>
          </cell>
          <cell r="CC420">
            <v>1626.0300000000279</v>
          </cell>
          <cell r="CD420">
            <v>1373.609999999986</v>
          </cell>
          <cell r="CE420">
            <v>22869.966999999247</v>
          </cell>
          <cell r="CF420">
            <v>1496.5559999999823</v>
          </cell>
          <cell r="CG420">
            <v>1517.1350000000093</v>
          </cell>
          <cell r="CH420">
            <v>1984.4649999999674</v>
          </cell>
          <cell r="CI420">
            <v>2050.5299999999697</v>
          </cell>
          <cell r="CJ420">
            <v>2203.8520000000135</v>
          </cell>
          <cell r="CK420">
            <v>2201.5499999999884</v>
          </cell>
          <cell r="CL420">
            <v>2075.2330000000075</v>
          </cell>
          <cell r="CM420">
            <v>2190.4290000000037</v>
          </cell>
          <cell r="CN420">
            <v>2131.7100000000792</v>
          </cell>
          <cell r="CO420">
            <v>2033.8169999999227</v>
          </cell>
          <cell r="CP420">
            <v>1617.9000000000233</v>
          </cell>
          <cell r="CQ420">
            <v>1366.7900000000373</v>
          </cell>
          <cell r="CR420">
            <v>22703.487999999896</v>
          </cell>
          <cell r="CS420">
            <v>1489.0540000000037</v>
          </cell>
          <cell r="CT420">
            <v>1457.5119999999879</v>
          </cell>
          <cell r="CU420">
            <v>1974.5450000000419</v>
          </cell>
          <cell r="CV420">
            <v>2040.2399999999907</v>
          </cell>
          <cell r="CW420">
            <v>2192.8779999999679</v>
          </cell>
          <cell r="CX420">
            <v>2190.5399999999208</v>
          </cell>
          <cell r="CY420">
            <v>2064.8479999999981</v>
          </cell>
          <cell r="CZ420">
            <v>2179.39300000004</v>
          </cell>
          <cell r="DA420">
            <v>2121.0899999999674</v>
          </cell>
          <cell r="DB420">
            <v>2023.6489999999758</v>
          </cell>
          <cell r="DC420">
            <v>1609.8000000000466</v>
          </cell>
          <cell r="DD420">
            <v>1359.939000000013</v>
          </cell>
          <cell r="DE420">
            <v>22590.117999999784</v>
          </cell>
          <cell r="DF420">
            <v>1481.6449999999604</v>
          </cell>
          <cell r="DG420">
            <v>1450.23199999996</v>
          </cell>
          <cell r="DH420">
            <v>1964.6870000000345</v>
          </cell>
          <cell r="DI420">
            <v>2030.0699999999488</v>
          </cell>
          <cell r="DJ420">
            <v>2181.9039999999804</v>
          </cell>
          <cell r="DK420">
            <v>2179.6199999999953</v>
          </cell>
          <cell r="DL420">
            <v>2054.5559999999823</v>
          </cell>
          <cell r="DM420">
            <v>2168.5119999999879</v>
          </cell>
          <cell r="DN420">
            <v>2110.4699999999721</v>
          </cell>
          <cell r="DO420">
            <v>2013.5119999999879</v>
          </cell>
          <cell r="DP420">
            <v>1601.7599999999511</v>
          </cell>
          <cell r="DQ420">
            <v>1353.1500000000233</v>
          </cell>
          <cell r="DR420">
            <v>22477.048000000417</v>
          </cell>
          <cell r="DS420">
            <v>1474.2669999999925</v>
          </cell>
          <cell r="DT420">
            <v>1443.0080000000307</v>
          </cell>
          <cell r="DU420">
            <v>1954.798000000068</v>
          </cell>
          <cell r="DV420">
            <v>2019.9299999999348</v>
          </cell>
          <cell r="DW420">
            <v>2170.9919999999693</v>
          </cell>
          <cell r="DX420">
            <v>2168.7000000000698</v>
          </cell>
          <cell r="DY420">
            <v>2044.2639999999665</v>
          </cell>
          <cell r="DZ420">
            <v>2157.6929999999702</v>
          </cell>
          <cell r="EA420">
            <v>2099.8800000000047</v>
          </cell>
          <cell r="EB420">
            <v>2003.405999999959</v>
          </cell>
          <cell r="EC420">
            <v>1593.7800000000279</v>
          </cell>
          <cell r="ED420">
            <v>1346.3300000000163</v>
          </cell>
        </row>
        <row r="423">
          <cell r="C423" t="str">
            <v xml:space="preserve">Douglas - Wells 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  <cell r="BZ423">
            <v>0</v>
          </cell>
          <cell r="CA423">
            <v>0</v>
          </cell>
          <cell r="CB423">
            <v>0</v>
          </cell>
          <cell r="CC423">
            <v>0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CL423">
            <v>0</v>
          </cell>
          <cell r="CM423">
            <v>0</v>
          </cell>
          <cell r="CN423">
            <v>0</v>
          </cell>
          <cell r="CO423">
            <v>0</v>
          </cell>
          <cell r="CP423">
            <v>0</v>
          </cell>
          <cell r="CQ423">
            <v>0</v>
          </cell>
          <cell r="CR423">
            <v>0</v>
          </cell>
          <cell r="CS423">
            <v>0</v>
          </cell>
          <cell r="CT423">
            <v>0</v>
          </cell>
          <cell r="CU423">
            <v>0</v>
          </cell>
          <cell r="CV423">
            <v>0</v>
          </cell>
          <cell r="CW423">
            <v>0</v>
          </cell>
          <cell r="CX423">
            <v>0</v>
          </cell>
          <cell r="CY423">
            <v>0</v>
          </cell>
          <cell r="CZ423">
            <v>0</v>
          </cell>
          <cell r="DA423">
            <v>0</v>
          </cell>
          <cell r="DB423">
            <v>0</v>
          </cell>
          <cell r="DC423">
            <v>0</v>
          </cell>
          <cell r="DD423">
            <v>0</v>
          </cell>
          <cell r="DE423">
            <v>0</v>
          </cell>
          <cell r="DF423">
            <v>0</v>
          </cell>
          <cell r="DG423">
            <v>0</v>
          </cell>
          <cell r="DH423">
            <v>0</v>
          </cell>
          <cell r="DI423">
            <v>0</v>
          </cell>
          <cell r="DJ423">
            <v>0</v>
          </cell>
          <cell r="DK423">
            <v>0</v>
          </cell>
          <cell r="DL423">
            <v>0</v>
          </cell>
          <cell r="DM423">
            <v>0</v>
          </cell>
          <cell r="DN423">
            <v>0</v>
          </cell>
          <cell r="DO423">
            <v>0</v>
          </cell>
          <cell r="DP423">
            <v>0</v>
          </cell>
          <cell r="DQ423">
            <v>0</v>
          </cell>
          <cell r="DR423">
            <v>0</v>
          </cell>
          <cell r="DS423">
            <v>0</v>
          </cell>
          <cell r="DT423">
            <v>0</v>
          </cell>
          <cell r="DU423">
            <v>0</v>
          </cell>
          <cell r="DV423">
            <v>0</v>
          </cell>
          <cell r="DW423">
            <v>0</v>
          </cell>
          <cell r="DX423">
            <v>0</v>
          </cell>
          <cell r="DY423">
            <v>0</v>
          </cell>
          <cell r="DZ423">
            <v>0</v>
          </cell>
          <cell r="EA423">
            <v>0</v>
          </cell>
          <cell r="EB423">
            <v>0</v>
          </cell>
          <cell r="EC423">
            <v>0</v>
          </cell>
          <cell r="ED423">
            <v>0</v>
          </cell>
        </row>
        <row r="424">
          <cell r="C424" t="str">
            <v>Grant Reasonable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P424">
            <v>0</v>
          </cell>
          <cell r="CQ424">
            <v>0</v>
          </cell>
          <cell r="CR424">
            <v>0</v>
          </cell>
          <cell r="CS424">
            <v>0</v>
          </cell>
          <cell r="CT424">
            <v>0</v>
          </cell>
          <cell r="CU424">
            <v>0</v>
          </cell>
          <cell r="CV424">
            <v>0</v>
          </cell>
          <cell r="CW424">
            <v>0</v>
          </cell>
          <cell r="CX424">
            <v>0</v>
          </cell>
          <cell r="CY424">
            <v>0</v>
          </cell>
          <cell r="CZ424">
            <v>0</v>
          </cell>
          <cell r="DA424">
            <v>0</v>
          </cell>
          <cell r="DB424">
            <v>0</v>
          </cell>
          <cell r="DC424">
            <v>0</v>
          </cell>
          <cell r="DD424">
            <v>0</v>
          </cell>
          <cell r="DE424">
            <v>0</v>
          </cell>
          <cell r="DF424">
            <v>0</v>
          </cell>
          <cell r="DG424">
            <v>0</v>
          </cell>
          <cell r="DH424">
            <v>0</v>
          </cell>
          <cell r="DI424">
            <v>0</v>
          </cell>
          <cell r="DJ424">
            <v>0</v>
          </cell>
          <cell r="DK424">
            <v>0</v>
          </cell>
          <cell r="DL424">
            <v>0</v>
          </cell>
          <cell r="DM424">
            <v>0</v>
          </cell>
          <cell r="DN424">
            <v>0</v>
          </cell>
          <cell r="DO424">
            <v>0</v>
          </cell>
          <cell r="DP424">
            <v>0</v>
          </cell>
          <cell r="DQ424">
            <v>0</v>
          </cell>
          <cell r="DR424">
            <v>0</v>
          </cell>
          <cell r="DS424">
            <v>0</v>
          </cell>
          <cell r="DT424">
            <v>0</v>
          </cell>
          <cell r="DU424">
            <v>0</v>
          </cell>
          <cell r="DV424">
            <v>0</v>
          </cell>
          <cell r="DW424">
            <v>0</v>
          </cell>
          <cell r="DX424">
            <v>0</v>
          </cell>
          <cell r="DY424">
            <v>0</v>
          </cell>
          <cell r="DZ424">
            <v>0</v>
          </cell>
          <cell r="EA424">
            <v>0</v>
          </cell>
          <cell r="EB424">
            <v>0</v>
          </cell>
          <cell r="EC424">
            <v>0</v>
          </cell>
          <cell r="ED424">
            <v>0</v>
          </cell>
        </row>
        <row r="425">
          <cell r="C425" t="str">
            <v xml:space="preserve">Grant Surplus 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  <cell r="CU425">
            <v>0</v>
          </cell>
          <cell r="CV425">
            <v>0</v>
          </cell>
          <cell r="CW425">
            <v>0</v>
          </cell>
          <cell r="CX425">
            <v>0</v>
          </cell>
          <cell r="CY425">
            <v>0</v>
          </cell>
          <cell r="CZ425">
            <v>0</v>
          </cell>
          <cell r="DA425">
            <v>0</v>
          </cell>
          <cell r="DB425">
            <v>0</v>
          </cell>
          <cell r="DC425">
            <v>0</v>
          </cell>
          <cell r="DD425">
            <v>0</v>
          </cell>
          <cell r="DE425">
            <v>0</v>
          </cell>
          <cell r="DF425">
            <v>0</v>
          </cell>
          <cell r="DG425">
            <v>0</v>
          </cell>
          <cell r="DH425">
            <v>0</v>
          </cell>
          <cell r="DI425">
            <v>0</v>
          </cell>
          <cell r="DJ425">
            <v>0</v>
          </cell>
          <cell r="DK425">
            <v>0</v>
          </cell>
          <cell r="DL425">
            <v>0</v>
          </cell>
          <cell r="DM425">
            <v>0</v>
          </cell>
          <cell r="DN425">
            <v>0</v>
          </cell>
          <cell r="DO425">
            <v>0</v>
          </cell>
          <cell r="DP425">
            <v>0</v>
          </cell>
          <cell r="DQ425">
            <v>0</v>
          </cell>
          <cell r="DR425">
            <v>0</v>
          </cell>
          <cell r="DS425">
            <v>0</v>
          </cell>
          <cell r="DT425">
            <v>0</v>
          </cell>
          <cell r="DU425">
            <v>0</v>
          </cell>
          <cell r="DV425">
            <v>0</v>
          </cell>
          <cell r="DW425">
            <v>0</v>
          </cell>
          <cell r="DX425">
            <v>0</v>
          </cell>
          <cell r="DY425">
            <v>0</v>
          </cell>
          <cell r="DZ425">
            <v>0</v>
          </cell>
          <cell r="EA425">
            <v>0</v>
          </cell>
          <cell r="EB425">
            <v>0</v>
          </cell>
          <cell r="EC425">
            <v>0</v>
          </cell>
          <cell r="ED425">
            <v>0</v>
          </cell>
        </row>
        <row r="426">
          <cell r="C426" t="str">
            <v>Grant - Wanapum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  <cell r="CU426">
            <v>0</v>
          </cell>
          <cell r="CV426">
            <v>0</v>
          </cell>
          <cell r="CW426">
            <v>0</v>
          </cell>
          <cell r="CX426">
            <v>0</v>
          </cell>
          <cell r="CY426">
            <v>0</v>
          </cell>
          <cell r="CZ426">
            <v>0</v>
          </cell>
          <cell r="DA426">
            <v>0</v>
          </cell>
          <cell r="DB426">
            <v>0</v>
          </cell>
          <cell r="DC426">
            <v>0</v>
          </cell>
          <cell r="DD426">
            <v>0</v>
          </cell>
          <cell r="DE426">
            <v>0</v>
          </cell>
          <cell r="DF426">
            <v>0</v>
          </cell>
          <cell r="DG426">
            <v>0</v>
          </cell>
          <cell r="DH426">
            <v>0</v>
          </cell>
          <cell r="DI426">
            <v>0</v>
          </cell>
          <cell r="DJ426">
            <v>0</v>
          </cell>
          <cell r="DK426">
            <v>0</v>
          </cell>
          <cell r="DL426">
            <v>0</v>
          </cell>
          <cell r="DM426">
            <v>0</v>
          </cell>
          <cell r="DN426">
            <v>0</v>
          </cell>
          <cell r="DO426">
            <v>0</v>
          </cell>
          <cell r="DP426">
            <v>0</v>
          </cell>
          <cell r="DQ426">
            <v>0</v>
          </cell>
          <cell r="DR426">
            <v>0</v>
          </cell>
          <cell r="DS426">
            <v>0</v>
          </cell>
          <cell r="DT426">
            <v>0</v>
          </cell>
          <cell r="DU426">
            <v>0</v>
          </cell>
          <cell r="DV426">
            <v>0</v>
          </cell>
          <cell r="DW426">
            <v>0</v>
          </cell>
          <cell r="DX426">
            <v>0</v>
          </cell>
          <cell r="DY426">
            <v>0</v>
          </cell>
          <cell r="DZ426">
            <v>0</v>
          </cell>
          <cell r="EA426">
            <v>0</v>
          </cell>
          <cell r="EB426">
            <v>0</v>
          </cell>
          <cell r="EC426">
            <v>0</v>
          </cell>
          <cell r="ED426">
            <v>0</v>
          </cell>
        </row>
        <row r="428"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P428">
            <v>0</v>
          </cell>
          <cell r="CQ428">
            <v>0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0</v>
          </cell>
          <cell r="CX428">
            <v>0</v>
          </cell>
          <cell r="CY428">
            <v>0</v>
          </cell>
          <cell r="CZ428">
            <v>0</v>
          </cell>
          <cell r="DA428">
            <v>0</v>
          </cell>
          <cell r="DB428">
            <v>0</v>
          </cell>
          <cell r="DC428">
            <v>0</v>
          </cell>
          <cell r="DD428">
            <v>0</v>
          </cell>
          <cell r="DE428">
            <v>0</v>
          </cell>
          <cell r="DF428">
            <v>0</v>
          </cell>
          <cell r="DG428">
            <v>0</v>
          </cell>
          <cell r="DH428">
            <v>0</v>
          </cell>
          <cell r="DI428">
            <v>0</v>
          </cell>
          <cell r="DJ428">
            <v>0</v>
          </cell>
          <cell r="DK428">
            <v>0</v>
          </cell>
          <cell r="DL428">
            <v>0</v>
          </cell>
          <cell r="DM428">
            <v>0</v>
          </cell>
          <cell r="DN428">
            <v>0</v>
          </cell>
          <cell r="DO428">
            <v>0</v>
          </cell>
          <cell r="DP428">
            <v>0</v>
          </cell>
          <cell r="DQ428">
            <v>0</v>
          </cell>
          <cell r="DR428">
            <v>0</v>
          </cell>
          <cell r="DS428">
            <v>0</v>
          </cell>
          <cell r="DT428">
            <v>0</v>
          </cell>
          <cell r="DU428">
            <v>0</v>
          </cell>
          <cell r="DV428">
            <v>0</v>
          </cell>
          <cell r="DW428">
            <v>0</v>
          </cell>
          <cell r="DX428">
            <v>0</v>
          </cell>
          <cell r="DY428">
            <v>0</v>
          </cell>
          <cell r="DZ428">
            <v>0</v>
          </cell>
          <cell r="EA428">
            <v>0</v>
          </cell>
          <cell r="EB428">
            <v>0</v>
          </cell>
          <cell r="EC428">
            <v>0</v>
          </cell>
          <cell r="ED428">
            <v>0</v>
          </cell>
        </row>
        <row r="430">
          <cell r="F430">
            <v>1542.25</v>
          </cell>
          <cell r="G430">
            <v>1509.591999999946</v>
          </cell>
          <cell r="H430">
            <v>2045.0699999999488</v>
          </cell>
          <cell r="I430">
            <v>2113.109999999986</v>
          </cell>
          <cell r="J430">
            <v>2271.2149999999674</v>
          </cell>
          <cell r="K430">
            <v>2268.8100000000559</v>
          </cell>
          <cell r="L430">
            <v>2138.5969999999506</v>
          </cell>
          <cell r="M430">
            <v>2257.2339999999967</v>
          </cell>
          <cell r="N430">
            <v>2196.75</v>
          </cell>
          <cell r="O430">
            <v>2095.9100000000326</v>
          </cell>
          <cell r="P430">
            <v>1667.2800000000279</v>
          </cell>
          <cell r="Q430">
            <v>1408.5160000000615</v>
          </cell>
          <cell r="R430">
            <v>23396.766999999993</v>
          </cell>
          <cell r="S430">
            <v>1534.5620000000345</v>
          </cell>
          <cell r="T430">
            <v>1502.0040000000736</v>
          </cell>
          <cell r="U430">
            <v>2034.8400000000838</v>
          </cell>
          <cell r="V430">
            <v>2102.5799999999581</v>
          </cell>
          <cell r="W430">
            <v>2259.8070000000298</v>
          </cell>
          <cell r="X430">
            <v>2257.4400000000605</v>
          </cell>
          <cell r="Y430">
            <v>2127.9330000000773</v>
          </cell>
          <cell r="Z430">
            <v>2245.9809999999125</v>
          </cell>
          <cell r="AA430">
            <v>2185.7399999999907</v>
          </cell>
          <cell r="AB430">
            <v>2085.4319999999716</v>
          </cell>
          <cell r="AC430">
            <v>1659</v>
          </cell>
          <cell r="AD430">
            <v>1401.4479999999749</v>
          </cell>
          <cell r="AE430">
            <v>23332.813000001013</v>
          </cell>
          <cell r="AF430">
            <v>1526.8429999999935</v>
          </cell>
          <cell r="AG430">
            <v>1547.875</v>
          </cell>
          <cell r="AH430">
            <v>2024.5479999999516</v>
          </cell>
          <cell r="AI430">
            <v>2091.9899999999907</v>
          </cell>
          <cell r="AJ430">
            <v>2248.5230000000447</v>
          </cell>
          <cell r="AK430">
            <v>2246.1299999998882</v>
          </cell>
          <cell r="AL430">
            <v>2117.2689999998547</v>
          </cell>
          <cell r="AM430">
            <v>2234.7280000000028</v>
          </cell>
          <cell r="AN430">
            <v>2174.8500000000931</v>
          </cell>
          <cell r="AO430">
            <v>2074.984999999986</v>
          </cell>
          <cell r="AP430">
            <v>1650.6300000000047</v>
          </cell>
          <cell r="AQ430">
            <v>1394.4420000000391</v>
          </cell>
          <cell r="AR430">
            <v>23163.481999999844</v>
          </cell>
          <cell r="AS430">
            <v>1519.2480000000214</v>
          </cell>
          <cell r="AT430">
            <v>1487.0239999999758</v>
          </cell>
          <cell r="AU430">
            <v>2014.4729999999981</v>
          </cell>
          <cell r="AV430">
            <v>2081.640000000014</v>
          </cell>
          <cell r="AW430">
            <v>2237.3320000000531</v>
          </cell>
          <cell r="AX430">
            <v>2234.9699999999721</v>
          </cell>
          <cell r="AY430">
            <v>2106.6979999999749</v>
          </cell>
          <cell r="AZ430">
            <v>2223.6300000000047</v>
          </cell>
          <cell r="BA430">
            <v>2163.9600000000792</v>
          </cell>
          <cell r="BB430">
            <v>2064.6309999999357</v>
          </cell>
          <cell r="BC430">
            <v>1642.4400000000023</v>
          </cell>
          <cell r="BD430">
            <v>1387.435999999987</v>
          </cell>
          <cell r="BE430">
            <v>23047.645999999717</v>
          </cell>
          <cell r="BF430">
            <v>1511.6840000000084</v>
          </cell>
          <cell r="BG430">
            <v>1479.6040000000503</v>
          </cell>
          <cell r="BH430">
            <v>2004.4599999999627</v>
          </cell>
          <cell r="BI430">
            <v>2071.1999999999534</v>
          </cell>
          <cell r="BJ430">
            <v>2226.0789999999106</v>
          </cell>
          <cell r="BK430">
            <v>2223.7800000000279</v>
          </cell>
          <cell r="BL430">
            <v>2096.1579999999376</v>
          </cell>
          <cell r="BM430">
            <v>2212.4700000000885</v>
          </cell>
          <cell r="BN430">
            <v>2153.1900000000605</v>
          </cell>
          <cell r="BO430">
            <v>2054.2770000000019</v>
          </cell>
          <cell r="BP430">
            <v>1634.1900000000023</v>
          </cell>
          <cell r="BQ430">
            <v>1380.5540000000037</v>
          </cell>
          <cell r="BR430">
            <v>22932.207999999635</v>
          </cell>
          <cell r="BS430">
            <v>1504.0890000000363</v>
          </cell>
          <cell r="BT430">
            <v>1472.1840000000084</v>
          </cell>
          <cell r="BU430">
            <v>1994.3850000000093</v>
          </cell>
          <cell r="BV430">
            <v>2060.7900000000373</v>
          </cell>
          <cell r="BW430">
            <v>2214.9810000000289</v>
          </cell>
          <cell r="BX430">
            <v>2212.6500000000233</v>
          </cell>
          <cell r="BY430">
            <v>2085.6489999999758</v>
          </cell>
          <cell r="BZ430">
            <v>2201.4030000000494</v>
          </cell>
          <cell r="CA430">
            <v>2142.3899999998976</v>
          </cell>
          <cell r="CB430">
            <v>2044.0470000000205</v>
          </cell>
          <cell r="CC430">
            <v>1626.0300000000279</v>
          </cell>
          <cell r="CD430">
            <v>1373.609999999986</v>
          </cell>
          <cell r="CE430">
            <v>22869.966999999247</v>
          </cell>
          <cell r="CF430">
            <v>1496.5559999999823</v>
          </cell>
          <cell r="CG430">
            <v>1517.1350000000093</v>
          </cell>
          <cell r="CH430">
            <v>1984.4649999999674</v>
          </cell>
          <cell r="CI430">
            <v>2050.5299999999697</v>
          </cell>
          <cell r="CJ430">
            <v>2203.8520000000135</v>
          </cell>
          <cell r="CK430">
            <v>2201.5499999999884</v>
          </cell>
          <cell r="CL430">
            <v>2075.2330000000075</v>
          </cell>
          <cell r="CM430">
            <v>2190.4290000000037</v>
          </cell>
          <cell r="CN430">
            <v>2131.7100000000792</v>
          </cell>
          <cell r="CO430">
            <v>2033.8169999999227</v>
          </cell>
          <cell r="CP430">
            <v>1617.9000000000233</v>
          </cell>
          <cell r="CQ430">
            <v>1366.7900000000373</v>
          </cell>
          <cell r="CR430">
            <v>22703.487999999896</v>
          </cell>
          <cell r="CS430">
            <v>1489.0540000000037</v>
          </cell>
          <cell r="CT430">
            <v>1457.5119999999879</v>
          </cell>
          <cell r="CU430">
            <v>1974.5450000000419</v>
          </cell>
          <cell r="CV430">
            <v>2040.2399999999907</v>
          </cell>
          <cell r="CW430">
            <v>2192.8779999999679</v>
          </cell>
          <cell r="CX430">
            <v>2190.5399999999208</v>
          </cell>
          <cell r="CY430">
            <v>2064.8479999999981</v>
          </cell>
          <cell r="CZ430">
            <v>2179.39300000004</v>
          </cell>
          <cell r="DA430">
            <v>2121.0899999999674</v>
          </cell>
          <cell r="DB430">
            <v>2023.6489999999758</v>
          </cell>
          <cell r="DC430">
            <v>1609.8000000000466</v>
          </cell>
          <cell r="DD430">
            <v>1359.939000000013</v>
          </cell>
          <cell r="DE430">
            <v>22590.117999999784</v>
          </cell>
          <cell r="DF430">
            <v>1481.6449999999604</v>
          </cell>
          <cell r="DG430">
            <v>1450.23199999996</v>
          </cell>
          <cell r="DH430">
            <v>1964.6870000000345</v>
          </cell>
          <cell r="DI430">
            <v>2030.0699999999488</v>
          </cell>
          <cell r="DJ430">
            <v>2181.9039999999804</v>
          </cell>
          <cell r="DK430">
            <v>2179.6199999999953</v>
          </cell>
          <cell r="DL430">
            <v>2054.5559999999823</v>
          </cell>
          <cell r="DM430">
            <v>2168.5119999999879</v>
          </cell>
          <cell r="DN430">
            <v>2110.4699999999721</v>
          </cell>
          <cell r="DO430">
            <v>2013.5119999999879</v>
          </cell>
          <cell r="DP430">
            <v>1601.7599999999511</v>
          </cell>
          <cell r="DQ430">
            <v>1353.1500000000233</v>
          </cell>
          <cell r="DR430">
            <v>22477.048000000417</v>
          </cell>
          <cell r="DS430">
            <v>1474.2669999999925</v>
          </cell>
          <cell r="DT430">
            <v>1443.0080000000307</v>
          </cell>
          <cell r="DU430">
            <v>1954.798000000068</v>
          </cell>
          <cell r="DV430">
            <v>2019.9299999999348</v>
          </cell>
          <cell r="DW430">
            <v>2170.9919999999693</v>
          </cell>
          <cell r="DX430">
            <v>2168.7000000000698</v>
          </cell>
          <cell r="DY430">
            <v>2044.2639999999665</v>
          </cell>
          <cell r="DZ430">
            <v>2157.6929999999702</v>
          </cell>
          <cell r="EA430">
            <v>2099.8800000000047</v>
          </cell>
          <cell r="EB430">
            <v>2003.405999999959</v>
          </cell>
          <cell r="EC430">
            <v>1593.7800000000279</v>
          </cell>
          <cell r="ED430">
            <v>1346.3300000000163</v>
          </cell>
        </row>
        <row r="433">
          <cell r="C433" t="str">
            <v>APS Exchange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  <cell r="BZ433">
            <v>0</v>
          </cell>
          <cell r="CA433">
            <v>0</v>
          </cell>
          <cell r="CB433">
            <v>0</v>
          </cell>
          <cell r="CC433">
            <v>0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P433">
            <v>0</v>
          </cell>
          <cell r="CQ433">
            <v>0</v>
          </cell>
          <cell r="CR433">
            <v>0</v>
          </cell>
          <cell r="CS433">
            <v>0</v>
          </cell>
          <cell r="CT433">
            <v>0</v>
          </cell>
          <cell r="CU433">
            <v>0</v>
          </cell>
          <cell r="CV433">
            <v>0</v>
          </cell>
          <cell r="CW433">
            <v>0</v>
          </cell>
          <cell r="CX433">
            <v>0</v>
          </cell>
          <cell r="CY433">
            <v>0</v>
          </cell>
          <cell r="CZ433">
            <v>0</v>
          </cell>
          <cell r="DA433">
            <v>0</v>
          </cell>
          <cell r="DB433">
            <v>0</v>
          </cell>
          <cell r="DC433">
            <v>0</v>
          </cell>
          <cell r="DD433">
            <v>0</v>
          </cell>
          <cell r="DE433">
            <v>0</v>
          </cell>
          <cell r="DF433">
            <v>0</v>
          </cell>
          <cell r="DG433">
            <v>0</v>
          </cell>
          <cell r="DH433">
            <v>0</v>
          </cell>
          <cell r="DI433">
            <v>0</v>
          </cell>
          <cell r="DJ433">
            <v>0</v>
          </cell>
          <cell r="DK433">
            <v>0</v>
          </cell>
          <cell r="DL433">
            <v>0</v>
          </cell>
          <cell r="DM433">
            <v>0</v>
          </cell>
          <cell r="DN433">
            <v>0</v>
          </cell>
          <cell r="DO433">
            <v>0</v>
          </cell>
          <cell r="DP433">
            <v>0</v>
          </cell>
          <cell r="DQ433">
            <v>0</v>
          </cell>
          <cell r="DR433">
            <v>0</v>
          </cell>
          <cell r="DS433">
            <v>0</v>
          </cell>
          <cell r="DT433">
            <v>0</v>
          </cell>
          <cell r="DU433">
            <v>0</v>
          </cell>
          <cell r="DV433">
            <v>0</v>
          </cell>
          <cell r="DW433">
            <v>0</v>
          </cell>
          <cell r="DX433">
            <v>0</v>
          </cell>
          <cell r="DY433">
            <v>0</v>
          </cell>
          <cell r="DZ433">
            <v>0</v>
          </cell>
          <cell r="EA433">
            <v>0</v>
          </cell>
          <cell r="EB433">
            <v>0</v>
          </cell>
          <cell r="EC433">
            <v>0</v>
          </cell>
          <cell r="ED433">
            <v>0</v>
          </cell>
        </row>
        <row r="434">
          <cell r="C434" t="str">
            <v>BPA FC II Wind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  <cell r="BZ434">
            <v>0</v>
          </cell>
          <cell r="CA434">
            <v>0</v>
          </cell>
          <cell r="CB434">
            <v>0</v>
          </cell>
          <cell r="CC434">
            <v>0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P434">
            <v>0</v>
          </cell>
          <cell r="CQ434">
            <v>0</v>
          </cell>
          <cell r="CR434">
            <v>0</v>
          </cell>
          <cell r="CS434">
            <v>0</v>
          </cell>
          <cell r="CT434">
            <v>0</v>
          </cell>
          <cell r="CU434">
            <v>0</v>
          </cell>
          <cell r="CV434">
            <v>0</v>
          </cell>
          <cell r="CW434">
            <v>0</v>
          </cell>
          <cell r="CX434">
            <v>0</v>
          </cell>
          <cell r="CY434">
            <v>0</v>
          </cell>
          <cell r="CZ434">
            <v>0</v>
          </cell>
          <cell r="DA434">
            <v>0</v>
          </cell>
          <cell r="DB434">
            <v>0</v>
          </cell>
          <cell r="DC434">
            <v>0</v>
          </cell>
          <cell r="DD434">
            <v>0</v>
          </cell>
          <cell r="DE434">
            <v>0</v>
          </cell>
          <cell r="DF434">
            <v>0</v>
          </cell>
          <cell r="DG434">
            <v>0</v>
          </cell>
          <cell r="DH434">
            <v>0</v>
          </cell>
          <cell r="DI434">
            <v>0</v>
          </cell>
          <cell r="DJ434">
            <v>0</v>
          </cell>
          <cell r="DK434">
            <v>0</v>
          </cell>
          <cell r="DL434">
            <v>0</v>
          </cell>
          <cell r="DM434">
            <v>0</v>
          </cell>
          <cell r="DN434">
            <v>0</v>
          </cell>
          <cell r="DO434">
            <v>0</v>
          </cell>
          <cell r="DP434">
            <v>0</v>
          </cell>
          <cell r="DQ434">
            <v>0</v>
          </cell>
          <cell r="DR434">
            <v>0</v>
          </cell>
          <cell r="DS434">
            <v>0</v>
          </cell>
          <cell r="DT434">
            <v>0</v>
          </cell>
          <cell r="DU434">
            <v>0</v>
          </cell>
          <cell r="DV434">
            <v>0</v>
          </cell>
          <cell r="DW434">
            <v>0</v>
          </cell>
          <cell r="DX434">
            <v>0</v>
          </cell>
          <cell r="DY434">
            <v>0</v>
          </cell>
          <cell r="DZ434">
            <v>0</v>
          </cell>
          <cell r="EA434">
            <v>0</v>
          </cell>
          <cell r="EB434">
            <v>0</v>
          </cell>
          <cell r="EC434">
            <v>0</v>
          </cell>
          <cell r="ED434">
            <v>0</v>
          </cell>
        </row>
        <row r="435">
          <cell r="C435" t="str">
            <v>BPA FC IV Wind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0</v>
          </cell>
          <cell r="CB435">
            <v>0</v>
          </cell>
          <cell r="CC435">
            <v>0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P435">
            <v>0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Y435">
            <v>0</v>
          </cell>
          <cell r="CZ435">
            <v>0</v>
          </cell>
          <cell r="DA435">
            <v>0</v>
          </cell>
          <cell r="DB435">
            <v>0</v>
          </cell>
          <cell r="DC435">
            <v>0</v>
          </cell>
          <cell r="DD435">
            <v>0</v>
          </cell>
          <cell r="DE435">
            <v>0</v>
          </cell>
          <cell r="DF435">
            <v>0</v>
          </cell>
          <cell r="DG435">
            <v>0</v>
          </cell>
          <cell r="DH435">
            <v>0</v>
          </cell>
          <cell r="DI435">
            <v>0</v>
          </cell>
          <cell r="DJ435">
            <v>0</v>
          </cell>
          <cell r="DK435">
            <v>0</v>
          </cell>
          <cell r="DL435">
            <v>0</v>
          </cell>
          <cell r="DM435">
            <v>0</v>
          </cell>
          <cell r="DN435">
            <v>0</v>
          </cell>
          <cell r="DO435">
            <v>0</v>
          </cell>
          <cell r="DP435">
            <v>0</v>
          </cell>
          <cell r="DQ435">
            <v>0</v>
          </cell>
          <cell r="DR435">
            <v>0</v>
          </cell>
          <cell r="DS435">
            <v>0</v>
          </cell>
          <cell r="DT435">
            <v>0</v>
          </cell>
          <cell r="DU435">
            <v>0</v>
          </cell>
          <cell r="DV435">
            <v>0</v>
          </cell>
          <cell r="DW435">
            <v>0</v>
          </cell>
          <cell r="DX435">
            <v>0</v>
          </cell>
          <cell r="DY435">
            <v>0</v>
          </cell>
          <cell r="DZ435">
            <v>0</v>
          </cell>
          <cell r="EA435">
            <v>0</v>
          </cell>
          <cell r="EB435">
            <v>0</v>
          </cell>
          <cell r="EC435">
            <v>0</v>
          </cell>
          <cell r="ED435">
            <v>0</v>
          </cell>
        </row>
        <row r="436">
          <cell r="C436" t="str">
            <v>BPA Exchange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P436">
            <v>0</v>
          </cell>
          <cell r="CQ436">
            <v>0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0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  <cell r="DD436">
            <v>0</v>
          </cell>
          <cell r="DE436">
            <v>0</v>
          </cell>
          <cell r="DF436">
            <v>0</v>
          </cell>
          <cell r="DG436">
            <v>0</v>
          </cell>
          <cell r="DH436">
            <v>0</v>
          </cell>
          <cell r="DI436">
            <v>0</v>
          </cell>
          <cell r="DJ436">
            <v>0</v>
          </cell>
          <cell r="DK436">
            <v>0</v>
          </cell>
          <cell r="DL436">
            <v>0</v>
          </cell>
          <cell r="DM436">
            <v>0</v>
          </cell>
          <cell r="DN436">
            <v>0</v>
          </cell>
          <cell r="DO436">
            <v>0</v>
          </cell>
          <cell r="DP436">
            <v>0</v>
          </cell>
          <cell r="DQ436">
            <v>0</v>
          </cell>
          <cell r="DR436">
            <v>0</v>
          </cell>
          <cell r="DS436">
            <v>0</v>
          </cell>
          <cell r="DT436">
            <v>0</v>
          </cell>
          <cell r="DU436">
            <v>0</v>
          </cell>
          <cell r="DV436">
            <v>0</v>
          </cell>
          <cell r="DW436">
            <v>0</v>
          </cell>
          <cell r="DX436">
            <v>0</v>
          </cell>
          <cell r="DY436">
            <v>0</v>
          </cell>
          <cell r="DZ436">
            <v>0</v>
          </cell>
          <cell r="EA436">
            <v>0</v>
          </cell>
          <cell r="EB436">
            <v>0</v>
          </cell>
          <cell r="EC436">
            <v>0</v>
          </cell>
          <cell r="ED436">
            <v>0</v>
          </cell>
        </row>
        <row r="437">
          <cell r="C437" t="str">
            <v>BPA So. Idaho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0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0</v>
          </cell>
          <cell r="DA437">
            <v>0</v>
          </cell>
          <cell r="DB437">
            <v>0</v>
          </cell>
          <cell r="DC437">
            <v>0</v>
          </cell>
          <cell r="DD437">
            <v>0</v>
          </cell>
          <cell r="DE437">
            <v>0</v>
          </cell>
          <cell r="DF437">
            <v>0</v>
          </cell>
          <cell r="DG437">
            <v>0</v>
          </cell>
          <cell r="DH437">
            <v>0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M437">
            <v>0</v>
          </cell>
          <cell r="DN437">
            <v>0</v>
          </cell>
          <cell r="DO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0</v>
          </cell>
          <cell r="DU437">
            <v>0</v>
          </cell>
          <cell r="DV437">
            <v>0</v>
          </cell>
          <cell r="DW437">
            <v>0</v>
          </cell>
          <cell r="DX437">
            <v>0</v>
          </cell>
          <cell r="DY437">
            <v>0</v>
          </cell>
          <cell r="DZ437">
            <v>0</v>
          </cell>
          <cell r="EA437">
            <v>0</v>
          </cell>
          <cell r="EB437">
            <v>0</v>
          </cell>
          <cell r="EC437">
            <v>0</v>
          </cell>
          <cell r="ED437">
            <v>0</v>
          </cell>
        </row>
        <row r="438">
          <cell r="C438" t="str">
            <v>Cowlitz Swift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0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P438">
            <v>0</v>
          </cell>
          <cell r="CQ438">
            <v>0</v>
          </cell>
          <cell r="CR438">
            <v>0</v>
          </cell>
          <cell r="CS438">
            <v>0</v>
          </cell>
          <cell r="CT438">
            <v>0</v>
          </cell>
          <cell r="CU438">
            <v>0</v>
          </cell>
          <cell r="CV438">
            <v>0</v>
          </cell>
          <cell r="CW438">
            <v>0</v>
          </cell>
          <cell r="CX438">
            <v>0</v>
          </cell>
          <cell r="CY438">
            <v>0</v>
          </cell>
          <cell r="CZ438">
            <v>0</v>
          </cell>
          <cell r="DA438">
            <v>0</v>
          </cell>
          <cell r="DB438">
            <v>0</v>
          </cell>
          <cell r="DC438">
            <v>0</v>
          </cell>
          <cell r="DD438">
            <v>0</v>
          </cell>
          <cell r="DE438">
            <v>0</v>
          </cell>
          <cell r="DF438">
            <v>0</v>
          </cell>
          <cell r="DG438">
            <v>0</v>
          </cell>
          <cell r="DH438">
            <v>0</v>
          </cell>
          <cell r="DI438">
            <v>0</v>
          </cell>
          <cell r="DJ438">
            <v>0</v>
          </cell>
          <cell r="DK438">
            <v>0</v>
          </cell>
          <cell r="DL438">
            <v>0</v>
          </cell>
          <cell r="DM438">
            <v>0</v>
          </cell>
          <cell r="DN438">
            <v>0</v>
          </cell>
          <cell r="DO438">
            <v>0</v>
          </cell>
          <cell r="DP438">
            <v>0</v>
          </cell>
          <cell r="DQ438">
            <v>0</v>
          </cell>
          <cell r="DR438">
            <v>0</v>
          </cell>
          <cell r="DS438">
            <v>0</v>
          </cell>
          <cell r="DT438">
            <v>0</v>
          </cell>
          <cell r="DU438">
            <v>0</v>
          </cell>
          <cell r="DV438">
            <v>0</v>
          </cell>
          <cell r="DW438">
            <v>0</v>
          </cell>
          <cell r="DX438">
            <v>0</v>
          </cell>
          <cell r="DY438">
            <v>0</v>
          </cell>
          <cell r="DZ438">
            <v>0</v>
          </cell>
          <cell r="EA438">
            <v>0</v>
          </cell>
          <cell r="EB438">
            <v>0</v>
          </cell>
          <cell r="EC438">
            <v>0</v>
          </cell>
          <cell r="ED438">
            <v>0</v>
          </cell>
        </row>
        <row r="439">
          <cell r="C439" t="str">
            <v>EWEB FC I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  <cell r="BZ439">
            <v>0</v>
          </cell>
          <cell r="CA439">
            <v>0</v>
          </cell>
          <cell r="CB439">
            <v>0</v>
          </cell>
          <cell r="CC439">
            <v>0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P439">
            <v>0</v>
          </cell>
          <cell r="CQ439">
            <v>0</v>
          </cell>
          <cell r="CR439">
            <v>0</v>
          </cell>
          <cell r="CS439">
            <v>0</v>
          </cell>
          <cell r="CT439">
            <v>0</v>
          </cell>
          <cell r="CU439">
            <v>0</v>
          </cell>
          <cell r="CV439">
            <v>0</v>
          </cell>
          <cell r="CW439">
            <v>0</v>
          </cell>
          <cell r="CX439">
            <v>0</v>
          </cell>
          <cell r="CY439">
            <v>0</v>
          </cell>
          <cell r="CZ439">
            <v>0</v>
          </cell>
          <cell r="DA439">
            <v>0</v>
          </cell>
          <cell r="DB439">
            <v>0</v>
          </cell>
          <cell r="DC439">
            <v>0</v>
          </cell>
          <cell r="DD439">
            <v>0</v>
          </cell>
          <cell r="DE439">
            <v>0</v>
          </cell>
          <cell r="DF439">
            <v>0</v>
          </cell>
          <cell r="DG439">
            <v>0</v>
          </cell>
          <cell r="DH439">
            <v>0</v>
          </cell>
          <cell r="DI439">
            <v>0</v>
          </cell>
          <cell r="DJ439">
            <v>0</v>
          </cell>
          <cell r="DK439">
            <v>0</v>
          </cell>
          <cell r="DL439">
            <v>0</v>
          </cell>
          <cell r="DM439">
            <v>0</v>
          </cell>
          <cell r="DN439">
            <v>0</v>
          </cell>
          <cell r="DO439">
            <v>0</v>
          </cell>
          <cell r="DP439">
            <v>0</v>
          </cell>
          <cell r="DQ439">
            <v>0</v>
          </cell>
          <cell r="DR439">
            <v>0</v>
          </cell>
          <cell r="DS439">
            <v>0</v>
          </cell>
          <cell r="DT439">
            <v>0</v>
          </cell>
          <cell r="DU439">
            <v>0</v>
          </cell>
          <cell r="DV439">
            <v>0</v>
          </cell>
          <cell r="DW439">
            <v>0</v>
          </cell>
          <cell r="DX439">
            <v>0</v>
          </cell>
          <cell r="DY439">
            <v>0</v>
          </cell>
          <cell r="DZ439">
            <v>0</v>
          </cell>
          <cell r="EA439">
            <v>0</v>
          </cell>
          <cell r="EB439">
            <v>0</v>
          </cell>
          <cell r="EC439">
            <v>0</v>
          </cell>
          <cell r="ED439">
            <v>0</v>
          </cell>
        </row>
        <row r="440">
          <cell r="C440" t="str">
            <v>PSCo Exchange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  <cell r="BZ440">
            <v>0</v>
          </cell>
          <cell r="CA440">
            <v>0</v>
          </cell>
          <cell r="CB440">
            <v>0</v>
          </cell>
          <cell r="CC440">
            <v>0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P440">
            <v>0</v>
          </cell>
          <cell r="CQ440">
            <v>0</v>
          </cell>
          <cell r="CR440">
            <v>0</v>
          </cell>
          <cell r="CS440">
            <v>0</v>
          </cell>
          <cell r="CT440">
            <v>0</v>
          </cell>
          <cell r="CU440">
            <v>0</v>
          </cell>
          <cell r="CV440">
            <v>0</v>
          </cell>
          <cell r="CW440">
            <v>0</v>
          </cell>
          <cell r="CX440">
            <v>0</v>
          </cell>
          <cell r="CY440">
            <v>0</v>
          </cell>
          <cell r="CZ440">
            <v>0</v>
          </cell>
          <cell r="DA440">
            <v>0</v>
          </cell>
          <cell r="DB440">
            <v>0</v>
          </cell>
          <cell r="DC440">
            <v>0</v>
          </cell>
          <cell r="DD440">
            <v>0</v>
          </cell>
          <cell r="DE440">
            <v>0</v>
          </cell>
          <cell r="DF440">
            <v>0</v>
          </cell>
          <cell r="DG440">
            <v>0</v>
          </cell>
          <cell r="DH440">
            <v>0</v>
          </cell>
          <cell r="DI440">
            <v>0</v>
          </cell>
          <cell r="DJ440">
            <v>0</v>
          </cell>
          <cell r="DK440">
            <v>0</v>
          </cell>
          <cell r="DL440">
            <v>0</v>
          </cell>
          <cell r="DM440">
            <v>0</v>
          </cell>
          <cell r="DN440">
            <v>0</v>
          </cell>
          <cell r="DO440">
            <v>0</v>
          </cell>
          <cell r="DP440">
            <v>0</v>
          </cell>
          <cell r="DQ440">
            <v>0</v>
          </cell>
          <cell r="DR440">
            <v>0</v>
          </cell>
          <cell r="DS440">
            <v>0</v>
          </cell>
          <cell r="DT440">
            <v>0</v>
          </cell>
          <cell r="DU440">
            <v>0</v>
          </cell>
          <cell r="DV440">
            <v>0</v>
          </cell>
          <cell r="DW440">
            <v>0</v>
          </cell>
          <cell r="DX440">
            <v>0</v>
          </cell>
          <cell r="DY440">
            <v>0</v>
          </cell>
          <cell r="DZ440">
            <v>0</v>
          </cell>
          <cell r="EA440">
            <v>0</v>
          </cell>
          <cell r="EB440">
            <v>0</v>
          </cell>
          <cell r="EC440">
            <v>0</v>
          </cell>
          <cell r="ED440">
            <v>0</v>
          </cell>
        </row>
        <row r="441">
          <cell r="C441" t="str">
            <v>PSCO FC III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P441">
            <v>0</v>
          </cell>
          <cell r="CQ441">
            <v>0</v>
          </cell>
          <cell r="CR441">
            <v>0</v>
          </cell>
          <cell r="CS441">
            <v>0</v>
          </cell>
          <cell r="CT441">
            <v>0</v>
          </cell>
          <cell r="CU441">
            <v>0</v>
          </cell>
          <cell r="CV441">
            <v>0</v>
          </cell>
          <cell r="CW441">
            <v>0</v>
          </cell>
          <cell r="CX441">
            <v>0</v>
          </cell>
          <cell r="CY441">
            <v>0</v>
          </cell>
          <cell r="CZ441">
            <v>0</v>
          </cell>
          <cell r="DA441">
            <v>0</v>
          </cell>
          <cell r="DB441">
            <v>0</v>
          </cell>
          <cell r="DC441">
            <v>0</v>
          </cell>
          <cell r="DD441">
            <v>0</v>
          </cell>
          <cell r="DE441">
            <v>0</v>
          </cell>
          <cell r="DF441">
            <v>0</v>
          </cell>
          <cell r="DG441">
            <v>0</v>
          </cell>
          <cell r="DH441">
            <v>0</v>
          </cell>
          <cell r="DI441">
            <v>0</v>
          </cell>
          <cell r="DJ441">
            <v>0</v>
          </cell>
          <cell r="DK441">
            <v>0</v>
          </cell>
          <cell r="DL441">
            <v>0</v>
          </cell>
          <cell r="DM441">
            <v>0</v>
          </cell>
          <cell r="DN441">
            <v>0</v>
          </cell>
          <cell r="DO441">
            <v>0</v>
          </cell>
          <cell r="DP441">
            <v>0</v>
          </cell>
          <cell r="DQ441">
            <v>0</v>
          </cell>
          <cell r="DR441">
            <v>0</v>
          </cell>
          <cell r="DS441">
            <v>0</v>
          </cell>
          <cell r="DT441">
            <v>0</v>
          </cell>
          <cell r="DU441">
            <v>0</v>
          </cell>
          <cell r="DV441">
            <v>0</v>
          </cell>
          <cell r="DW441">
            <v>0</v>
          </cell>
          <cell r="DX441">
            <v>0</v>
          </cell>
          <cell r="DY441">
            <v>0</v>
          </cell>
          <cell r="DZ441">
            <v>0</v>
          </cell>
          <cell r="EA441">
            <v>0</v>
          </cell>
          <cell r="EB441">
            <v>0</v>
          </cell>
          <cell r="EC441">
            <v>0</v>
          </cell>
          <cell r="ED441">
            <v>0</v>
          </cell>
        </row>
        <row r="442">
          <cell r="C442" t="str">
            <v>Redding Exchange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P442">
            <v>0</v>
          </cell>
          <cell r="CQ442">
            <v>0</v>
          </cell>
          <cell r="CR442">
            <v>0</v>
          </cell>
          <cell r="CS442">
            <v>0</v>
          </cell>
          <cell r="CT442">
            <v>0</v>
          </cell>
          <cell r="CU442">
            <v>0</v>
          </cell>
          <cell r="CV442">
            <v>0</v>
          </cell>
          <cell r="CW442">
            <v>0</v>
          </cell>
          <cell r="CX442">
            <v>0</v>
          </cell>
          <cell r="CY442">
            <v>0</v>
          </cell>
          <cell r="CZ442">
            <v>0</v>
          </cell>
          <cell r="DA442">
            <v>0</v>
          </cell>
          <cell r="DB442">
            <v>0</v>
          </cell>
          <cell r="DC442">
            <v>0</v>
          </cell>
          <cell r="DD442">
            <v>0</v>
          </cell>
          <cell r="DE442">
            <v>0</v>
          </cell>
          <cell r="DF442">
            <v>0</v>
          </cell>
          <cell r="DG442">
            <v>0</v>
          </cell>
          <cell r="DH442">
            <v>0</v>
          </cell>
          <cell r="DI442">
            <v>0</v>
          </cell>
          <cell r="DJ442">
            <v>0</v>
          </cell>
          <cell r="DK442">
            <v>0</v>
          </cell>
          <cell r="DL442">
            <v>0</v>
          </cell>
          <cell r="DM442">
            <v>0</v>
          </cell>
          <cell r="DN442">
            <v>0</v>
          </cell>
          <cell r="DO442">
            <v>0</v>
          </cell>
          <cell r="DP442">
            <v>0</v>
          </cell>
          <cell r="DQ442">
            <v>0</v>
          </cell>
          <cell r="DR442">
            <v>0</v>
          </cell>
          <cell r="DS442">
            <v>0</v>
          </cell>
          <cell r="DT442">
            <v>0</v>
          </cell>
          <cell r="DU442">
            <v>0</v>
          </cell>
          <cell r="DV442">
            <v>0</v>
          </cell>
          <cell r="DW442">
            <v>0</v>
          </cell>
          <cell r="DX442">
            <v>0</v>
          </cell>
          <cell r="DY442">
            <v>0</v>
          </cell>
          <cell r="DZ442">
            <v>0</v>
          </cell>
          <cell r="EA442">
            <v>0</v>
          </cell>
          <cell r="EB442">
            <v>0</v>
          </cell>
          <cell r="EC442">
            <v>0</v>
          </cell>
          <cell r="ED442">
            <v>0</v>
          </cell>
        </row>
        <row r="443">
          <cell r="C443" t="str">
            <v>SCL State Line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P443">
            <v>0</v>
          </cell>
          <cell r="CQ443">
            <v>0</v>
          </cell>
          <cell r="CR443">
            <v>0</v>
          </cell>
          <cell r="CS443">
            <v>0</v>
          </cell>
          <cell r="CT443">
            <v>0</v>
          </cell>
          <cell r="CU443">
            <v>0</v>
          </cell>
          <cell r="CV443">
            <v>0</v>
          </cell>
          <cell r="CW443">
            <v>0</v>
          </cell>
          <cell r="CX443">
            <v>0</v>
          </cell>
          <cell r="CY443">
            <v>0</v>
          </cell>
          <cell r="CZ443">
            <v>0</v>
          </cell>
          <cell r="DA443">
            <v>0</v>
          </cell>
          <cell r="DB443">
            <v>0</v>
          </cell>
          <cell r="DC443">
            <v>0</v>
          </cell>
          <cell r="DD443">
            <v>0</v>
          </cell>
          <cell r="DE443">
            <v>0</v>
          </cell>
          <cell r="DF443">
            <v>0</v>
          </cell>
          <cell r="DG443">
            <v>0</v>
          </cell>
          <cell r="DH443">
            <v>0</v>
          </cell>
          <cell r="DI443">
            <v>0</v>
          </cell>
          <cell r="DJ443">
            <v>0</v>
          </cell>
          <cell r="DK443">
            <v>0</v>
          </cell>
          <cell r="DL443">
            <v>0</v>
          </cell>
          <cell r="DM443">
            <v>0</v>
          </cell>
          <cell r="DN443">
            <v>0</v>
          </cell>
          <cell r="DO443">
            <v>0</v>
          </cell>
          <cell r="DP443">
            <v>0</v>
          </cell>
          <cell r="DQ443">
            <v>0</v>
          </cell>
          <cell r="DR443">
            <v>0</v>
          </cell>
          <cell r="DS443">
            <v>0</v>
          </cell>
          <cell r="DT443">
            <v>0</v>
          </cell>
          <cell r="DU443">
            <v>0</v>
          </cell>
          <cell r="DV443">
            <v>0</v>
          </cell>
          <cell r="DW443">
            <v>0</v>
          </cell>
          <cell r="DX443">
            <v>0</v>
          </cell>
          <cell r="DY443">
            <v>0</v>
          </cell>
          <cell r="DZ443">
            <v>0</v>
          </cell>
          <cell r="EA443">
            <v>0</v>
          </cell>
          <cell r="EB443">
            <v>0</v>
          </cell>
          <cell r="EC443">
            <v>0</v>
          </cell>
          <cell r="ED443">
            <v>0</v>
          </cell>
        </row>
        <row r="445"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P445">
            <v>0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  <cell r="DB445">
            <v>0</v>
          </cell>
          <cell r="DC445">
            <v>0</v>
          </cell>
          <cell r="DD445">
            <v>0</v>
          </cell>
          <cell r="DE445">
            <v>0</v>
          </cell>
          <cell r="DF445">
            <v>0</v>
          </cell>
          <cell r="DG445">
            <v>0</v>
          </cell>
          <cell r="DH445">
            <v>0</v>
          </cell>
          <cell r="DI445">
            <v>0</v>
          </cell>
          <cell r="DJ445">
            <v>0</v>
          </cell>
          <cell r="DK445">
            <v>0</v>
          </cell>
          <cell r="DL445">
            <v>0</v>
          </cell>
          <cell r="DM445">
            <v>0</v>
          </cell>
          <cell r="DN445">
            <v>0</v>
          </cell>
          <cell r="DO445">
            <v>0</v>
          </cell>
          <cell r="DP445">
            <v>0</v>
          </cell>
          <cell r="DQ445">
            <v>0</v>
          </cell>
          <cell r="DR445">
            <v>0</v>
          </cell>
          <cell r="DS445">
            <v>0</v>
          </cell>
          <cell r="DT445">
            <v>0</v>
          </cell>
          <cell r="DU445">
            <v>0</v>
          </cell>
          <cell r="DV445">
            <v>0</v>
          </cell>
          <cell r="DW445">
            <v>0</v>
          </cell>
          <cell r="DX445">
            <v>0</v>
          </cell>
          <cell r="DY445">
            <v>0</v>
          </cell>
          <cell r="DZ445">
            <v>0</v>
          </cell>
          <cell r="EA445">
            <v>0</v>
          </cell>
          <cell r="EB445">
            <v>0</v>
          </cell>
          <cell r="EC445">
            <v>0</v>
          </cell>
          <cell r="ED445">
            <v>0</v>
          </cell>
        </row>
        <row r="448">
          <cell r="C448" t="str">
            <v>COB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  <cell r="BZ448">
            <v>0</v>
          </cell>
          <cell r="CA448">
            <v>0</v>
          </cell>
          <cell r="CB448">
            <v>0</v>
          </cell>
          <cell r="CC448">
            <v>0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P448">
            <v>0</v>
          </cell>
          <cell r="CQ448">
            <v>0</v>
          </cell>
          <cell r="CR448">
            <v>0</v>
          </cell>
          <cell r="CS448">
            <v>0</v>
          </cell>
          <cell r="CT448">
            <v>0</v>
          </cell>
          <cell r="CU448">
            <v>0</v>
          </cell>
          <cell r="CV448">
            <v>0</v>
          </cell>
          <cell r="CW448">
            <v>0</v>
          </cell>
          <cell r="CX448">
            <v>0</v>
          </cell>
          <cell r="CY448">
            <v>0</v>
          </cell>
          <cell r="CZ448">
            <v>0</v>
          </cell>
          <cell r="DA448">
            <v>0</v>
          </cell>
          <cell r="DB448">
            <v>0</v>
          </cell>
          <cell r="DC448">
            <v>0</v>
          </cell>
          <cell r="DD448">
            <v>0</v>
          </cell>
          <cell r="DE448">
            <v>0</v>
          </cell>
          <cell r="DF448">
            <v>0</v>
          </cell>
          <cell r="DG448">
            <v>0</v>
          </cell>
          <cell r="DH448">
            <v>0</v>
          </cell>
          <cell r="DI448">
            <v>0</v>
          </cell>
          <cell r="DJ448">
            <v>0</v>
          </cell>
          <cell r="DK448">
            <v>0</v>
          </cell>
          <cell r="DL448">
            <v>0</v>
          </cell>
          <cell r="DM448">
            <v>0</v>
          </cell>
          <cell r="DN448">
            <v>0</v>
          </cell>
          <cell r="DO448">
            <v>0</v>
          </cell>
          <cell r="DP448">
            <v>0</v>
          </cell>
          <cell r="DQ448">
            <v>0</v>
          </cell>
          <cell r="DR448">
            <v>0</v>
          </cell>
          <cell r="DS448">
            <v>0</v>
          </cell>
          <cell r="DT448">
            <v>0</v>
          </cell>
          <cell r="DU448">
            <v>0</v>
          </cell>
          <cell r="DV448">
            <v>0</v>
          </cell>
          <cell r="DW448">
            <v>0</v>
          </cell>
          <cell r="DX448">
            <v>0</v>
          </cell>
          <cell r="DY448">
            <v>0</v>
          </cell>
          <cell r="DZ448">
            <v>0</v>
          </cell>
          <cell r="EA448">
            <v>0</v>
          </cell>
          <cell r="EB448">
            <v>0</v>
          </cell>
          <cell r="EC448">
            <v>0</v>
          </cell>
          <cell r="ED448">
            <v>0</v>
          </cell>
        </row>
        <row r="449">
          <cell r="C449" t="str">
            <v>Four Corners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>
            <v>0</v>
          </cell>
          <cell r="CU449">
            <v>0</v>
          </cell>
          <cell r="CV449">
            <v>0</v>
          </cell>
          <cell r="CW449">
            <v>0</v>
          </cell>
          <cell r="CX449">
            <v>0</v>
          </cell>
          <cell r="CY449">
            <v>0</v>
          </cell>
          <cell r="CZ449">
            <v>0</v>
          </cell>
          <cell r="DA449">
            <v>0</v>
          </cell>
          <cell r="DB449">
            <v>0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>
            <v>0</v>
          </cell>
          <cell r="DN449">
            <v>0</v>
          </cell>
          <cell r="DO449">
            <v>0</v>
          </cell>
          <cell r="DP449">
            <v>0</v>
          </cell>
          <cell r="DQ449">
            <v>0</v>
          </cell>
          <cell r="DR449">
            <v>0</v>
          </cell>
          <cell r="DS449">
            <v>0</v>
          </cell>
          <cell r="DT449">
            <v>0</v>
          </cell>
          <cell r="DU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A449">
            <v>0</v>
          </cell>
          <cell r="EB449">
            <v>0</v>
          </cell>
          <cell r="EC449">
            <v>0</v>
          </cell>
          <cell r="ED449">
            <v>0</v>
          </cell>
        </row>
        <row r="450">
          <cell r="C450" t="str">
            <v>Mid Columbia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  <cell r="BZ450">
            <v>0</v>
          </cell>
          <cell r="CA450">
            <v>0</v>
          </cell>
          <cell r="CB450">
            <v>0</v>
          </cell>
          <cell r="CC450">
            <v>0</v>
          </cell>
          <cell r="CD450">
            <v>0</v>
          </cell>
          <cell r="CE450">
            <v>0</v>
          </cell>
          <cell r="CF450">
            <v>0</v>
          </cell>
          <cell r="CG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P450">
            <v>0</v>
          </cell>
          <cell r="CQ450">
            <v>0</v>
          </cell>
          <cell r="CR450">
            <v>0</v>
          </cell>
          <cell r="CS450">
            <v>0</v>
          </cell>
          <cell r="CT450">
            <v>0</v>
          </cell>
          <cell r="CU450">
            <v>0</v>
          </cell>
          <cell r="CV450">
            <v>0</v>
          </cell>
          <cell r="CW450">
            <v>0</v>
          </cell>
          <cell r="CX450">
            <v>0</v>
          </cell>
          <cell r="CY450">
            <v>0</v>
          </cell>
          <cell r="CZ450">
            <v>0</v>
          </cell>
          <cell r="DA450">
            <v>0</v>
          </cell>
          <cell r="DB450">
            <v>0</v>
          </cell>
          <cell r="DC450">
            <v>0</v>
          </cell>
          <cell r="DD450">
            <v>0</v>
          </cell>
          <cell r="DE450">
            <v>0</v>
          </cell>
          <cell r="DF450">
            <v>0</v>
          </cell>
          <cell r="DG450">
            <v>0</v>
          </cell>
          <cell r="DH450">
            <v>0</v>
          </cell>
          <cell r="DI450">
            <v>0</v>
          </cell>
          <cell r="DJ450">
            <v>0</v>
          </cell>
          <cell r="DK450">
            <v>0</v>
          </cell>
          <cell r="DL450">
            <v>0</v>
          </cell>
          <cell r="DM450">
            <v>0</v>
          </cell>
          <cell r="DN450">
            <v>0</v>
          </cell>
          <cell r="DO450">
            <v>0</v>
          </cell>
          <cell r="DP450">
            <v>0</v>
          </cell>
          <cell r="DQ450">
            <v>0</v>
          </cell>
          <cell r="DR450">
            <v>0</v>
          </cell>
          <cell r="DS450">
            <v>0</v>
          </cell>
          <cell r="DT450">
            <v>0</v>
          </cell>
          <cell r="DU450">
            <v>0</v>
          </cell>
          <cell r="DV450">
            <v>0</v>
          </cell>
          <cell r="DW450">
            <v>0</v>
          </cell>
          <cell r="DX450">
            <v>0</v>
          </cell>
          <cell r="DY450">
            <v>0</v>
          </cell>
          <cell r="DZ450">
            <v>0</v>
          </cell>
          <cell r="EA450">
            <v>0</v>
          </cell>
          <cell r="EB450">
            <v>0</v>
          </cell>
          <cell r="EC450">
            <v>0</v>
          </cell>
          <cell r="ED450">
            <v>0</v>
          </cell>
        </row>
        <row r="451">
          <cell r="C451" t="str">
            <v>Mona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  <cell r="BZ451">
            <v>0</v>
          </cell>
          <cell r="CA451">
            <v>0</v>
          </cell>
          <cell r="CB451">
            <v>0</v>
          </cell>
          <cell r="CC451">
            <v>0</v>
          </cell>
          <cell r="CD451">
            <v>0</v>
          </cell>
          <cell r="CE451">
            <v>0</v>
          </cell>
          <cell r="CF451">
            <v>0</v>
          </cell>
          <cell r="CG451">
            <v>0</v>
          </cell>
          <cell r="CH451">
            <v>0</v>
          </cell>
          <cell r="CI451">
            <v>0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P451">
            <v>0</v>
          </cell>
          <cell r="CQ451">
            <v>0</v>
          </cell>
          <cell r="CR451">
            <v>0</v>
          </cell>
          <cell r="CS451">
            <v>0</v>
          </cell>
          <cell r="CT451">
            <v>0</v>
          </cell>
          <cell r="CU451">
            <v>0</v>
          </cell>
          <cell r="CV451">
            <v>0</v>
          </cell>
          <cell r="CW451">
            <v>0</v>
          </cell>
          <cell r="CX451">
            <v>0</v>
          </cell>
          <cell r="CY451">
            <v>0</v>
          </cell>
          <cell r="CZ451">
            <v>0</v>
          </cell>
          <cell r="DA451">
            <v>0</v>
          </cell>
          <cell r="DB451">
            <v>0</v>
          </cell>
          <cell r="DC451">
            <v>0</v>
          </cell>
          <cell r="DD451">
            <v>0</v>
          </cell>
          <cell r="DE451">
            <v>0</v>
          </cell>
          <cell r="DF451">
            <v>0</v>
          </cell>
          <cell r="DG451">
            <v>0</v>
          </cell>
          <cell r="DH451">
            <v>0</v>
          </cell>
          <cell r="DI451">
            <v>0</v>
          </cell>
          <cell r="DJ451">
            <v>0</v>
          </cell>
          <cell r="DK451">
            <v>0</v>
          </cell>
          <cell r="DL451">
            <v>0</v>
          </cell>
          <cell r="DM451">
            <v>0</v>
          </cell>
          <cell r="DN451">
            <v>0</v>
          </cell>
          <cell r="DO451">
            <v>0</v>
          </cell>
          <cell r="DP451">
            <v>0</v>
          </cell>
          <cell r="DQ451">
            <v>0</v>
          </cell>
          <cell r="DR451">
            <v>0</v>
          </cell>
          <cell r="DS451">
            <v>0</v>
          </cell>
          <cell r="DT451">
            <v>0</v>
          </cell>
          <cell r="DU451">
            <v>0</v>
          </cell>
          <cell r="DV451">
            <v>0</v>
          </cell>
          <cell r="DW451">
            <v>0</v>
          </cell>
          <cell r="DX451">
            <v>0</v>
          </cell>
          <cell r="DY451">
            <v>0</v>
          </cell>
          <cell r="DZ451">
            <v>0</v>
          </cell>
          <cell r="EA451">
            <v>0</v>
          </cell>
          <cell r="EB451">
            <v>0</v>
          </cell>
          <cell r="EC451">
            <v>0</v>
          </cell>
          <cell r="ED451">
            <v>0</v>
          </cell>
        </row>
        <row r="452">
          <cell r="C452" t="str">
            <v>Palo Verde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  <cell r="BZ452">
            <v>0</v>
          </cell>
          <cell r="CA452">
            <v>0</v>
          </cell>
          <cell r="CB452">
            <v>0</v>
          </cell>
          <cell r="CC452">
            <v>0</v>
          </cell>
          <cell r="CD452">
            <v>0</v>
          </cell>
          <cell r="CE452">
            <v>0</v>
          </cell>
          <cell r="CF452">
            <v>0</v>
          </cell>
          <cell r="CG452">
            <v>0</v>
          </cell>
          <cell r="CH452">
            <v>0</v>
          </cell>
          <cell r="CI452">
            <v>0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P452">
            <v>0</v>
          </cell>
          <cell r="CQ452">
            <v>0</v>
          </cell>
          <cell r="CR452">
            <v>0</v>
          </cell>
          <cell r="CS452">
            <v>0</v>
          </cell>
          <cell r="CT452">
            <v>0</v>
          </cell>
          <cell r="CU452">
            <v>0</v>
          </cell>
          <cell r="CV452">
            <v>0</v>
          </cell>
          <cell r="CW452">
            <v>0</v>
          </cell>
          <cell r="CX452">
            <v>0</v>
          </cell>
          <cell r="CY452">
            <v>0</v>
          </cell>
          <cell r="CZ452">
            <v>0</v>
          </cell>
          <cell r="DA452">
            <v>0</v>
          </cell>
          <cell r="DB452">
            <v>0</v>
          </cell>
          <cell r="DC452">
            <v>0</v>
          </cell>
          <cell r="DD452">
            <v>0</v>
          </cell>
          <cell r="DE452">
            <v>0</v>
          </cell>
          <cell r="DF452">
            <v>0</v>
          </cell>
          <cell r="DG452">
            <v>0</v>
          </cell>
          <cell r="DH452">
            <v>0</v>
          </cell>
          <cell r="DI452">
            <v>0</v>
          </cell>
          <cell r="DJ452">
            <v>0</v>
          </cell>
          <cell r="DK452">
            <v>0</v>
          </cell>
          <cell r="DL452">
            <v>0</v>
          </cell>
          <cell r="DM452">
            <v>0</v>
          </cell>
          <cell r="DN452">
            <v>0</v>
          </cell>
          <cell r="DO452">
            <v>0</v>
          </cell>
          <cell r="DP452">
            <v>0</v>
          </cell>
          <cell r="DQ452">
            <v>0</v>
          </cell>
          <cell r="DR452">
            <v>0</v>
          </cell>
          <cell r="DS452">
            <v>0</v>
          </cell>
          <cell r="DT452">
            <v>0</v>
          </cell>
          <cell r="DU452">
            <v>0</v>
          </cell>
          <cell r="DV452">
            <v>0</v>
          </cell>
          <cell r="DW452">
            <v>0</v>
          </cell>
          <cell r="DX452">
            <v>0</v>
          </cell>
          <cell r="DY452">
            <v>0</v>
          </cell>
          <cell r="DZ452">
            <v>0</v>
          </cell>
          <cell r="EA452">
            <v>0</v>
          </cell>
          <cell r="EB452">
            <v>0</v>
          </cell>
          <cell r="EC452">
            <v>0</v>
          </cell>
          <cell r="ED452">
            <v>0</v>
          </cell>
        </row>
        <row r="453">
          <cell r="C453" t="str">
            <v>SP15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  <cell r="BZ453">
            <v>0</v>
          </cell>
          <cell r="CA453">
            <v>0</v>
          </cell>
          <cell r="CB453">
            <v>0</v>
          </cell>
          <cell r="CC453">
            <v>0</v>
          </cell>
          <cell r="CD453">
            <v>0</v>
          </cell>
          <cell r="CE453">
            <v>0</v>
          </cell>
          <cell r="CF453">
            <v>0</v>
          </cell>
          <cell r="CG453">
            <v>0</v>
          </cell>
          <cell r="CH453">
            <v>0</v>
          </cell>
          <cell r="CI453">
            <v>0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P453">
            <v>0</v>
          </cell>
          <cell r="CQ453">
            <v>0</v>
          </cell>
          <cell r="CR453">
            <v>0</v>
          </cell>
          <cell r="CS453">
            <v>0</v>
          </cell>
          <cell r="CT453">
            <v>0</v>
          </cell>
          <cell r="CU453">
            <v>0</v>
          </cell>
          <cell r="CV453">
            <v>0</v>
          </cell>
          <cell r="CW453">
            <v>0</v>
          </cell>
          <cell r="CX453">
            <v>0</v>
          </cell>
          <cell r="CY453">
            <v>0</v>
          </cell>
          <cell r="CZ453">
            <v>0</v>
          </cell>
          <cell r="DA453">
            <v>0</v>
          </cell>
          <cell r="DB453">
            <v>0</v>
          </cell>
          <cell r="DC453">
            <v>0</v>
          </cell>
          <cell r="DD453">
            <v>0</v>
          </cell>
          <cell r="DE453">
            <v>0</v>
          </cell>
          <cell r="DF453">
            <v>0</v>
          </cell>
          <cell r="DG453">
            <v>0</v>
          </cell>
          <cell r="DH453">
            <v>0</v>
          </cell>
          <cell r="DI453">
            <v>0</v>
          </cell>
          <cell r="DJ453">
            <v>0</v>
          </cell>
          <cell r="DK453">
            <v>0</v>
          </cell>
          <cell r="DL453">
            <v>0</v>
          </cell>
          <cell r="DM453">
            <v>0</v>
          </cell>
          <cell r="DN453">
            <v>0</v>
          </cell>
          <cell r="DO453">
            <v>0</v>
          </cell>
          <cell r="DP453">
            <v>0</v>
          </cell>
          <cell r="DQ453">
            <v>0</v>
          </cell>
          <cell r="DR453">
            <v>0</v>
          </cell>
          <cell r="DS453">
            <v>0</v>
          </cell>
          <cell r="DT453">
            <v>0</v>
          </cell>
          <cell r="DU453">
            <v>0</v>
          </cell>
          <cell r="DV453">
            <v>0</v>
          </cell>
          <cell r="DW453">
            <v>0</v>
          </cell>
          <cell r="DX453">
            <v>0</v>
          </cell>
          <cell r="DY453">
            <v>0</v>
          </cell>
          <cell r="DZ453">
            <v>0</v>
          </cell>
          <cell r="EA453">
            <v>0</v>
          </cell>
          <cell r="EB453">
            <v>0</v>
          </cell>
          <cell r="EC453">
            <v>0</v>
          </cell>
          <cell r="ED453">
            <v>0</v>
          </cell>
        </row>
        <row r="454">
          <cell r="C454" t="str">
            <v>STF Index Trades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  <cell r="CU454">
            <v>0</v>
          </cell>
          <cell r="CV454">
            <v>0</v>
          </cell>
          <cell r="CW454">
            <v>0</v>
          </cell>
          <cell r="CX454">
            <v>0</v>
          </cell>
          <cell r="CY454">
            <v>0</v>
          </cell>
          <cell r="CZ454">
            <v>0</v>
          </cell>
          <cell r="DA454">
            <v>0</v>
          </cell>
          <cell r="DB454">
            <v>0</v>
          </cell>
          <cell r="DC454">
            <v>0</v>
          </cell>
          <cell r="DD454">
            <v>0</v>
          </cell>
          <cell r="DE454">
            <v>0</v>
          </cell>
          <cell r="DF454">
            <v>0</v>
          </cell>
          <cell r="DG454">
            <v>0</v>
          </cell>
          <cell r="DH454">
            <v>0</v>
          </cell>
          <cell r="DI454">
            <v>0</v>
          </cell>
          <cell r="DJ454">
            <v>0</v>
          </cell>
          <cell r="DK454">
            <v>0</v>
          </cell>
          <cell r="DL454">
            <v>0</v>
          </cell>
          <cell r="DM454">
            <v>0</v>
          </cell>
          <cell r="DN454">
            <v>0</v>
          </cell>
          <cell r="DO454">
            <v>0</v>
          </cell>
          <cell r="DP454">
            <v>0</v>
          </cell>
          <cell r="DQ454">
            <v>0</v>
          </cell>
          <cell r="DR454">
            <v>0</v>
          </cell>
          <cell r="DS454">
            <v>0</v>
          </cell>
          <cell r="DT454">
            <v>0</v>
          </cell>
          <cell r="DU454">
            <v>0</v>
          </cell>
          <cell r="DV454">
            <v>0</v>
          </cell>
          <cell r="DW454">
            <v>0</v>
          </cell>
          <cell r="DX454">
            <v>0</v>
          </cell>
          <cell r="DY454">
            <v>0</v>
          </cell>
          <cell r="DZ454">
            <v>0</v>
          </cell>
          <cell r="EA454">
            <v>0</v>
          </cell>
          <cell r="EB454">
            <v>0</v>
          </cell>
          <cell r="EC454">
            <v>0</v>
          </cell>
          <cell r="ED454">
            <v>0</v>
          </cell>
        </row>
        <row r="456"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0</v>
          </cell>
          <cell r="CY456">
            <v>0</v>
          </cell>
          <cell r="CZ456">
            <v>0</v>
          </cell>
          <cell r="DA456">
            <v>0</v>
          </cell>
          <cell r="DB456">
            <v>0</v>
          </cell>
          <cell r="DC456">
            <v>0</v>
          </cell>
          <cell r="DD456">
            <v>0</v>
          </cell>
          <cell r="DE456">
            <v>0</v>
          </cell>
          <cell r="DF456">
            <v>0</v>
          </cell>
          <cell r="DG456">
            <v>0</v>
          </cell>
          <cell r="DH456">
            <v>0</v>
          </cell>
          <cell r="DI456">
            <v>0</v>
          </cell>
          <cell r="DJ456">
            <v>0</v>
          </cell>
          <cell r="DK456">
            <v>0</v>
          </cell>
          <cell r="DL456">
            <v>0</v>
          </cell>
          <cell r="DM456">
            <v>0</v>
          </cell>
          <cell r="DN456">
            <v>0</v>
          </cell>
          <cell r="DO456">
            <v>0</v>
          </cell>
          <cell r="DP456">
            <v>0</v>
          </cell>
          <cell r="DQ456">
            <v>0</v>
          </cell>
          <cell r="DR456">
            <v>0</v>
          </cell>
          <cell r="DS456">
            <v>0</v>
          </cell>
          <cell r="DT456">
            <v>0</v>
          </cell>
          <cell r="DU456">
            <v>0</v>
          </cell>
          <cell r="DV456">
            <v>0</v>
          </cell>
          <cell r="DW456">
            <v>0</v>
          </cell>
          <cell r="DX456">
            <v>0</v>
          </cell>
          <cell r="DY456">
            <v>0</v>
          </cell>
          <cell r="DZ456">
            <v>0</v>
          </cell>
          <cell r="EA456">
            <v>0</v>
          </cell>
          <cell r="EB456">
            <v>0</v>
          </cell>
          <cell r="EC456">
            <v>0</v>
          </cell>
          <cell r="ED456">
            <v>0</v>
          </cell>
        </row>
        <row r="459">
          <cell r="C459" t="str">
            <v>COB</v>
          </cell>
          <cell r="F459">
            <v>0</v>
          </cell>
          <cell r="G459">
            <v>-38.668799999999464</v>
          </cell>
          <cell r="H459">
            <v>-25.554700000000594</v>
          </cell>
          <cell r="I459">
            <v>-82.250300000003335</v>
          </cell>
          <cell r="J459">
            <v>-1.9999999967694748E-3</v>
          </cell>
          <cell r="K459">
            <v>-23.799000000002707</v>
          </cell>
          <cell r="L459">
            <v>-29.040539999999964</v>
          </cell>
          <cell r="M459">
            <v>-29.436899999999696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-201.16062000000966</v>
          </cell>
          <cell r="S459">
            <v>0</v>
          </cell>
          <cell r="T459">
            <v>-16.084700000000339</v>
          </cell>
          <cell r="U459">
            <v>-1.2682199999999852</v>
          </cell>
          <cell r="V459">
            <v>-24.396200000001045</v>
          </cell>
          <cell r="W459">
            <v>-9.1603000000013708</v>
          </cell>
          <cell r="X459">
            <v>-110.90429999999469</v>
          </cell>
          <cell r="Y459">
            <v>27.547600000001694</v>
          </cell>
          <cell r="Z459">
            <v>-63.338800000000447</v>
          </cell>
          <cell r="AA459">
            <v>0</v>
          </cell>
          <cell r="AB459">
            <v>0</v>
          </cell>
          <cell r="AC459">
            <v>-3.5557000000001153</v>
          </cell>
          <cell r="AD459">
            <v>0</v>
          </cell>
          <cell r="AE459">
            <v>61.232512000002316</v>
          </cell>
          <cell r="AF459">
            <v>0</v>
          </cell>
          <cell r="AG459">
            <v>-0.14960000000019136</v>
          </cell>
          <cell r="AH459">
            <v>-1.2988280000000003</v>
          </cell>
          <cell r="AI459">
            <v>-1.9988000000000739</v>
          </cell>
          <cell r="AJ459">
            <v>-1.4197000000003754</v>
          </cell>
          <cell r="AK459">
            <v>0</v>
          </cell>
          <cell r="AL459">
            <v>82.451900000000023</v>
          </cell>
          <cell r="AM459">
            <v>-16.352460000000065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-29.448450000003504</v>
          </cell>
          <cell r="AS459">
            <v>0</v>
          </cell>
          <cell r="AT459">
            <v>-0.14830000000074506</v>
          </cell>
          <cell r="AU459">
            <v>-1.2553699999999708</v>
          </cell>
          <cell r="AV459">
            <v>0</v>
          </cell>
          <cell r="AW459">
            <v>-5.3949800000000323</v>
          </cell>
          <cell r="AX459">
            <v>-1.2031999999999243</v>
          </cell>
          <cell r="AY459">
            <v>13.307300000000396</v>
          </cell>
          <cell r="AZ459">
            <v>-34.753899999999703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191.32530000001134</v>
          </cell>
          <cell r="BF459">
            <v>51.651600000000144</v>
          </cell>
          <cell r="BG459">
            <v>-0.14859999999998763</v>
          </cell>
          <cell r="BH459">
            <v>0</v>
          </cell>
          <cell r="BI459">
            <v>0</v>
          </cell>
          <cell r="BJ459">
            <v>-4.1460000000001855</v>
          </cell>
          <cell r="BK459">
            <v>-1.5956999999998516</v>
          </cell>
          <cell r="BL459">
            <v>296.27699999999822</v>
          </cell>
          <cell r="BM459">
            <v>-150.7129999999961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-52.17061499999545</v>
          </cell>
          <cell r="BS459">
            <v>0</v>
          </cell>
          <cell r="BT459">
            <v>-2.8710000000000946</v>
          </cell>
          <cell r="BU459">
            <v>-10.157355000000052</v>
          </cell>
          <cell r="BV459">
            <v>-13.255300000004354</v>
          </cell>
          <cell r="BW459">
            <v>-8.2070000000003347</v>
          </cell>
          <cell r="BX459">
            <v>-0.42136000000027707</v>
          </cell>
          <cell r="BY459">
            <v>19.803500000001804</v>
          </cell>
          <cell r="BZ459">
            <v>-25.152199999999539</v>
          </cell>
          <cell r="CA459">
            <v>-33.756700000000023</v>
          </cell>
          <cell r="CB459">
            <v>21.846799999999803</v>
          </cell>
          <cell r="CC459">
            <v>0</v>
          </cell>
          <cell r="CD459">
            <v>0</v>
          </cell>
          <cell r="CE459">
            <v>-606.00407399999676</v>
          </cell>
          <cell r="CF459">
            <v>0</v>
          </cell>
          <cell r="CG459">
            <v>0</v>
          </cell>
          <cell r="CH459">
            <v>0</v>
          </cell>
          <cell r="CI459">
            <v>-3.9179599999997663</v>
          </cell>
          <cell r="CJ459">
            <v>-37.534299999999348</v>
          </cell>
          <cell r="CK459">
            <v>-9.2659999999996217</v>
          </cell>
          <cell r="CL459">
            <v>-121.73999999999796</v>
          </cell>
          <cell r="CM459">
            <v>-162.02781400000094</v>
          </cell>
          <cell r="CN459">
            <v>-214.04399999999987</v>
          </cell>
          <cell r="CO459">
            <v>-50.263999999999214</v>
          </cell>
          <cell r="CP459">
            <v>0</v>
          </cell>
          <cell r="CQ459">
            <v>-7.2099999999991269</v>
          </cell>
          <cell r="CR459">
            <v>-90.676829999996698</v>
          </cell>
          <cell r="CS459">
            <v>0</v>
          </cell>
          <cell r="CT459">
            <v>-1.3415999999997439</v>
          </cell>
          <cell r="CU459">
            <v>0</v>
          </cell>
          <cell r="CV459">
            <v>-14.891729999999825</v>
          </cell>
          <cell r="CW459">
            <v>-11.180000000000291</v>
          </cell>
          <cell r="CX459">
            <v>94.612800000000789</v>
          </cell>
          <cell r="CY459">
            <v>4.0478000000002794</v>
          </cell>
          <cell r="CZ459">
            <v>-128.94840000000113</v>
          </cell>
          <cell r="DA459">
            <v>-18.089699999999993</v>
          </cell>
          <cell r="DB459">
            <v>-14.886000000000422</v>
          </cell>
          <cell r="DC459">
            <v>0</v>
          </cell>
          <cell r="DD459">
            <v>0</v>
          </cell>
          <cell r="DE459">
            <v>-416.6995600000082</v>
          </cell>
          <cell r="DF459">
            <v>0</v>
          </cell>
          <cell r="DG459">
            <v>-27.127000000000407</v>
          </cell>
          <cell r="DH459">
            <v>0</v>
          </cell>
          <cell r="DI459">
            <v>-43.795190000000275</v>
          </cell>
          <cell r="DJ459">
            <v>-20.957100000001446</v>
          </cell>
          <cell r="DK459">
            <v>-1.2585699999999633</v>
          </cell>
          <cell r="DL459">
            <v>41.88760000000002</v>
          </cell>
          <cell r="DM459">
            <v>-185.71200000000317</v>
          </cell>
          <cell r="DN459">
            <v>-41.90729999999985</v>
          </cell>
          <cell r="DO459">
            <v>-49.498999999999796</v>
          </cell>
          <cell r="DP459">
            <v>-8.1000000000130967E-2</v>
          </cell>
          <cell r="DQ459">
            <v>-88.25</v>
          </cell>
          <cell r="DR459">
            <v>-363.67788000001747</v>
          </cell>
          <cell r="DS459">
            <v>-4.49120000000039</v>
          </cell>
          <cell r="DT459">
            <v>-29.579499999999825</v>
          </cell>
          <cell r="DU459">
            <v>0</v>
          </cell>
          <cell r="DV459">
            <v>-91.140549999999166</v>
          </cell>
          <cell r="DW459">
            <v>-35.537999999996828</v>
          </cell>
          <cell r="DX459">
            <v>-0.76219999999921129</v>
          </cell>
          <cell r="DY459">
            <v>34.032199999999648</v>
          </cell>
          <cell r="DZ459">
            <v>-182.11942999999883</v>
          </cell>
          <cell r="EA459">
            <v>-14.558499999999867</v>
          </cell>
          <cell r="EB459">
            <v>-33.18999999999869</v>
          </cell>
          <cell r="EC459">
            <v>-0.43800000000010186</v>
          </cell>
          <cell r="ED459">
            <v>-5.8926999999994223</v>
          </cell>
        </row>
        <row r="460">
          <cell r="C460" t="str">
            <v>Four Corners</v>
          </cell>
          <cell r="F460">
            <v>-187.68000000000029</v>
          </cell>
          <cell r="G460">
            <v>-261.45499999998719</v>
          </cell>
          <cell r="H460">
            <v>-267.90600000000268</v>
          </cell>
          <cell r="I460">
            <v>-234.70999999999185</v>
          </cell>
          <cell r="J460">
            <v>-106.77500000000146</v>
          </cell>
          <cell r="K460">
            <v>-8.9960000000028231</v>
          </cell>
          <cell r="L460">
            <v>0</v>
          </cell>
          <cell r="M460">
            <v>-6.2644599999999855</v>
          </cell>
          <cell r="N460">
            <v>-7.8650000000002365</v>
          </cell>
          <cell r="O460">
            <v>-170.41700000000128</v>
          </cell>
          <cell r="P460">
            <v>-79.181000000000495</v>
          </cell>
          <cell r="Q460">
            <v>-143.32699999999932</v>
          </cell>
          <cell r="R460">
            <v>-725.70829999994021</v>
          </cell>
          <cell r="S460">
            <v>-57.414999999999964</v>
          </cell>
          <cell r="T460">
            <v>-6.15949999999998</v>
          </cell>
          <cell r="U460">
            <v>-39.820000000000164</v>
          </cell>
          <cell r="V460">
            <v>-457.19999999998254</v>
          </cell>
          <cell r="W460">
            <v>-13.880000000004657</v>
          </cell>
          <cell r="X460">
            <v>-47.559999999997672</v>
          </cell>
          <cell r="Y460">
            <v>-6.5628999999999564</v>
          </cell>
          <cell r="Z460">
            <v>0</v>
          </cell>
          <cell r="AA460">
            <v>-2.1299999999996544E-2</v>
          </cell>
          <cell r="AB460">
            <v>-71.787400000000162</v>
          </cell>
          <cell r="AC460">
            <v>-3.5553999999999633</v>
          </cell>
          <cell r="AD460">
            <v>-21.746799999999894</v>
          </cell>
          <cell r="AE460">
            <v>-351.00985200001742</v>
          </cell>
          <cell r="AF460">
            <v>-1.9798300000000069</v>
          </cell>
          <cell r="AG460">
            <v>-11.245600000000195</v>
          </cell>
          <cell r="AH460">
            <v>-24.7796000000003</v>
          </cell>
          <cell r="AI460">
            <v>-4.3259999999991123</v>
          </cell>
          <cell r="AJ460">
            <v>-24.220000000001164</v>
          </cell>
          <cell r="AK460">
            <v>-77.265999999995984</v>
          </cell>
          <cell r="AL460">
            <v>-5.3816220000000001</v>
          </cell>
          <cell r="AM460">
            <v>0</v>
          </cell>
          <cell r="AN460">
            <v>-10.279999999998836</v>
          </cell>
          <cell r="AO460">
            <v>-62.764000000001033</v>
          </cell>
          <cell r="AP460">
            <v>1.1799999999993815E-2</v>
          </cell>
          <cell r="AQ460">
            <v>-128.77899999999863</v>
          </cell>
          <cell r="AR460">
            <v>-404.20778000001155</v>
          </cell>
          <cell r="AS460">
            <v>-32.744100000000117</v>
          </cell>
          <cell r="AT460">
            <v>-3.0487500000000409</v>
          </cell>
          <cell r="AU460">
            <v>-18.048299999999927</v>
          </cell>
          <cell r="AV460">
            <v>-2.0787300000000073</v>
          </cell>
          <cell r="AW460">
            <v>-87.671900000000278</v>
          </cell>
          <cell r="AX460">
            <v>-1.3289999999997235</v>
          </cell>
          <cell r="AY460">
            <v>0</v>
          </cell>
          <cell r="AZ460">
            <v>0</v>
          </cell>
          <cell r="BA460">
            <v>-5.5000000000291038E-2</v>
          </cell>
          <cell r="BB460">
            <v>-110.77499999999964</v>
          </cell>
          <cell r="BC460">
            <v>-7.5590000000001965</v>
          </cell>
          <cell r="BD460">
            <v>-140.89800000000105</v>
          </cell>
          <cell r="BE460">
            <v>-398.84767899999861</v>
          </cell>
          <cell r="BF460">
            <v>-8.8938999999998032</v>
          </cell>
          <cell r="BG460">
            <v>-3.4800999999999931</v>
          </cell>
          <cell r="BH460">
            <v>-13.957699999999932</v>
          </cell>
          <cell r="BI460">
            <v>-1.9212789999999984</v>
          </cell>
          <cell r="BJ460">
            <v>-17.430900000000065</v>
          </cell>
          <cell r="BK460">
            <v>-1.6859999999996944</v>
          </cell>
          <cell r="BL460">
            <v>-25.078999999999724</v>
          </cell>
          <cell r="BM460">
            <v>-27.24389999999994</v>
          </cell>
          <cell r="BN460">
            <v>-4.3251999999999953</v>
          </cell>
          <cell r="BO460">
            <v>-159.34400000000096</v>
          </cell>
          <cell r="BP460">
            <v>-9.4427000000005137</v>
          </cell>
          <cell r="BQ460">
            <v>-126.04299999999785</v>
          </cell>
          <cell r="BR460">
            <v>-554.91824600001564</v>
          </cell>
          <cell r="BS460">
            <v>-15.484599999999773</v>
          </cell>
          <cell r="BT460">
            <v>-16.88819999999987</v>
          </cell>
          <cell r="BU460">
            <v>-3.7280000000000655</v>
          </cell>
          <cell r="BV460">
            <v>-1.9116999999999962</v>
          </cell>
          <cell r="BW460">
            <v>0</v>
          </cell>
          <cell r="BX460">
            <v>0</v>
          </cell>
          <cell r="BY460">
            <v>-56.425700000000688</v>
          </cell>
          <cell r="BZ460">
            <v>-1.1278459999999981</v>
          </cell>
          <cell r="CA460">
            <v>-25.880599999999959</v>
          </cell>
          <cell r="CB460">
            <v>-293.61899999999878</v>
          </cell>
          <cell r="CC460">
            <v>-3.9786000000003696</v>
          </cell>
          <cell r="CD460">
            <v>-135.87400000000343</v>
          </cell>
          <cell r="CE460">
            <v>-731.18330000001879</v>
          </cell>
          <cell r="CF460">
            <v>-29.099599999999555</v>
          </cell>
          <cell r="CG460">
            <v>-14.026599999999689</v>
          </cell>
          <cell r="CH460">
            <v>-9.5464000000001761</v>
          </cell>
          <cell r="CI460">
            <v>0</v>
          </cell>
          <cell r="CJ460">
            <v>-141.70900000000256</v>
          </cell>
          <cell r="CK460">
            <v>-139.08100000000013</v>
          </cell>
          <cell r="CL460">
            <v>-55.56800000000112</v>
          </cell>
          <cell r="CM460">
            <v>0</v>
          </cell>
          <cell r="CN460">
            <v>-84.314499999999498</v>
          </cell>
          <cell r="CO460">
            <v>-149.95100000000093</v>
          </cell>
          <cell r="CP460">
            <v>-8.9012000000000171</v>
          </cell>
          <cell r="CQ460">
            <v>-98.986000000000786</v>
          </cell>
          <cell r="CR460">
            <v>-1289.239900000015</v>
          </cell>
          <cell r="CS460">
            <v>-112.00799999999981</v>
          </cell>
          <cell r="CT460">
            <v>-20.002799999999752</v>
          </cell>
          <cell r="CU460">
            <v>-77.324999999999818</v>
          </cell>
          <cell r="CV460">
            <v>-41.251300000000811</v>
          </cell>
          <cell r="CW460">
            <v>-311.87800000000061</v>
          </cell>
          <cell r="CX460">
            <v>-190.04400000000078</v>
          </cell>
          <cell r="CY460">
            <v>-184.47500000000218</v>
          </cell>
          <cell r="CZ460">
            <v>0</v>
          </cell>
          <cell r="DA460">
            <v>-81.585000000000946</v>
          </cell>
          <cell r="DB460">
            <v>-143.50799999999799</v>
          </cell>
          <cell r="DC460">
            <v>-12.322799999999916</v>
          </cell>
          <cell r="DD460">
            <v>-114.84000000000015</v>
          </cell>
          <cell r="DE460">
            <v>-809.4719000000041</v>
          </cell>
          <cell r="DF460">
            <v>-87.007499999999709</v>
          </cell>
          <cell r="DG460">
            <v>-13.451400000000149</v>
          </cell>
          <cell r="DH460">
            <v>-46.565900000000056</v>
          </cell>
          <cell r="DI460">
            <v>-12.826600000000326</v>
          </cell>
          <cell r="DJ460">
            <v>-121.59200000000055</v>
          </cell>
          <cell r="DK460">
            <v>-80.902299999999968</v>
          </cell>
          <cell r="DL460">
            <v>-225.85199999999895</v>
          </cell>
          <cell r="DM460">
            <v>0</v>
          </cell>
          <cell r="DN460">
            <v>-49.237300000000232</v>
          </cell>
          <cell r="DO460">
            <v>-130.57600000000093</v>
          </cell>
          <cell r="DP460">
            <v>-3.4319000000000415</v>
          </cell>
          <cell r="DQ460">
            <v>-38.028999999998632</v>
          </cell>
          <cell r="DR460">
            <v>-829.28510000000824</v>
          </cell>
          <cell r="DS460">
            <v>-25.576600000000326</v>
          </cell>
          <cell r="DT460">
            <v>-8.0441999999998188</v>
          </cell>
          <cell r="DU460">
            <v>-68.0003999999999</v>
          </cell>
          <cell r="DV460">
            <v>-89.19800000000032</v>
          </cell>
          <cell r="DW460">
            <v>-198.54600000000028</v>
          </cell>
          <cell r="DX460">
            <v>-167.83970000000045</v>
          </cell>
          <cell r="DY460">
            <v>-17.71900000000096</v>
          </cell>
          <cell r="DZ460">
            <v>0</v>
          </cell>
          <cell r="EA460">
            <v>-105.82700000000114</v>
          </cell>
          <cell r="EB460">
            <v>-128.84550000000127</v>
          </cell>
          <cell r="EC460">
            <v>-3.4157000000000153</v>
          </cell>
          <cell r="ED460">
            <v>-16.273000000000138</v>
          </cell>
        </row>
        <row r="461">
          <cell r="C461" t="str">
            <v>Mid Columbia</v>
          </cell>
          <cell r="F461">
            <v>-221.89000000001397</v>
          </cell>
          <cell r="G461">
            <v>-730.5</v>
          </cell>
          <cell r="H461">
            <v>-749.84999999997672</v>
          </cell>
          <cell r="I461">
            <v>-572.39999999990687</v>
          </cell>
          <cell r="J461">
            <v>-1283.2999999999302</v>
          </cell>
          <cell r="K461">
            <v>-843.6600000000326</v>
          </cell>
          <cell r="L461">
            <v>-857.93999999994412</v>
          </cell>
          <cell r="M461">
            <v>-813.32999999998719</v>
          </cell>
          <cell r="N461">
            <v>-316.08499999999185</v>
          </cell>
          <cell r="O461">
            <v>-96.529999999998836</v>
          </cell>
          <cell r="P461">
            <v>-75.569999999992433</v>
          </cell>
          <cell r="Q461">
            <v>-48.391999999999825</v>
          </cell>
          <cell r="R461">
            <v>-3358.3410000000149</v>
          </cell>
          <cell r="S461">
            <v>-59.626000000003842</v>
          </cell>
          <cell r="T461">
            <v>0</v>
          </cell>
          <cell r="U461">
            <v>-8.2239999999983411</v>
          </cell>
          <cell r="V461">
            <v>-85.339999999996508</v>
          </cell>
          <cell r="W461">
            <v>-1623.1399999998976</v>
          </cell>
          <cell r="X461">
            <v>-618</v>
          </cell>
          <cell r="Y461">
            <v>-40.779999999969732</v>
          </cell>
          <cell r="Z461">
            <v>-740.38000000000466</v>
          </cell>
          <cell r="AA461">
            <v>-279.2899999999936</v>
          </cell>
          <cell r="AB461">
            <v>-97.707000000002154</v>
          </cell>
          <cell r="AC461">
            <v>-5.547999999998865</v>
          </cell>
          <cell r="AD461">
            <v>199.69399999999951</v>
          </cell>
          <cell r="AE461">
            <v>-1211.3600000005681</v>
          </cell>
          <cell r="AF461">
            <v>0</v>
          </cell>
          <cell r="AG461">
            <v>-2.8009999999994761</v>
          </cell>
          <cell r="AH461">
            <v>-0.11200000000098953</v>
          </cell>
          <cell r="AI461">
            <v>-26.270000000004075</v>
          </cell>
          <cell r="AJ461">
            <v>-413.84000000002561</v>
          </cell>
          <cell r="AK461">
            <v>-603.94999999995343</v>
          </cell>
          <cell r="AL461">
            <v>-2.0100000000093132</v>
          </cell>
          <cell r="AM461">
            <v>-653.14999999999418</v>
          </cell>
          <cell r="AN461">
            <v>-148.11699999999837</v>
          </cell>
          <cell r="AO461">
            <v>-60.515999999995984</v>
          </cell>
          <cell r="AP461">
            <v>-7.6599999999998545</v>
          </cell>
          <cell r="AQ461">
            <v>707.06599999999162</v>
          </cell>
          <cell r="AR461">
            <v>-755.49150000000373</v>
          </cell>
          <cell r="AS461">
            <v>-27.811999999998079</v>
          </cell>
          <cell r="AT461">
            <v>0</v>
          </cell>
          <cell r="AU461">
            <v>-6.3855000000003201</v>
          </cell>
          <cell r="AV461">
            <v>-4.9020000000018626</v>
          </cell>
          <cell r="AW461">
            <v>-211.43999999994412</v>
          </cell>
          <cell r="AX461">
            <v>-318.36999999999534</v>
          </cell>
          <cell r="AY461">
            <v>-74.057000000000698</v>
          </cell>
          <cell r="AZ461">
            <v>-570.30999999999767</v>
          </cell>
          <cell r="BA461">
            <v>-118.98500000000058</v>
          </cell>
          <cell r="BB461">
            <v>-35.19999999999709</v>
          </cell>
          <cell r="BC461">
            <v>0</v>
          </cell>
          <cell r="BD461">
            <v>611.97000000000116</v>
          </cell>
          <cell r="BE461">
            <v>-1010.0159999998286</v>
          </cell>
          <cell r="BF461">
            <v>-30.710999999995693</v>
          </cell>
          <cell r="BG461">
            <v>-5.6549999999988358</v>
          </cell>
          <cell r="BH461">
            <v>-2.8000000000247383E-2</v>
          </cell>
          <cell r="BI461">
            <v>-15.707000000002154</v>
          </cell>
          <cell r="BJ461">
            <v>-236.77999999996973</v>
          </cell>
          <cell r="BK461">
            <v>-358.69000000000233</v>
          </cell>
          <cell r="BL461">
            <v>-88.552999999999884</v>
          </cell>
          <cell r="BM461">
            <v>-420.61000000000058</v>
          </cell>
          <cell r="BN461">
            <v>-114.08399999999892</v>
          </cell>
          <cell r="BO461">
            <v>-35.279999999998836</v>
          </cell>
          <cell r="BP461">
            <v>-0.38700000000244472</v>
          </cell>
          <cell r="BQ461">
            <v>296.46900000000096</v>
          </cell>
          <cell r="BR461">
            <v>-621.6589999999851</v>
          </cell>
          <cell r="BS461">
            <v>0</v>
          </cell>
          <cell r="BT461">
            <v>-3.055000000000291</v>
          </cell>
          <cell r="BU461">
            <v>-1.2999999999992724</v>
          </cell>
          <cell r="BV461">
            <v>-0.59999999999854481</v>
          </cell>
          <cell r="BW461">
            <v>-102.75</v>
          </cell>
          <cell r="BX461">
            <v>-237.40999999997439</v>
          </cell>
          <cell r="BY461">
            <v>-44.408999999999651</v>
          </cell>
          <cell r="BZ461">
            <v>-365.7960000000021</v>
          </cell>
          <cell r="CA461">
            <v>-141.23199999999633</v>
          </cell>
          <cell r="CB461">
            <v>-9.9139999999970314</v>
          </cell>
          <cell r="CC461">
            <v>-1.79399999999805</v>
          </cell>
          <cell r="CD461">
            <v>286.60099999999875</v>
          </cell>
          <cell r="CE461">
            <v>-3669.7460000000428</v>
          </cell>
          <cell r="CF461">
            <v>-3.5780000000013388</v>
          </cell>
          <cell r="CG461">
            <v>-8.555000000000291</v>
          </cell>
          <cell r="CH461">
            <v>-1948.9029999999984</v>
          </cell>
          <cell r="CI461">
            <v>-0.2999999999992724</v>
          </cell>
          <cell r="CJ461">
            <v>-555.5</v>
          </cell>
          <cell r="CK461">
            <v>-170.26000000000931</v>
          </cell>
          <cell r="CL461">
            <v>7.2449999999989814</v>
          </cell>
          <cell r="CM461">
            <v>-382.57000000000698</v>
          </cell>
          <cell r="CN461">
            <v>-800.68400000000111</v>
          </cell>
          <cell r="CO461">
            <v>-5.43399999999383</v>
          </cell>
          <cell r="CP461">
            <v>-1.9320000000006985</v>
          </cell>
          <cell r="CQ461">
            <v>200.72500000000218</v>
          </cell>
          <cell r="CR461">
            <v>1344.8399999996182</v>
          </cell>
          <cell r="CS461">
            <v>-40.234000000011292</v>
          </cell>
          <cell r="CT461">
            <v>-9.5540000000000873</v>
          </cell>
          <cell r="CU461">
            <v>-8.0929999999971187</v>
          </cell>
          <cell r="CV461">
            <v>-29.328000000001339</v>
          </cell>
          <cell r="CW461">
            <v>-155.77999999996973</v>
          </cell>
          <cell r="CX461">
            <v>2015.9700000000012</v>
          </cell>
          <cell r="CY461">
            <v>-0.73999999999796273</v>
          </cell>
          <cell r="CZ461">
            <v>-563.75500000000466</v>
          </cell>
          <cell r="DA461">
            <v>-34.010000000002037</v>
          </cell>
          <cell r="DB461">
            <v>-2</v>
          </cell>
          <cell r="DC461">
            <v>-2</v>
          </cell>
          <cell r="DD461">
            <v>174.3640000000014</v>
          </cell>
          <cell r="DE461">
            <v>-834.68900000001304</v>
          </cell>
          <cell r="DF461">
            <v>-25.75</v>
          </cell>
          <cell r="DG461">
            <v>-1.5039999999989959</v>
          </cell>
          <cell r="DH461">
            <v>-2.091999999998734</v>
          </cell>
          <cell r="DI461">
            <v>-8.963000000003376</v>
          </cell>
          <cell r="DJ461">
            <v>-201.59000000002561</v>
          </cell>
          <cell r="DK461">
            <v>-148.87000000002445</v>
          </cell>
          <cell r="DL461">
            <v>14.43999999999869</v>
          </cell>
          <cell r="DM461">
            <v>-508.38999999999942</v>
          </cell>
          <cell r="DN461">
            <v>-20.920000000001892</v>
          </cell>
          <cell r="DO461">
            <v>-1.9960000000028231</v>
          </cell>
          <cell r="DP461">
            <v>-4.1000000001076842E-2</v>
          </cell>
          <cell r="DQ461">
            <v>70.98700000000099</v>
          </cell>
          <cell r="DR461">
            <v>-1229.4108000004198</v>
          </cell>
          <cell r="DS461">
            <v>-4.2820000000028813</v>
          </cell>
          <cell r="DT461">
            <v>0</v>
          </cell>
          <cell r="DU461">
            <v>-1.9940000000005966</v>
          </cell>
          <cell r="DV461">
            <v>-66.466000000000349</v>
          </cell>
          <cell r="DW461">
            <v>-365.60000000003492</v>
          </cell>
          <cell r="DX461">
            <v>-309.34000000002561</v>
          </cell>
          <cell r="DY461">
            <v>-5.9729999999999563</v>
          </cell>
          <cell r="DZ461">
            <v>-476.89999999999418</v>
          </cell>
          <cell r="EA461">
            <v>-20.804000000000087</v>
          </cell>
          <cell r="EB461">
            <v>-3.3709999999991851</v>
          </cell>
          <cell r="EC461">
            <v>-4.1000000001076842E-2</v>
          </cell>
          <cell r="ED461">
            <v>25.360200000000077</v>
          </cell>
        </row>
        <row r="462">
          <cell r="C462" t="str">
            <v>Mona</v>
          </cell>
          <cell r="F462">
            <v>-154.28909899999417</v>
          </cell>
          <cell r="G462">
            <v>-21.369999999995343</v>
          </cell>
          <cell r="H462">
            <v>-188.50400000000081</v>
          </cell>
          <cell r="I462">
            <v>-92.090000000011059</v>
          </cell>
          <cell r="J462">
            <v>-23.879999999997381</v>
          </cell>
          <cell r="K462">
            <v>-5.7040000000015425</v>
          </cell>
          <cell r="L462">
            <v>-7.2516349999996237</v>
          </cell>
          <cell r="M462">
            <v>0</v>
          </cell>
          <cell r="N462">
            <v>-18.247999999999593</v>
          </cell>
          <cell r="O462">
            <v>-50.416500000000269</v>
          </cell>
          <cell r="P462">
            <v>-210.13699999999517</v>
          </cell>
          <cell r="Q462">
            <v>-218.01399900000251</v>
          </cell>
          <cell r="R462">
            <v>-1064.3653699998977</v>
          </cell>
          <cell r="S462">
            <v>-223.39999999999782</v>
          </cell>
          <cell r="T462">
            <v>-62.970000000000255</v>
          </cell>
          <cell r="U462">
            <v>-144.76499999999942</v>
          </cell>
          <cell r="V462">
            <v>-306.16599999999744</v>
          </cell>
          <cell r="W462">
            <v>-39.465000000011059</v>
          </cell>
          <cell r="X462">
            <v>-79.269999999989523</v>
          </cell>
          <cell r="Y462">
            <v>-2.8055700000004435</v>
          </cell>
          <cell r="Z462">
            <v>0</v>
          </cell>
          <cell r="AA462">
            <v>-18.241299999999683</v>
          </cell>
          <cell r="AB462">
            <v>-8.4999999999126885E-3</v>
          </cell>
          <cell r="AC462">
            <v>-51.930999999998676</v>
          </cell>
          <cell r="AD462">
            <v>-135.34300000000076</v>
          </cell>
          <cell r="AE462">
            <v>-385.07295600004727</v>
          </cell>
          <cell r="AF462">
            <v>-24.896999999999935</v>
          </cell>
          <cell r="AG462">
            <v>-34.870100000000093</v>
          </cell>
          <cell r="AH462">
            <v>-67.98700000000008</v>
          </cell>
          <cell r="AI462">
            <v>-16.42699999999968</v>
          </cell>
          <cell r="AJ462">
            <v>29.889999999999418</v>
          </cell>
          <cell r="AK462">
            <v>-27.495999999999185</v>
          </cell>
          <cell r="AL462">
            <v>0</v>
          </cell>
          <cell r="AM462">
            <v>0</v>
          </cell>
          <cell r="AN462">
            <v>-26.004000000000815</v>
          </cell>
          <cell r="AO462">
            <v>-1.1500000000523869E-2</v>
          </cell>
          <cell r="AP462">
            <v>-18.778400000000147</v>
          </cell>
          <cell r="AQ462">
            <v>-198.4919560000053</v>
          </cell>
          <cell r="AR462">
            <v>-388.1925999999803</v>
          </cell>
          <cell r="AS462">
            <v>-64.555000000000291</v>
          </cell>
          <cell r="AT462">
            <v>-6.1650999999997111</v>
          </cell>
          <cell r="AU462">
            <v>-42.625400000000354</v>
          </cell>
          <cell r="AV462">
            <v>-4.0144000000000233</v>
          </cell>
          <cell r="AW462">
            <v>-55.144999999996799</v>
          </cell>
          <cell r="AX462">
            <v>-20.760000000002037</v>
          </cell>
          <cell r="AY462">
            <v>0</v>
          </cell>
          <cell r="AZ462">
            <v>0</v>
          </cell>
          <cell r="BA462">
            <v>-10.208999999998923</v>
          </cell>
          <cell r="BB462">
            <v>-5.4020000000000437</v>
          </cell>
          <cell r="BC462">
            <v>-25.429699999999684</v>
          </cell>
          <cell r="BD462">
            <v>-153.88699999999517</v>
          </cell>
          <cell r="BE462">
            <v>-317.66280000000552</v>
          </cell>
          <cell r="BF462">
            <v>-34.947699999999713</v>
          </cell>
          <cell r="BG462">
            <v>-24.263600000000224</v>
          </cell>
          <cell r="BH462">
            <v>-7.7155999999999949</v>
          </cell>
          <cell r="BI462">
            <v>-6.2164999999999964</v>
          </cell>
          <cell r="BJ462">
            <v>-86.757999999997992</v>
          </cell>
          <cell r="BK462">
            <v>-8.7950000000018917</v>
          </cell>
          <cell r="BL462">
            <v>-40.116700000000492</v>
          </cell>
          <cell r="BM462">
            <v>0</v>
          </cell>
          <cell r="BN462">
            <v>-8.3693999999995867</v>
          </cell>
          <cell r="BO462">
            <v>-27.696700000000419</v>
          </cell>
          <cell r="BP462">
            <v>-9.0905999999995402</v>
          </cell>
          <cell r="BQ462">
            <v>-63.692999999999302</v>
          </cell>
          <cell r="BR462">
            <v>-419.263334999996</v>
          </cell>
          <cell r="BS462">
            <v>-51.239999999999782</v>
          </cell>
          <cell r="BT462">
            <v>-12.277000000000044</v>
          </cell>
          <cell r="BU462">
            <v>-14.139199999999846</v>
          </cell>
          <cell r="BV462">
            <v>-6.1856100000000538</v>
          </cell>
          <cell r="BW462">
            <v>-138.78099999999904</v>
          </cell>
          <cell r="BX462">
            <v>-55.649999999999636</v>
          </cell>
          <cell r="BY462">
            <v>-2.2136000000000422</v>
          </cell>
          <cell r="BZ462">
            <v>0</v>
          </cell>
          <cell r="CA462">
            <v>-3.2374950000000808</v>
          </cell>
          <cell r="CB462">
            <v>-8.9828999999999724</v>
          </cell>
          <cell r="CC462">
            <v>-36.504399999999805</v>
          </cell>
          <cell r="CD462">
            <v>-90.052130000000034</v>
          </cell>
          <cell r="CE462">
            <v>-477.05530680000084</v>
          </cell>
          <cell r="CF462">
            <v>-42.470999999999549</v>
          </cell>
          <cell r="CG462">
            <v>-17.828136799999811</v>
          </cell>
          <cell r="CH462">
            <v>58.10739999999987</v>
          </cell>
          <cell r="CI462">
            <v>-0.4366699999999355</v>
          </cell>
          <cell r="CJ462">
            <v>-124.69099999999889</v>
          </cell>
          <cell r="CK462">
            <v>-113.19200000000001</v>
          </cell>
          <cell r="CL462">
            <v>51.866449999999531</v>
          </cell>
          <cell r="CM462">
            <v>0</v>
          </cell>
          <cell r="CN462">
            <v>-51.974950000000263</v>
          </cell>
          <cell r="CO462">
            <v>-43.022999999999229</v>
          </cell>
          <cell r="CP462">
            <v>-15.265399999999318</v>
          </cell>
          <cell r="CQ462">
            <v>-178.14699999999721</v>
          </cell>
          <cell r="CR462">
            <v>-524.92555190005805</v>
          </cell>
          <cell r="CS462">
            <v>-210.9204499999978</v>
          </cell>
          <cell r="CT462">
            <v>-78.498998999999458</v>
          </cell>
          <cell r="CU462">
            <v>-59.304000000000087</v>
          </cell>
          <cell r="CV462">
            <v>-73.118000000000393</v>
          </cell>
          <cell r="CW462">
            <v>-247.91659799999979</v>
          </cell>
          <cell r="CX462">
            <v>411.757335100001</v>
          </cell>
          <cell r="CY462">
            <v>-60.721439999999347</v>
          </cell>
          <cell r="CZ462">
            <v>0</v>
          </cell>
          <cell r="DA462">
            <v>-9.9916999999995824</v>
          </cell>
          <cell r="DB462">
            <v>-60.748300000000199</v>
          </cell>
          <cell r="DC462">
            <v>-16.266400000000431</v>
          </cell>
          <cell r="DD462">
            <v>-119.19700000000012</v>
          </cell>
          <cell r="DE462">
            <v>-970.28490899997996</v>
          </cell>
          <cell r="DF462">
            <v>-191.80900000000111</v>
          </cell>
          <cell r="DG462">
            <v>-50.740999999999985</v>
          </cell>
          <cell r="DH462">
            <v>-39.141400000000431</v>
          </cell>
          <cell r="DI462">
            <v>-50.17699999999968</v>
          </cell>
          <cell r="DJ462">
            <v>-316.04500000000189</v>
          </cell>
          <cell r="DK462">
            <v>-205.1359999999986</v>
          </cell>
          <cell r="DL462">
            <v>86.799999999999272</v>
          </cell>
          <cell r="DM462">
            <v>0</v>
          </cell>
          <cell r="DN462">
            <v>-18.750999999999294</v>
          </cell>
          <cell r="DO462">
            <v>-53.913619000000836</v>
          </cell>
          <cell r="DP462">
            <v>-15.864999999999782</v>
          </cell>
          <cell r="DQ462">
            <v>-115.50589000000036</v>
          </cell>
          <cell r="DR462">
            <v>-808.72105000002193</v>
          </cell>
          <cell r="DS462">
            <v>-36.55199999999968</v>
          </cell>
          <cell r="DT462">
            <v>-21.614300000000185</v>
          </cell>
          <cell r="DU462">
            <v>-51.446799999999712</v>
          </cell>
          <cell r="DV462">
            <v>-149.55199999999968</v>
          </cell>
          <cell r="DW462">
            <v>-248.10099999999511</v>
          </cell>
          <cell r="DX462">
            <v>-65.1200000000008</v>
          </cell>
          <cell r="DY462">
            <v>-139.93395000000237</v>
          </cell>
          <cell r="DZ462">
            <v>0</v>
          </cell>
          <cell r="EA462">
            <v>-4.2270000000007713</v>
          </cell>
          <cell r="EB462">
            <v>-30.856999999999971</v>
          </cell>
          <cell r="EC462">
            <v>-7.2910000000001673</v>
          </cell>
          <cell r="ED462">
            <v>-54.02599999999984</v>
          </cell>
        </row>
        <row r="463">
          <cell r="C463" t="str">
            <v>Palo Verde</v>
          </cell>
          <cell r="F463">
            <v>-46.115700000000288</v>
          </cell>
          <cell r="G463">
            <v>-40.915000000000873</v>
          </cell>
          <cell r="H463">
            <v>-38.287099999999555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-6.266749999999945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-6.2667499999999876</v>
          </cell>
          <cell r="BQ463">
            <v>0</v>
          </cell>
          <cell r="BR463">
            <v>-30.08351999999968</v>
          </cell>
          <cell r="BS463">
            <v>-10.215689999999995</v>
          </cell>
          <cell r="BT463">
            <v>-4.6828399999999988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  <cell r="BZ463">
            <v>-2.2984500000000025</v>
          </cell>
          <cell r="CA463">
            <v>-6.3717699999999979</v>
          </cell>
          <cell r="CB463">
            <v>-2.6244199999999864</v>
          </cell>
          <cell r="CC463">
            <v>0</v>
          </cell>
          <cell r="CD463">
            <v>-3.8903499999998985</v>
          </cell>
          <cell r="CE463">
            <v>-34.946669999999358</v>
          </cell>
          <cell r="CF463">
            <v>-11.81280000000001</v>
          </cell>
          <cell r="CG463">
            <v>0</v>
          </cell>
          <cell r="CH463">
            <v>7</v>
          </cell>
          <cell r="CI463">
            <v>0</v>
          </cell>
          <cell r="CJ463">
            <v>-2.5104400000000169</v>
          </cell>
          <cell r="CK463">
            <v>0</v>
          </cell>
          <cell r="CL463">
            <v>-0.71273000000007869</v>
          </cell>
          <cell r="CM463">
            <v>-2.3909999999999627</v>
          </cell>
          <cell r="CN463">
            <v>-15.513239999999996</v>
          </cell>
          <cell r="CO463">
            <v>-2.8199999999856118E-3</v>
          </cell>
          <cell r="CP463">
            <v>0</v>
          </cell>
          <cell r="CQ463">
            <v>-9.0036400000000185</v>
          </cell>
          <cell r="CR463">
            <v>-32.146228000000519</v>
          </cell>
          <cell r="CS463">
            <v>-7.0305699999998978</v>
          </cell>
          <cell r="CT463">
            <v>-1.792199999999994</v>
          </cell>
          <cell r="CU463">
            <v>0</v>
          </cell>
          <cell r="CV463">
            <v>-12.791987999999996</v>
          </cell>
          <cell r="CW463">
            <v>0</v>
          </cell>
          <cell r="CX463">
            <v>0</v>
          </cell>
          <cell r="CY463">
            <v>-0.42920000000003711</v>
          </cell>
          <cell r="CZ463">
            <v>-0.32999999999992724</v>
          </cell>
          <cell r="DA463">
            <v>0</v>
          </cell>
          <cell r="DB463">
            <v>2.4166000000000167</v>
          </cell>
          <cell r="DC463">
            <v>0</v>
          </cell>
          <cell r="DD463">
            <v>-12.188870000000009</v>
          </cell>
          <cell r="DE463">
            <v>-36.99254000000019</v>
          </cell>
          <cell r="DF463">
            <v>-6.2532999999999674</v>
          </cell>
          <cell r="DG463">
            <v>-6.1621700000000033</v>
          </cell>
          <cell r="DH463">
            <v>0</v>
          </cell>
          <cell r="DI463">
            <v>0</v>
          </cell>
          <cell r="DJ463">
            <v>0</v>
          </cell>
          <cell r="DK463">
            <v>0</v>
          </cell>
          <cell r="DL463">
            <v>-15.718470000000025</v>
          </cell>
          <cell r="DM463">
            <v>-4.9008999999999787</v>
          </cell>
          <cell r="DN463">
            <v>0</v>
          </cell>
          <cell r="DO463">
            <v>0</v>
          </cell>
          <cell r="DP463">
            <v>0</v>
          </cell>
          <cell r="DQ463">
            <v>-3.9577000000000453</v>
          </cell>
          <cell r="DR463">
            <v>-55.607062000000042</v>
          </cell>
          <cell r="DS463">
            <v>0</v>
          </cell>
          <cell r="DT463">
            <v>0</v>
          </cell>
          <cell r="DU463">
            <v>0</v>
          </cell>
          <cell r="DV463">
            <v>0</v>
          </cell>
          <cell r="DW463">
            <v>-10.739599999999996</v>
          </cell>
          <cell r="DX463">
            <v>-6.9579800000000063</v>
          </cell>
          <cell r="DY463">
            <v>0.15033999999991465</v>
          </cell>
          <cell r="DZ463">
            <v>-20.884699999999953</v>
          </cell>
          <cell r="EA463">
            <v>0</v>
          </cell>
          <cell r="EB463">
            <v>-10.263430000000028</v>
          </cell>
          <cell r="EC463">
            <v>-5.8864820000000009</v>
          </cell>
          <cell r="ED463">
            <v>-1.0252100000000013</v>
          </cell>
        </row>
        <row r="464">
          <cell r="C464" t="str">
            <v>SP15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  <cell r="CU464">
            <v>0</v>
          </cell>
          <cell r="CV464">
            <v>0</v>
          </cell>
          <cell r="CW464">
            <v>0</v>
          </cell>
          <cell r="CX464">
            <v>0</v>
          </cell>
          <cell r="CY464">
            <v>0</v>
          </cell>
          <cell r="CZ464">
            <v>0</v>
          </cell>
          <cell r="DA464">
            <v>0</v>
          </cell>
          <cell r="DB464">
            <v>0</v>
          </cell>
          <cell r="DC464">
            <v>0</v>
          </cell>
          <cell r="DD464">
            <v>0</v>
          </cell>
          <cell r="DE464">
            <v>0</v>
          </cell>
          <cell r="DF464">
            <v>0</v>
          </cell>
          <cell r="DG464">
            <v>0</v>
          </cell>
          <cell r="DH464">
            <v>0</v>
          </cell>
          <cell r="DI464">
            <v>0</v>
          </cell>
          <cell r="DJ464">
            <v>0</v>
          </cell>
          <cell r="DK464">
            <v>0</v>
          </cell>
          <cell r="DL464">
            <v>0</v>
          </cell>
          <cell r="DM464">
            <v>0</v>
          </cell>
          <cell r="DN464">
            <v>0</v>
          </cell>
          <cell r="DO464">
            <v>0</v>
          </cell>
          <cell r="DP464">
            <v>0</v>
          </cell>
          <cell r="DQ464">
            <v>0</v>
          </cell>
          <cell r="DR464">
            <v>0</v>
          </cell>
          <cell r="DS464">
            <v>0</v>
          </cell>
          <cell r="DT464">
            <v>0</v>
          </cell>
          <cell r="DU464">
            <v>0</v>
          </cell>
          <cell r="DV464">
            <v>0</v>
          </cell>
          <cell r="DW464">
            <v>0</v>
          </cell>
          <cell r="DX464">
            <v>0</v>
          </cell>
          <cell r="DY464">
            <v>0</v>
          </cell>
          <cell r="DZ464">
            <v>0</v>
          </cell>
          <cell r="EA464">
            <v>0</v>
          </cell>
          <cell r="EB464">
            <v>0</v>
          </cell>
          <cell r="EC464">
            <v>0</v>
          </cell>
          <cell r="ED464">
            <v>0</v>
          </cell>
        </row>
        <row r="465">
          <cell r="C465" t="str">
            <v>Emergency Purchases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  <cell r="BZ465">
            <v>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P465">
            <v>0</v>
          </cell>
          <cell r="CQ465">
            <v>0</v>
          </cell>
          <cell r="CR465">
            <v>0</v>
          </cell>
          <cell r="CS465">
            <v>0</v>
          </cell>
          <cell r="CT465">
            <v>0</v>
          </cell>
          <cell r="CU465">
            <v>0</v>
          </cell>
          <cell r="CV465">
            <v>0</v>
          </cell>
          <cell r="CW465">
            <v>0</v>
          </cell>
          <cell r="CX465">
            <v>0</v>
          </cell>
          <cell r="CY465">
            <v>0</v>
          </cell>
          <cell r="CZ465">
            <v>0</v>
          </cell>
          <cell r="DA465">
            <v>0</v>
          </cell>
          <cell r="DB465">
            <v>0</v>
          </cell>
          <cell r="DC465">
            <v>0</v>
          </cell>
          <cell r="DD465">
            <v>0</v>
          </cell>
          <cell r="DE465">
            <v>0</v>
          </cell>
          <cell r="DF465">
            <v>0</v>
          </cell>
          <cell r="DG465">
            <v>0</v>
          </cell>
          <cell r="DH465">
            <v>0</v>
          </cell>
          <cell r="DI465">
            <v>0</v>
          </cell>
          <cell r="DJ465">
            <v>0</v>
          </cell>
          <cell r="DK465">
            <v>0</v>
          </cell>
          <cell r="DL465">
            <v>0</v>
          </cell>
          <cell r="DM465">
            <v>0</v>
          </cell>
          <cell r="DN465">
            <v>0</v>
          </cell>
          <cell r="DO465">
            <v>0</v>
          </cell>
          <cell r="DP465">
            <v>0</v>
          </cell>
          <cell r="DQ465">
            <v>0</v>
          </cell>
          <cell r="DR465">
            <v>0</v>
          </cell>
          <cell r="DS465">
            <v>0</v>
          </cell>
          <cell r="DT465">
            <v>0</v>
          </cell>
          <cell r="DU465">
            <v>0</v>
          </cell>
          <cell r="DV465">
            <v>0</v>
          </cell>
          <cell r="DW465">
            <v>0</v>
          </cell>
          <cell r="DX465">
            <v>0</v>
          </cell>
          <cell r="DY465">
            <v>0</v>
          </cell>
          <cell r="DZ465">
            <v>0</v>
          </cell>
          <cell r="EA465">
            <v>0</v>
          </cell>
          <cell r="EB465">
            <v>0</v>
          </cell>
          <cell r="EC465">
            <v>0</v>
          </cell>
          <cell r="ED465">
            <v>0</v>
          </cell>
        </row>
        <row r="467">
          <cell r="F467">
            <v>-609.97479900001781</v>
          </cell>
          <cell r="G467">
            <v>-1092.908800000092</v>
          </cell>
          <cell r="H467">
            <v>-1270.101800000004</v>
          </cell>
          <cell r="I467">
            <v>-981.45029999990948</v>
          </cell>
          <cell r="J467">
            <v>-1413.9569999999367</v>
          </cell>
          <cell r="K467">
            <v>-882.15900000010151</v>
          </cell>
          <cell r="L467">
            <v>-894.23217499995371</v>
          </cell>
          <cell r="M467">
            <v>-849.03135999999358</v>
          </cell>
          <cell r="N467">
            <v>-342.19799999998941</v>
          </cell>
          <cell r="O467">
            <v>-317.36350000000675</v>
          </cell>
          <cell r="P467">
            <v>-364.88799999997718</v>
          </cell>
          <cell r="Q467">
            <v>-409.73299899999984</v>
          </cell>
          <cell r="R467">
            <v>-5349.5752900005318</v>
          </cell>
          <cell r="S467">
            <v>-340.44100000000617</v>
          </cell>
          <cell r="T467">
            <v>-85.214200000002165</v>
          </cell>
          <cell r="U467">
            <v>-194.07721999999558</v>
          </cell>
          <cell r="V467">
            <v>-873.102200000023</v>
          </cell>
          <cell r="W467">
            <v>-1685.6452999999747</v>
          </cell>
          <cell r="X467">
            <v>-855.73429999989457</v>
          </cell>
          <cell r="Y467">
            <v>-22.600869999907445</v>
          </cell>
          <cell r="Z467">
            <v>-803.71879999997327</v>
          </cell>
          <cell r="AA467">
            <v>-297.55259999999544</v>
          </cell>
          <cell r="AB467">
            <v>-169.50289999999222</v>
          </cell>
          <cell r="AC467">
            <v>-64.590099999993981</v>
          </cell>
          <cell r="AD467">
            <v>42.604200000001583</v>
          </cell>
          <cell r="AE467">
            <v>-1886.2102959998883</v>
          </cell>
          <cell r="AF467">
            <v>-26.876829999993788</v>
          </cell>
          <cell r="AG467">
            <v>-49.066299999998591</v>
          </cell>
          <cell r="AH467">
            <v>-94.177428000002692</v>
          </cell>
          <cell r="AI467">
            <v>-49.021800000002258</v>
          </cell>
          <cell r="AJ467">
            <v>-409.58970000001136</v>
          </cell>
          <cell r="AK467">
            <v>-708.71199999994133</v>
          </cell>
          <cell r="AL467">
            <v>75.060278000019025</v>
          </cell>
          <cell r="AM467">
            <v>-669.50246000001789</v>
          </cell>
          <cell r="AN467">
            <v>-184.40100000001257</v>
          </cell>
          <cell r="AO467">
            <v>-123.29149999999208</v>
          </cell>
          <cell r="AP467">
            <v>-26.426599999998871</v>
          </cell>
          <cell r="AQ467">
            <v>379.79504399996949</v>
          </cell>
          <cell r="AR467">
            <v>-1577.3403300000355</v>
          </cell>
          <cell r="AS467">
            <v>-125.11109999999462</v>
          </cell>
          <cell r="AT467">
            <v>-9.3621500000008382</v>
          </cell>
          <cell r="AU467">
            <v>-68.314570000002277</v>
          </cell>
          <cell r="AV467">
            <v>-10.995129999995697</v>
          </cell>
          <cell r="AW467">
            <v>-359.65187999990303</v>
          </cell>
          <cell r="AX467">
            <v>-341.66220000002068</v>
          </cell>
          <cell r="AY467">
            <v>-60.749700000000303</v>
          </cell>
          <cell r="AZ467">
            <v>-605.06389999999374</v>
          </cell>
          <cell r="BA467">
            <v>-129.24900000000343</v>
          </cell>
          <cell r="BB467">
            <v>-151.37699999999313</v>
          </cell>
          <cell r="BC467">
            <v>-32.988699999994424</v>
          </cell>
          <cell r="BD467">
            <v>317.18499999999767</v>
          </cell>
          <cell r="BE467">
            <v>-1541.4679289998021</v>
          </cell>
          <cell r="BF467">
            <v>-22.900999999998021</v>
          </cell>
          <cell r="BG467">
            <v>-33.547299999998359</v>
          </cell>
          <cell r="BH467">
            <v>-21.701300000000629</v>
          </cell>
          <cell r="BI467">
            <v>-23.844779000006383</v>
          </cell>
          <cell r="BJ467">
            <v>-345.11489999992773</v>
          </cell>
          <cell r="BK467">
            <v>-370.7666999999783</v>
          </cell>
          <cell r="BL467">
            <v>142.52829999999085</v>
          </cell>
          <cell r="BM467">
            <v>-598.56690000000526</v>
          </cell>
          <cell r="BN467">
            <v>-126.77860000000146</v>
          </cell>
          <cell r="BO467">
            <v>-222.32069999999658</v>
          </cell>
          <cell r="BP467">
            <v>-25.187050000000454</v>
          </cell>
          <cell r="BQ467">
            <v>106.73300000000017</v>
          </cell>
          <cell r="BR467">
            <v>-1678.094715999905</v>
          </cell>
          <cell r="BS467">
            <v>-76.94028999999864</v>
          </cell>
          <cell r="BT467">
            <v>-39.774040000003879</v>
          </cell>
          <cell r="BU467">
            <v>-29.324554999999236</v>
          </cell>
          <cell r="BV467">
            <v>-21.952609999993001</v>
          </cell>
          <cell r="BW467">
            <v>-249.7379999999539</v>
          </cell>
          <cell r="BX467">
            <v>-293.48136000003433</v>
          </cell>
          <cell r="BY467">
            <v>-83.244800000000396</v>
          </cell>
          <cell r="BZ467">
            <v>-394.374496000004</v>
          </cell>
          <cell r="CA467">
            <v>-210.47856499999034</v>
          </cell>
          <cell r="CB467">
            <v>-293.29352000000654</v>
          </cell>
          <cell r="CC467">
            <v>-42.276999999994587</v>
          </cell>
          <cell r="CD467">
            <v>56.784520000001066</v>
          </cell>
          <cell r="CE467">
            <v>-5518.9353508001659</v>
          </cell>
          <cell r="CF467">
            <v>-86.96140000000014</v>
          </cell>
          <cell r="CG467">
            <v>-40.409736800007522</v>
          </cell>
          <cell r="CH467">
            <v>-1893.3419999999969</v>
          </cell>
          <cell r="CI467">
            <v>-4.6546299999972689</v>
          </cell>
          <cell r="CJ467">
            <v>-861.94473999994807</v>
          </cell>
          <cell r="CK467">
            <v>-431.79899999999907</v>
          </cell>
          <cell r="CL467">
            <v>-118.90927999999985</v>
          </cell>
          <cell r="CM467">
            <v>-546.98881400001119</v>
          </cell>
          <cell r="CN467">
            <v>-1166.5306899999923</v>
          </cell>
          <cell r="CO467">
            <v>-248.67481999997108</v>
          </cell>
          <cell r="CP467">
            <v>-26.098599999997532</v>
          </cell>
          <cell r="CQ467">
            <v>-92.621640000012121</v>
          </cell>
          <cell r="CR467">
            <v>-592.14850990008563</v>
          </cell>
          <cell r="CS467">
            <v>-370.19302000000607</v>
          </cell>
          <cell r="CT467">
            <v>-111.18959899999027</v>
          </cell>
          <cell r="CU467">
            <v>-144.7219999999943</v>
          </cell>
          <cell r="CV467">
            <v>-171.38101800000004</v>
          </cell>
          <cell r="CW467">
            <v>-726.75459799997043</v>
          </cell>
          <cell r="CX467">
            <v>2332.296135099954</v>
          </cell>
          <cell r="CY467">
            <v>-242.31784000001062</v>
          </cell>
          <cell r="CZ467">
            <v>-693.03340000001481</v>
          </cell>
          <cell r="DA467">
            <v>-143.67639999999665</v>
          </cell>
          <cell r="DB467">
            <v>-218.72569999999541</v>
          </cell>
          <cell r="DC467">
            <v>-30.589200000009441</v>
          </cell>
          <cell r="DD467">
            <v>-71.86186999999336</v>
          </cell>
          <cell r="DE467">
            <v>-3068.137909000041</v>
          </cell>
          <cell r="DF467">
            <v>-310.81979999998293</v>
          </cell>
          <cell r="DG467">
            <v>-98.985569999997097</v>
          </cell>
          <cell r="DH467">
            <v>-87.799299999998766</v>
          </cell>
          <cell r="DI467">
            <v>-115.76179000000411</v>
          </cell>
          <cell r="DJ467">
            <v>-660.18410000001313</v>
          </cell>
          <cell r="DK467">
            <v>-436.16687000001548</v>
          </cell>
          <cell r="DL467">
            <v>-98.4428700000135</v>
          </cell>
          <cell r="DM467">
            <v>-699.00290000000678</v>
          </cell>
          <cell r="DN467">
            <v>-130.81560000000172</v>
          </cell>
          <cell r="DO467">
            <v>-235.98461900000984</v>
          </cell>
          <cell r="DP467">
            <v>-19.418900000004214</v>
          </cell>
          <cell r="DQ467">
            <v>-174.75559000000067</v>
          </cell>
          <cell r="DR467">
            <v>-3286.7018919999246</v>
          </cell>
          <cell r="DS467">
            <v>-70.901799999999639</v>
          </cell>
          <cell r="DT467">
            <v>-59.238000000001193</v>
          </cell>
          <cell r="DU467">
            <v>-121.44120000000112</v>
          </cell>
          <cell r="DV467">
            <v>-396.35654999999679</v>
          </cell>
          <cell r="DW467">
            <v>-858.52460000006249</v>
          </cell>
          <cell r="DX467">
            <v>-550.01988000003621</v>
          </cell>
          <cell r="DY467">
            <v>-129.44341000000713</v>
          </cell>
          <cell r="DZ467">
            <v>-679.90412999999535</v>
          </cell>
          <cell r="EA467">
            <v>-145.41649999999208</v>
          </cell>
          <cell r="EB467">
            <v>-206.52693000002182</v>
          </cell>
          <cell r="EC467">
            <v>-17.072182000003522</v>
          </cell>
          <cell r="ED467">
            <v>-51.856709999996383</v>
          </cell>
        </row>
        <row r="469">
          <cell r="A469" t="str">
            <v xml:space="preserve">Total Purchased Power &amp; Net Interchange </v>
          </cell>
          <cell r="F469">
            <v>932.27520099980757</v>
          </cell>
          <cell r="G469">
            <v>416.68319999985397</v>
          </cell>
          <cell r="H469">
            <v>774.96820000000298</v>
          </cell>
          <cell r="I469">
            <v>1131.6596999999601</v>
          </cell>
          <cell r="J469">
            <v>857.25799999991432</v>
          </cell>
          <cell r="K469">
            <v>1386.6510000000708</v>
          </cell>
          <cell r="L469">
            <v>1244.3648249998223</v>
          </cell>
          <cell r="M469">
            <v>1408.2026400000323</v>
          </cell>
          <cell r="N469">
            <v>1854.5520000000251</v>
          </cell>
          <cell r="O469">
            <v>1778.5465000001714</v>
          </cell>
          <cell r="P469">
            <v>1302.392000000109</v>
          </cell>
          <cell r="Q469">
            <v>998.78300100006163</v>
          </cell>
          <cell r="R469">
            <v>18047.191709998995</v>
          </cell>
          <cell r="S469">
            <v>1194.1210000000428</v>
          </cell>
          <cell r="T469">
            <v>1416.7898000000278</v>
          </cell>
          <cell r="U469">
            <v>1840.7627800001064</v>
          </cell>
          <cell r="V469">
            <v>1229.4777999998769</v>
          </cell>
          <cell r="W469">
            <v>574.16170000005513</v>
          </cell>
          <cell r="X469">
            <v>1401.7057000002824</v>
          </cell>
          <cell r="Y469">
            <v>2105.3321300002281</v>
          </cell>
          <cell r="Z469">
            <v>1442.2621999999974</v>
          </cell>
          <cell r="AA469">
            <v>1888.1874000000535</v>
          </cell>
          <cell r="AB469">
            <v>1915.9291000000667</v>
          </cell>
          <cell r="AC469">
            <v>1594.4098999999696</v>
          </cell>
          <cell r="AD469">
            <v>1444.0521999998018</v>
          </cell>
          <cell r="AE469">
            <v>21446.602703997865</v>
          </cell>
          <cell r="AF469">
            <v>1499.9661700000288</v>
          </cell>
          <cell r="AG469">
            <v>1498.8087000000523</v>
          </cell>
          <cell r="AH469">
            <v>1930.3705719999271</v>
          </cell>
          <cell r="AI469">
            <v>2042.968200000003</v>
          </cell>
          <cell r="AJ469">
            <v>1838.9333000001498</v>
          </cell>
          <cell r="AK469">
            <v>1537.4179999998305</v>
          </cell>
          <cell r="AL469">
            <v>2192.3292779998155</v>
          </cell>
          <cell r="AM469">
            <v>1565.225540000014</v>
          </cell>
          <cell r="AN469">
            <v>1990.4490000000224</v>
          </cell>
          <cell r="AO469">
            <v>1951.6934999999357</v>
          </cell>
          <cell r="AP469">
            <v>1624.2033999999985</v>
          </cell>
          <cell r="AQ469">
            <v>1774.2370439999504</v>
          </cell>
          <cell r="AR469">
            <v>21586.141670001671</v>
          </cell>
          <cell r="AS469">
            <v>1394.1369000001578</v>
          </cell>
          <cell r="AT469">
            <v>1477.6618499999167</v>
          </cell>
          <cell r="AU469">
            <v>1946.1584299999522</v>
          </cell>
          <cell r="AV469">
            <v>2070.6448699999601</v>
          </cell>
          <cell r="AW469">
            <v>1877.6801200001501</v>
          </cell>
          <cell r="AX469">
            <v>1893.307799999835</v>
          </cell>
          <cell r="AY469">
            <v>2045.9482999999309</v>
          </cell>
          <cell r="AZ469">
            <v>1618.5660999999382</v>
          </cell>
          <cell r="BA469">
            <v>2034.7110000000102</v>
          </cell>
          <cell r="BB469">
            <v>1913.2539999999572</v>
          </cell>
          <cell r="BC469">
            <v>1609.4513000000734</v>
          </cell>
          <cell r="BD469">
            <v>1704.6210000000428</v>
          </cell>
          <cell r="BE469">
            <v>21506.178070999682</v>
          </cell>
          <cell r="BF469">
            <v>1488.7830000001704</v>
          </cell>
          <cell r="BG469">
            <v>1446.0566999999573</v>
          </cell>
          <cell r="BH469">
            <v>1982.7586999998894</v>
          </cell>
          <cell r="BI469">
            <v>2047.3552209999179</v>
          </cell>
          <cell r="BJ469">
            <v>1880.9640999999829</v>
          </cell>
          <cell r="BK469">
            <v>1853.0132999999914</v>
          </cell>
          <cell r="BL469">
            <v>2238.686299999943</v>
          </cell>
          <cell r="BM469">
            <v>1613.9030999999959</v>
          </cell>
          <cell r="BN469">
            <v>2026.4114000000991</v>
          </cell>
          <cell r="BO469">
            <v>1831.956300000078</v>
          </cell>
          <cell r="BP469">
            <v>1609.0029499999946</v>
          </cell>
          <cell r="BQ469">
            <v>1487.2870000000112</v>
          </cell>
          <cell r="BR469">
            <v>21254.113283999264</v>
          </cell>
          <cell r="BS469">
            <v>1427.1487099999795</v>
          </cell>
          <cell r="BT469">
            <v>1432.4099599999608</v>
          </cell>
          <cell r="BU469">
            <v>1965.0604449999519</v>
          </cell>
          <cell r="BV469">
            <v>2038.8373900000006</v>
          </cell>
          <cell r="BW469">
            <v>1965.2430000001332</v>
          </cell>
          <cell r="BX469">
            <v>1919.1686400000472</v>
          </cell>
          <cell r="BY469">
            <v>2002.4041999999899</v>
          </cell>
          <cell r="BZ469">
            <v>1807.0285039999289</v>
          </cell>
          <cell r="CA469">
            <v>1931.9114349998999</v>
          </cell>
          <cell r="CB469">
            <v>1750.7534800000722</v>
          </cell>
          <cell r="CC469">
            <v>1583.7530000000261</v>
          </cell>
          <cell r="CD469">
            <v>1430.3945199999725</v>
          </cell>
          <cell r="CE469">
            <v>17351.031649202108</v>
          </cell>
          <cell r="CF469">
            <v>1409.5945999999531</v>
          </cell>
          <cell r="CG469">
            <v>1476.7252632000018</v>
          </cell>
          <cell r="CH469">
            <v>91.12300000002142</v>
          </cell>
          <cell r="CI469">
            <v>2045.8753700000234</v>
          </cell>
          <cell r="CJ469">
            <v>1341.9072600002401</v>
          </cell>
          <cell r="CK469">
            <v>1769.7509999999311</v>
          </cell>
          <cell r="CL469">
            <v>1956.3237200001022</v>
          </cell>
          <cell r="CM469">
            <v>1643.4401859999634</v>
          </cell>
          <cell r="CN469">
            <v>965.17931000015233</v>
          </cell>
          <cell r="CO469">
            <v>1785.1421799999662</v>
          </cell>
          <cell r="CP469">
            <v>1591.8014000000549</v>
          </cell>
          <cell r="CQ469">
            <v>1274.1683600000106</v>
          </cell>
          <cell r="CR469">
            <v>22111.339490100741</v>
          </cell>
          <cell r="CS469">
            <v>1118.8609799998812</v>
          </cell>
          <cell r="CT469">
            <v>1346.3224010000122</v>
          </cell>
          <cell r="CU469">
            <v>1829.8229999999749</v>
          </cell>
          <cell r="CV469">
            <v>1868.8589820000343</v>
          </cell>
          <cell r="CW469">
            <v>1466.1234020000556</v>
          </cell>
          <cell r="CX469">
            <v>4522.8361350997584</v>
          </cell>
          <cell r="CY469">
            <v>1822.5301599999657</v>
          </cell>
          <cell r="CZ469">
            <v>1486.359599999967</v>
          </cell>
          <cell r="DA469">
            <v>1977.4135999999708</v>
          </cell>
          <cell r="DB469">
            <v>1804.9232999999076</v>
          </cell>
          <cell r="DC469">
            <v>1579.2108000001172</v>
          </cell>
          <cell r="DD469">
            <v>1288.077130000107</v>
          </cell>
          <cell r="DE469">
            <v>19521.980091000907</v>
          </cell>
          <cell r="DF469">
            <v>1170.8251999998465</v>
          </cell>
          <cell r="DG469">
            <v>1351.246429999941</v>
          </cell>
          <cell r="DH469">
            <v>1876.8877000000793</v>
          </cell>
          <cell r="DI469">
            <v>1914.3082099999301</v>
          </cell>
          <cell r="DJ469">
            <v>1521.7199000001419</v>
          </cell>
          <cell r="DK469">
            <v>1743.4531300000381</v>
          </cell>
          <cell r="DL469">
            <v>1956.1131299999543</v>
          </cell>
          <cell r="DM469">
            <v>1469.5090999999084</v>
          </cell>
          <cell r="DN469">
            <v>1979.654399999883</v>
          </cell>
          <cell r="DO469">
            <v>1777.5273809999926</v>
          </cell>
          <cell r="DP469">
            <v>1582.3411000000197</v>
          </cell>
          <cell r="DQ469">
            <v>1178.3944100000081</v>
          </cell>
          <cell r="DR469">
            <v>19190.346107998863</v>
          </cell>
          <cell r="DS469">
            <v>1403.3652000000002</v>
          </cell>
          <cell r="DT469">
            <v>1383.7700000000186</v>
          </cell>
          <cell r="DU469">
            <v>1833.3568000001833</v>
          </cell>
          <cell r="DV469">
            <v>1623.5734500000253</v>
          </cell>
          <cell r="DW469">
            <v>1312.467399999965</v>
          </cell>
          <cell r="DX469">
            <v>1618.6801200000336</v>
          </cell>
          <cell r="DY469">
            <v>1914.8205899999011</v>
          </cell>
          <cell r="DZ469">
            <v>1477.7888699999312</v>
          </cell>
          <cell r="EA469">
            <v>1954.4634999999544</v>
          </cell>
          <cell r="EB469">
            <v>1796.8790699999081</v>
          </cell>
          <cell r="EC469">
            <v>1576.7078179999953</v>
          </cell>
          <cell r="ED469">
            <v>1294.4732899999944</v>
          </cell>
        </row>
        <row r="471">
          <cell r="A471" t="str">
            <v>Coal Generation</v>
          </cell>
        </row>
        <row r="472">
          <cell r="C472" t="str">
            <v>Cholla</v>
          </cell>
          <cell r="F472">
            <v>-61.170945999998366</v>
          </cell>
          <cell r="G472">
            <v>-24.859590000007302</v>
          </cell>
          <cell r="H472">
            <v>-28.095929999981308</v>
          </cell>
          <cell r="I472">
            <v>0</v>
          </cell>
          <cell r="J472">
            <v>0</v>
          </cell>
          <cell r="K472">
            <v>-17.216980000011972</v>
          </cell>
          <cell r="L472">
            <v>-19.756039999978384</v>
          </cell>
          <cell r="M472">
            <v>-32.408999999985099</v>
          </cell>
          <cell r="N472">
            <v>-19.770189999995637</v>
          </cell>
          <cell r="O472">
            <v>-77.053909999987809</v>
          </cell>
          <cell r="P472">
            <v>-77.488670000020647</v>
          </cell>
          <cell r="Q472">
            <v>-95.216069999994943</v>
          </cell>
          <cell r="R472">
            <v>-468.75554999988526</v>
          </cell>
          <cell r="S472">
            <v>-17.136900000012247</v>
          </cell>
          <cell r="T472">
            <v>-70.631499999988591</v>
          </cell>
          <cell r="U472">
            <v>-112.99675000002026</v>
          </cell>
          <cell r="V472">
            <v>0</v>
          </cell>
          <cell r="W472">
            <v>0</v>
          </cell>
          <cell r="X472">
            <v>-18.740739999993821</v>
          </cell>
          <cell r="Y472">
            <v>0</v>
          </cell>
          <cell r="Z472">
            <v>-43.895450000010896</v>
          </cell>
          <cell r="AA472">
            <v>-4.1340600000112318</v>
          </cell>
          <cell r="AB472">
            <v>-52.372269999992568</v>
          </cell>
          <cell r="AC472">
            <v>-62.654430000024149</v>
          </cell>
          <cell r="AD472">
            <v>-86.193450000020675</v>
          </cell>
          <cell r="AE472">
            <v>-346.64180100010708</v>
          </cell>
          <cell r="AF472">
            <v>-92.348440000001574</v>
          </cell>
          <cell r="AG472">
            <v>-26.447060000005877</v>
          </cell>
          <cell r="AH472">
            <v>-96.790735999995377</v>
          </cell>
          <cell r="AI472">
            <v>-8.7118799999880139</v>
          </cell>
          <cell r="AJ472">
            <v>-12.121929999993881</v>
          </cell>
          <cell r="AK472">
            <v>-16.313360000000102</v>
          </cell>
          <cell r="AL472">
            <v>-17.695069999987027</v>
          </cell>
          <cell r="AM472">
            <v>-11.986819999990985</v>
          </cell>
          <cell r="AN472">
            <v>10.021269999997457</v>
          </cell>
          <cell r="AO472">
            <v>-16.45118000000366</v>
          </cell>
          <cell r="AP472">
            <v>-9.04114000001573</v>
          </cell>
          <cell r="AQ472">
            <v>-48.755455000005895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  <cell r="BZ472">
            <v>0</v>
          </cell>
          <cell r="CA472">
            <v>0</v>
          </cell>
          <cell r="CB472">
            <v>0</v>
          </cell>
          <cell r="CC472">
            <v>0</v>
          </cell>
          <cell r="CD472">
            <v>0</v>
          </cell>
          <cell r="CE472">
            <v>0</v>
          </cell>
          <cell r="CF472">
            <v>0</v>
          </cell>
          <cell r="CG472">
            <v>0</v>
          </cell>
          <cell r="CH472">
            <v>0</v>
          </cell>
          <cell r="CI472">
            <v>0</v>
          </cell>
          <cell r="CJ472">
            <v>0</v>
          </cell>
          <cell r="CK472">
            <v>0</v>
          </cell>
          <cell r="CL472">
            <v>0</v>
          </cell>
          <cell r="CM472">
            <v>0</v>
          </cell>
          <cell r="CN472">
            <v>0</v>
          </cell>
          <cell r="CO472">
            <v>0</v>
          </cell>
          <cell r="CP472">
            <v>0</v>
          </cell>
          <cell r="CQ472">
            <v>0</v>
          </cell>
          <cell r="CR472">
            <v>0</v>
          </cell>
          <cell r="CS472">
            <v>0</v>
          </cell>
          <cell r="CT472">
            <v>0</v>
          </cell>
          <cell r="CU472">
            <v>0</v>
          </cell>
          <cell r="CV472">
            <v>0</v>
          </cell>
          <cell r="CW472">
            <v>0</v>
          </cell>
          <cell r="CX472">
            <v>0</v>
          </cell>
          <cell r="CY472">
            <v>0</v>
          </cell>
          <cell r="CZ472">
            <v>0</v>
          </cell>
          <cell r="DA472">
            <v>0</v>
          </cell>
          <cell r="DB472">
            <v>0</v>
          </cell>
          <cell r="DC472">
            <v>0</v>
          </cell>
          <cell r="DD472">
            <v>0</v>
          </cell>
          <cell r="DE472">
            <v>0</v>
          </cell>
          <cell r="DF472">
            <v>0</v>
          </cell>
          <cell r="DG472">
            <v>0</v>
          </cell>
          <cell r="DH472">
            <v>0</v>
          </cell>
          <cell r="DI472">
            <v>0</v>
          </cell>
          <cell r="DJ472">
            <v>0</v>
          </cell>
          <cell r="DK472">
            <v>0</v>
          </cell>
          <cell r="DL472">
            <v>0</v>
          </cell>
          <cell r="DM472">
            <v>0</v>
          </cell>
          <cell r="DN472">
            <v>0</v>
          </cell>
          <cell r="DO472">
            <v>0</v>
          </cell>
          <cell r="DP472">
            <v>0</v>
          </cell>
          <cell r="DQ472">
            <v>0</v>
          </cell>
          <cell r="DR472">
            <v>0</v>
          </cell>
          <cell r="DS472">
            <v>0</v>
          </cell>
          <cell r="DT472">
            <v>0</v>
          </cell>
          <cell r="DU472">
            <v>0</v>
          </cell>
          <cell r="DV472">
            <v>0</v>
          </cell>
          <cell r="DW472">
            <v>0</v>
          </cell>
          <cell r="DX472">
            <v>0</v>
          </cell>
          <cell r="DY472">
            <v>0</v>
          </cell>
          <cell r="DZ472">
            <v>0</v>
          </cell>
          <cell r="EA472">
            <v>0</v>
          </cell>
          <cell r="EB472">
            <v>0</v>
          </cell>
          <cell r="EC472">
            <v>0</v>
          </cell>
          <cell r="ED472">
            <v>0</v>
          </cell>
        </row>
        <row r="473">
          <cell r="C473" t="str">
            <v>Colstrip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-5.4660640000365674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-5.4660640000001877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-52.058475000085309</v>
          </cell>
          <cell r="AF473">
            <v>0</v>
          </cell>
          <cell r="AG473">
            <v>0</v>
          </cell>
          <cell r="AH473">
            <v>0</v>
          </cell>
          <cell r="AI473">
            <v>-43.67799300000479</v>
          </cell>
          <cell r="AJ473">
            <v>-8.3804820000004838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-165.53170299995691</v>
          </cell>
          <cell r="AS473">
            <v>0</v>
          </cell>
          <cell r="AT473">
            <v>-6.3571780000056606</v>
          </cell>
          <cell r="AU473">
            <v>-14.895992000005208</v>
          </cell>
          <cell r="AV473">
            <v>-45.515094000002136</v>
          </cell>
          <cell r="AW473">
            <v>-67.142982999997912</v>
          </cell>
          <cell r="AX473">
            <v>-8.271245000010822</v>
          </cell>
          <cell r="AY473">
            <v>0</v>
          </cell>
          <cell r="AZ473">
            <v>-9.3802149999974063</v>
          </cell>
          <cell r="BA473">
            <v>-13.96899600001052</v>
          </cell>
          <cell r="BB473">
            <v>0</v>
          </cell>
          <cell r="BC473">
            <v>0</v>
          </cell>
          <cell r="BD473">
            <v>0</v>
          </cell>
          <cell r="BE473">
            <v>-70.769834000035189</v>
          </cell>
          <cell r="BF473">
            <v>-5.5229529999924125</v>
          </cell>
          <cell r="BG473">
            <v>0</v>
          </cell>
          <cell r="BH473">
            <v>-7.1459990000003017</v>
          </cell>
          <cell r="BI473">
            <v>-13.360097000004316</v>
          </cell>
          <cell r="BJ473">
            <v>-33.534023000000161</v>
          </cell>
          <cell r="BK473">
            <v>-11.206761999987066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-99.881919000064954</v>
          </cell>
          <cell r="BS473">
            <v>0</v>
          </cell>
          <cell r="BT473">
            <v>0</v>
          </cell>
          <cell r="BU473">
            <v>-17.75830099999439</v>
          </cell>
          <cell r="BV473">
            <v>-71.409747999998217</v>
          </cell>
          <cell r="BW473">
            <v>-10.713870000006864</v>
          </cell>
          <cell r="BX473">
            <v>0</v>
          </cell>
          <cell r="BY473">
            <v>0</v>
          </cell>
          <cell r="BZ473">
            <v>0</v>
          </cell>
          <cell r="CA473">
            <v>0</v>
          </cell>
          <cell r="CB473">
            <v>0</v>
          </cell>
          <cell r="CC473">
            <v>0</v>
          </cell>
          <cell r="CD473">
            <v>0</v>
          </cell>
          <cell r="CE473">
            <v>0</v>
          </cell>
          <cell r="CF473">
            <v>0</v>
          </cell>
          <cell r="CG473">
            <v>0</v>
          </cell>
          <cell r="CH473">
            <v>0</v>
          </cell>
          <cell r="CI473">
            <v>0</v>
          </cell>
          <cell r="CJ473">
            <v>0</v>
          </cell>
          <cell r="CK473">
            <v>0</v>
          </cell>
          <cell r="CL473">
            <v>0</v>
          </cell>
          <cell r="CM473">
            <v>0</v>
          </cell>
          <cell r="CN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-2.5510239999275655</v>
          </cell>
          <cell r="CS473">
            <v>0</v>
          </cell>
          <cell r="CT473">
            <v>0</v>
          </cell>
          <cell r="CU473">
            <v>0</v>
          </cell>
          <cell r="CV473">
            <v>0</v>
          </cell>
          <cell r="CW473">
            <v>-2.5510239999857731</v>
          </cell>
          <cell r="CX473">
            <v>0</v>
          </cell>
          <cell r="CY473">
            <v>0</v>
          </cell>
          <cell r="CZ473">
            <v>0</v>
          </cell>
          <cell r="DA473">
            <v>0</v>
          </cell>
          <cell r="DB473">
            <v>0</v>
          </cell>
          <cell r="DC473">
            <v>0</v>
          </cell>
          <cell r="DD473">
            <v>0</v>
          </cell>
          <cell r="DE473">
            <v>-4.1870120000094175</v>
          </cell>
          <cell r="DF473">
            <v>0</v>
          </cell>
          <cell r="DG473">
            <v>0</v>
          </cell>
          <cell r="DH473">
            <v>-4.1870119999948656</v>
          </cell>
          <cell r="DI473">
            <v>0</v>
          </cell>
          <cell r="DJ473">
            <v>0</v>
          </cell>
          <cell r="DK473">
            <v>0</v>
          </cell>
          <cell r="DL473">
            <v>0</v>
          </cell>
          <cell r="DM473">
            <v>0</v>
          </cell>
          <cell r="DN473">
            <v>0</v>
          </cell>
          <cell r="DO473">
            <v>0</v>
          </cell>
          <cell r="DP473">
            <v>0</v>
          </cell>
          <cell r="DQ473">
            <v>0</v>
          </cell>
          <cell r="DR473">
            <v>-12.07746999990195</v>
          </cell>
          <cell r="DS473">
            <v>0</v>
          </cell>
          <cell r="DT473">
            <v>0</v>
          </cell>
          <cell r="DU473">
            <v>-9.3261849999980768</v>
          </cell>
          <cell r="DV473">
            <v>0</v>
          </cell>
          <cell r="DW473">
            <v>-2.7512850000057369</v>
          </cell>
          <cell r="DX473">
            <v>0</v>
          </cell>
          <cell r="DY473">
            <v>0</v>
          </cell>
          <cell r="DZ473">
            <v>0</v>
          </cell>
          <cell r="EA473">
            <v>0</v>
          </cell>
          <cell r="EB473">
            <v>0</v>
          </cell>
          <cell r="EC473">
            <v>0</v>
          </cell>
          <cell r="ED473">
            <v>0</v>
          </cell>
        </row>
        <row r="474">
          <cell r="C474" t="str">
            <v>Craig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-5.3320340000063879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-60.239578000037</v>
          </cell>
          <cell r="AS474">
            <v>0</v>
          </cell>
          <cell r="AT474">
            <v>0</v>
          </cell>
          <cell r="AU474">
            <v>-16.038088999994216</v>
          </cell>
          <cell r="AV474">
            <v>-41.244459000008646</v>
          </cell>
          <cell r="AW474">
            <v>-2.9570299999904819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-24.809083000291139</v>
          </cell>
          <cell r="BF474">
            <v>0</v>
          </cell>
          <cell r="BG474">
            <v>0</v>
          </cell>
          <cell r="BH474">
            <v>-7.8591309999901569</v>
          </cell>
          <cell r="BI474">
            <v>-16.597901000001002</v>
          </cell>
          <cell r="BJ474">
            <v>-0.35205100000894163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-47.840949999867007</v>
          </cell>
          <cell r="BS474">
            <v>0</v>
          </cell>
          <cell r="BT474">
            <v>0</v>
          </cell>
          <cell r="BU474">
            <v>0</v>
          </cell>
          <cell r="BV474">
            <v>-47.840949999997974</v>
          </cell>
          <cell r="BW474">
            <v>0</v>
          </cell>
          <cell r="BX474">
            <v>0</v>
          </cell>
          <cell r="BY474">
            <v>0</v>
          </cell>
          <cell r="BZ474">
            <v>0</v>
          </cell>
          <cell r="CA474">
            <v>0</v>
          </cell>
          <cell r="CB474">
            <v>0</v>
          </cell>
          <cell r="CC474">
            <v>0</v>
          </cell>
          <cell r="CD474">
            <v>0</v>
          </cell>
          <cell r="CE474">
            <v>-4.4590600000228733</v>
          </cell>
          <cell r="CF474">
            <v>0</v>
          </cell>
          <cell r="CG474">
            <v>0</v>
          </cell>
          <cell r="CH474">
            <v>0</v>
          </cell>
          <cell r="CI474">
            <v>-4.4590600000010454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0</v>
          </cell>
          <cell r="CP474">
            <v>0</v>
          </cell>
          <cell r="CQ474">
            <v>0</v>
          </cell>
          <cell r="CR474">
            <v>0</v>
          </cell>
          <cell r="CS474">
            <v>0</v>
          </cell>
          <cell r="CT474">
            <v>0</v>
          </cell>
          <cell r="CU474">
            <v>0</v>
          </cell>
          <cell r="CV474">
            <v>0</v>
          </cell>
          <cell r="CW474">
            <v>0</v>
          </cell>
          <cell r="CX474">
            <v>0</v>
          </cell>
          <cell r="CY474">
            <v>0</v>
          </cell>
          <cell r="CZ474">
            <v>0</v>
          </cell>
          <cell r="DA474">
            <v>0</v>
          </cell>
          <cell r="DB474">
            <v>0</v>
          </cell>
          <cell r="DC474">
            <v>0</v>
          </cell>
          <cell r="DD474">
            <v>0</v>
          </cell>
          <cell r="DE474">
            <v>-7.703125</v>
          </cell>
          <cell r="DF474">
            <v>0</v>
          </cell>
          <cell r="DG474">
            <v>0</v>
          </cell>
          <cell r="DH474">
            <v>-7.703125</v>
          </cell>
          <cell r="DI474">
            <v>0</v>
          </cell>
          <cell r="DJ474">
            <v>0</v>
          </cell>
          <cell r="DK474">
            <v>0</v>
          </cell>
          <cell r="DL474">
            <v>0</v>
          </cell>
          <cell r="DM474">
            <v>0</v>
          </cell>
          <cell r="DN474">
            <v>0</v>
          </cell>
          <cell r="DO474">
            <v>0</v>
          </cell>
          <cell r="DP474">
            <v>0</v>
          </cell>
          <cell r="DQ474">
            <v>0</v>
          </cell>
          <cell r="DR474">
            <v>-395.43234099994879</v>
          </cell>
          <cell r="DS474">
            <v>-17.648922000000312</v>
          </cell>
          <cell r="DT474">
            <v>-41.88622800000303</v>
          </cell>
          <cell r="DU474">
            <v>-67.08006999999634</v>
          </cell>
          <cell r="DV474">
            <v>-52.0058760000029</v>
          </cell>
          <cell r="DW474">
            <v>-5.1001130000004196</v>
          </cell>
          <cell r="DX474">
            <v>-78.978789000000688</v>
          </cell>
          <cell r="DY474">
            <v>0.73251399999571731</v>
          </cell>
          <cell r="DZ474">
            <v>-14.714337999997952</v>
          </cell>
          <cell r="EA474">
            <v>-45.367959999995946</v>
          </cell>
          <cell r="EB474">
            <v>-33.984905000004801</v>
          </cell>
          <cell r="EC474">
            <v>-25.342259999997623</v>
          </cell>
          <cell r="ED474">
            <v>-14.055394000002707</v>
          </cell>
        </row>
        <row r="475">
          <cell r="C475" t="str">
            <v>Dave Johnston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-1.8482599999988452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-103.4859800003469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-59.4498040000326</v>
          </cell>
          <cell r="X475">
            <v>-44.036175999965053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-196.28371999971569</v>
          </cell>
          <cell r="AF475">
            <v>0</v>
          </cell>
          <cell r="AG475">
            <v>0</v>
          </cell>
          <cell r="AH475">
            <v>0</v>
          </cell>
          <cell r="AI475">
            <v>-74.751608999969903</v>
          </cell>
          <cell r="AJ475">
            <v>-66.380371999985073</v>
          </cell>
          <cell r="AK475">
            <v>-41.304584999976214</v>
          </cell>
          <cell r="AL475">
            <v>-5.8649799999548122</v>
          </cell>
          <cell r="AM475">
            <v>0</v>
          </cell>
          <cell r="AN475">
            <v>-7.9821740000043064</v>
          </cell>
          <cell r="AO475">
            <v>0</v>
          </cell>
          <cell r="AP475">
            <v>0</v>
          </cell>
          <cell r="AQ475">
            <v>0</v>
          </cell>
          <cell r="AR475">
            <v>-630.49752099998295</v>
          </cell>
          <cell r="AS475">
            <v>0</v>
          </cell>
          <cell r="AT475">
            <v>-10.535158999962732</v>
          </cell>
          <cell r="AU475">
            <v>-23.885506999969948</v>
          </cell>
          <cell r="AV475">
            <v>-229.37571299995761</v>
          </cell>
          <cell r="AW475">
            <v>-173.27152800001204</v>
          </cell>
          <cell r="AX475">
            <v>-137.39670699997805</v>
          </cell>
          <cell r="AY475">
            <v>0</v>
          </cell>
          <cell r="AZ475">
            <v>-14.552231999987271</v>
          </cell>
          <cell r="BA475">
            <v>-41.480674999998882</v>
          </cell>
          <cell r="BB475">
            <v>0</v>
          </cell>
          <cell r="BC475">
            <v>0</v>
          </cell>
          <cell r="BD475">
            <v>0</v>
          </cell>
          <cell r="BE475">
            <v>-529.45324300136417</v>
          </cell>
          <cell r="BF475">
            <v>0</v>
          </cell>
          <cell r="BG475">
            <v>0</v>
          </cell>
          <cell r="BH475">
            <v>-11.418219999992289</v>
          </cell>
          <cell r="BI475">
            <v>-256.97301000001607</v>
          </cell>
          <cell r="BJ475">
            <v>-147.25378699996509</v>
          </cell>
          <cell r="BK475">
            <v>-60.454505999980029</v>
          </cell>
          <cell r="BL475">
            <v>0</v>
          </cell>
          <cell r="BM475">
            <v>-4.8359399999026209</v>
          </cell>
          <cell r="BN475">
            <v>-43.39668000000529</v>
          </cell>
          <cell r="BO475">
            <v>0</v>
          </cell>
          <cell r="BP475">
            <v>-5.1210999999893829</v>
          </cell>
          <cell r="BQ475">
            <v>0</v>
          </cell>
          <cell r="BR475">
            <v>-351.34889299981296</v>
          </cell>
          <cell r="BS475">
            <v>0</v>
          </cell>
          <cell r="BT475">
            <v>0</v>
          </cell>
          <cell r="BU475">
            <v>-8.4804700000095181</v>
          </cell>
          <cell r="BV475">
            <v>-324.35278299998026</v>
          </cell>
          <cell r="BW475">
            <v>-10.86278999998467</v>
          </cell>
          <cell r="BX475">
            <v>-7.6528500000713393</v>
          </cell>
          <cell r="BY475">
            <v>0</v>
          </cell>
          <cell r="BZ475">
            <v>0</v>
          </cell>
          <cell r="CA475">
            <v>0</v>
          </cell>
          <cell r="CB475">
            <v>0</v>
          </cell>
          <cell r="CC475">
            <v>0</v>
          </cell>
          <cell r="CD475">
            <v>0</v>
          </cell>
          <cell r="CE475">
            <v>-24.981879999861121</v>
          </cell>
          <cell r="CF475">
            <v>0</v>
          </cell>
          <cell r="CG475">
            <v>0</v>
          </cell>
          <cell r="CH475">
            <v>0</v>
          </cell>
          <cell r="CI475">
            <v>-17.125910000002477</v>
          </cell>
          <cell r="CJ475">
            <v>-5.3298400000203401</v>
          </cell>
          <cell r="CK475">
            <v>-2.5261300000129268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P475">
            <v>0</v>
          </cell>
          <cell r="CQ475">
            <v>0</v>
          </cell>
          <cell r="CR475">
            <v>-28.461697000078857</v>
          </cell>
          <cell r="CS475">
            <v>0</v>
          </cell>
          <cell r="CT475">
            <v>0</v>
          </cell>
          <cell r="CU475">
            <v>-15.302746000001207</v>
          </cell>
          <cell r="CV475">
            <v>0</v>
          </cell>
          <cell r="CW475">
            <v>-13.158950999961235</v>
          </cell>
          <cell r="CX475">
            <v>0</v>
          </cell>
          <cell r="CY475">
            <v>0</v>
          </cell>
          <cell r="CZ475">
            <v>0</v>
          </cell>
          <cell r="DA475">
            <v>0</v>
          </cell>
          <cell r="DB475">
            <v>0</v>
          </cell>
          <cell r="DC475">
            <v>0</v>
          </cell>
          <cell r="DD475">
            <v>0</v>
          </cell>
          <cell r="DE475">
            <v>-10.353270000778139</v>
          </cell>
          <cell r="DF475">
            <v>0</v>
          </cell>
          <cell r="DG475">
            <v>0</v>
          </cell>
          <cell r="DH475">
            <v>0</v>
          </cell>
          <cell r="DI475">
            <v>0</v>
          </cell>
          <cell r="DJ475">
            <v>-10.353269999963231</v>
          </cell>
          <cell r="DK475">
            <v>0</v>
          </cell>
          <cell r="DL475">
            <v>0</v>
          </cell>
          <cell r="DM475">
            <v>0</v>
          </cell>
          <cell r="DN475">
            <v>0</v>
          </cell>
          <cell r="DO475">
            <v>0</v>
          </cell>
          <cell r="DP475">
            <v>0</v>
          </cell>
          <cell r="DQ475">
            <v>0</v>
          </cell>
          <cell r="DR475">
            <v>-7.9579499997198582</v>
          </cell>
          <cell r="DS475">
            <v>0</v>
          </cell>
          <cell r="DT475">
            <v>0</v>
          </cell>
          <cell r="DU475">
            <v>0</v>
          </cell>
          <cell r="DV475">
            <v>0</v>
          </cell>
          <cell r="DW475">
            <v>-7.5519400000339374</v>
          </cell>
          <cell r="DX475">
            <v>-0.40601000003516674</v>
          </cell>
          <cell r="DY475">
            <v>0</v>
          </cell>
          <cell r="DZ475">
            <v>0</v>
          </cell>
          <cell r="EA475">
            <v>0</v>
          </cell>
          <cell r="EB475">
            <v>0</v>
          </cell>
          <cell r="EC475">
            <v>0</v>
          </cell>
          <cell r="ED475">
            <v>0</v>
          </cell>
        </row>
        <row r="476">
          <cell r="C476" t="str">
            <v>Hayden</v>
          </cell>
          <cell r="F476">
            <v>-33.078712999995332</v>
          </cell>
          <cell r="G476">
            <v>-12.698241999998572</v>
          </cell>
          <cell r="H476">
            <v>-23.443491999991238</v>
          </cell>
          <cell r="I476">
            <v>0</v>
          </cell>
          <cell r="J476">
            <v>0</v>
          </cell>
          <cell r="K476">
            <v>0</v>
          </cell>
          <cell r="L476">
            <v>-13.633029999997234</v>
          </cell>
          <cell r="M476">
            <v>0.53881999999430263</v>
          </cell>
          <cell r="N476">
            <v>-20.74537699999928</v>
          </cell>
          <cell r="O476">
            <v>-15.136613000002399</v>
          </cell>
          <cell r="P476">
            <v>-2.6485600000014529</v>
          </cell>
          <cell r="Q476">
            <v>-12.980996999998752</v>
          </cell>
          <cell r="R476">
            <v>-133.4274279999081</v>
          </cell>
          <cell r="S476">
            <v>-7.0648270000019693</v>
          </cell>
          <cell r="T476">
            <v>-25.740162000001874</v>
          </cell>
          <cell r="U476">
            <v>-22.404351999997743</v>
          </cell>
          <cell r="V476">
            <v>0</v>
          </cell>
          <cell r="W476">
            <v>0</v>
          </cell>
          <cell r="X476">
            <v>-11.016361999994842</v>
          </cell>
          <cell r="Y476">
            <v>0</v>
          </cell>
          <cell r="Z476">
            <v>-22.508407000001171</v>
          </cell>
          <cell r="AA476">
            <v>-13.690333999998984</v>
          </cell>
          <cell r="AB476">
            <v>-4.9334469999957946</v>
          </cell>
          <cell r="AC476">
            <v>-0.78668299999844749</v>
          </cell>
          <cell r="AD476">
            <v>-25.28285400000459</v>
          </cell>
          <cell r="AE476">
            <v>-61.964964999875519</v>
          </cell>
          <cell r="AF476">
            <v>-23.366893999998865</v>
          </cell>
          <cell r="AG476">
            <v>-2.9146159999945667</v>
          </cell>
          <cell r="AH476">
            <v>-6.3049319999990985</v>
          </cell>
          <cell r="AI476">
            <v>0</v>
          </cell>
          <cell r="AJ476">
            <v>0</v>
          </cell>
          <cell r="AK476">
            <v>0</v>
          </cell>
          <cell r="AL476">
            <v>-2.7241599999979371</v>
          </cell>
          <cell r="AM476">
            <v>0</v>
          </cell>
          <cell r="AN476">
            <v>0</v>
          </cell>
          <cell r="AO476">
            <v>1.8199999976786785E-4</v>
          </cell>
          <cell r="AP476">
            <v>0.17947199999980512</v>
          </cell>
          <cell r="AQ476">
            <v>-26.83401700000104</v>
          </cell>
          <cell r="AR476">
            <v>-120.82672900002217</v>
          </cell>
          <cell r="AS476">
            <v>-30.581743000002461</v>
          </cell>
          <cell r="AT476">
            <v>-9.4625850000011269</v>
          </cell>
          <cell r="AU476">
            <v>-24.682244000003266</v>
          </cell>
          <cell r="AV476">
            <v>0</v>
          </cell>
          <cell r="AW476">
            <v>0</v>
          </cell>
          <cell r="AX476">
            <v>0</v>
          </cell>
          <cell r="AY476">
            <v>-8.5980039999994915</v>
          </cell>
          <cell r="AZ476">
            <v>-7.0407439999980852</v>
          </cell>
          <cell r="BA476">
            <v>0</v>
          </cell>
          <cell r="BB476">
            <v>-17.669095999997808</v>
          </cell>
          <cell r="BC476">
            <v>-4.5397479999992356</v>
          </cell>
          <cell r="BD476">
            <v>-18.252565000002505</v>
          </cell>
          <cell r="BE476">
            <v>-110.88853900006507</v>
          </cell>
          <cell r="BF476">
            <v>-32.295415000000503</v>
          </cell>
          <cell r="BG476">
            <v>-12.26055500000075</v>
          </cell>
          <cell r="BH476">
            <v>-7.9339620000027935</v>
          </cell>
          <cell r="BI476">
            <v>0</v>
          </cell>
          <cell r="BJ476">
            <v>0</v>
          </cell>
          <cell r="BK476">
            <v>-6.0173680000007153</v>
          </cell>
          <cell r="BL476">
            <v>-24.532954000002064</v>
          </cell>
          <cell r="BM476">
            <v>-17.541431000005105</v>
          </cell>
          <cell r="BN476">
            <v>-10.306854000002204</v>
          </cell>
          <cell r="BO476">
            <v>0</v>
          </cell>
          <cell r="BP476">
            <v>0</v>
          </cell>
          <cell r="BQ476">
            <v>0</v>
          </cell>
          <cell r="BR476">
            <v>-3.4213869999512099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  <cell r="BZ476">
            <v>0</v>
          </cell>
          <cell r="CA476">
            <v>0</v>
          </cell>
          <cell r="CB476">
            <v>0</v>
          </cell>
          <cell r="CC476">
            <v>0</v>
          </cell>
          <cell r="CD476">
            <v>-3.4213869999985036</v>
          </cell>
          <cell r="CE476">
            <v>-12.019359999976587</v>
          </cell>
          <cell r="CF476">
            <v>0</v>
          </cell>
          <cell r="CG476">
            <v>0</v>
          </cell>
          <cell r="CH476">
            <v>0</v>
          </cell>
          <cell r="CI476">
            <v>0</v>
          </cell>
          <cell r="CJ476">
            <v>-5.6506630000003497</v>
          </cell>
          <cell r="CK476">
            <v>0</v>
          </cell>
          <cell r="CL476">
            <v>0</v>
          </cell>
          <cell r="CM476">
            <v>-6.3686969999980647</v>
          </cell>
          <cell r="CN476">
            <v>0</v>
          </cell>
          <cell r="CO476">
            <v>0</v>
          </cell>
          <cell r="CP476">
            <v>0</v>
          </cell>
          <cell r="CQ476">
            <v>0</v>
          </cell>
          <cell r="CR476">
            <v>-20.424226999981329</v>
          </cell>
          <cell r="CS476">
            <v>0</v>
          </cell>
          <cell r="CT476">
            <v>-0.14541499999904772</v>
          </cell>
          <cell r="CU476">
            <v>0</v>
          </cell>
          <cell r="CV476">
            <v>0</v>
          </cell>
          <cell r="CW476">
            <v>-17.152020000001357</v>
          </cell>
          <cell r="CX476">
            <v>-2.9200659999987693</v>
          </cell>
          <cell r="CY476">
            <v>0</v>
          </cell>
          <cell r="CZ476">
            <v>-0.19604500000059488</v>
          </cell>
          <cell r="DA476">
            <v>-1.0680999999749474E-2</v>
          </cell>
          <cell r="DB476">
            <v>0</v>
          </cell>
          <cell r="DC476">
            <v>0</v>
          </cell>
          <cell r="DD476">
            <v>0</v>
          </cell>
          <cell r="DE476">
            <v>-108.09343499998795</v>
          </cell>
          <cell r="DF476">
            <v>-1.9213870000021416</v>
          </cell>
          <cell r="DG476">
            <v>-6.1787719999992987</v>
          </cell>
          <cell r="DH476">
            <v>-2.4485469999999623</v>
          </cell>
          <cell r="DI476">
            <v>-3.0712930000008782</v>
          </cell>
          <cell r="DJ476">
            <v>-30.400318000003608</v>
          </cell>
          <cell r="DK476">
            <v>-1.3287079999972775</v>
          </cell>
          <cell r="DL476">
            <v>-12.914823999999498</v>
          </cell>
          <cell r="DM476">
            <v>-14.348320000000967</v>
          </cell>
          <cell r="DN476">
            <v>-18.843848000000435</v>
          </cell>
          <cell r="DO476">
            <v>-8.9306670000005397</v>
          </cell>
          <cell r="DP476">
            <v>-7.3856359999990673</v>
          </cell>
          <cell r="DQ476">
            <v>-0.32111499999882653</v>
          </cell>
          <cell r="DR476">
            <v>-115.30410000006668</v>
          </cell>
          <cell r="DS476">
            <v>-5.3821570000000065</v>
          </cell>
          <cell r="DT476">
            <v>-4.8999970000004396</v>
          </cell>
          <cell r="DU476">
            <v>-3.2689100000025064</v>
          </cell>
          <cell r="DV476">
            <v>-7.7642820000000938</v>
          </cell>
          <cell r="DW476">
            <v>-19.264236999995774</v>
          </cell>
          <cell r="DX476">
            <v>-0.91394299999956274</v>
          </cell>
          <cell r="DY476">
            <v>-29.279972999996971</v>
          </cell>
          <cell r="DZ476">
            <v>-3.6286059999983991</v>
          </cell>
          <cell r="EA476">
            <v>-6.5441280000013649</v>
          </cell>
          <cell r="EB476">
            <v>-25.784007999998721</v>
          </cell>
          <cell r="EC476">
            <v>-3.8927800000019488</v>
          </cell>
          <cell r="ED476">
            <v>-4.6810789999981353</v>
          </cell>
        </row>
        <row r="477">
          <cell r="C477" t="str">
            <v>Hunter</v>
          </cell>
          <cell r="F477">
            <v>-8.1821899999631569</v>
          </cell>
          <cell r="G477">
            <v>-8.8285600000526756</v>
          </cell>
          <cell r="H477">
            <v>-35.9720100001432</v>
          </cell>
          <cell r="I477">
            <v>-192.37474999995902</v>
          </cell>
          <cell r="J477">
            <v>-241.23359999991953</v>
          </cell>
          <cell r="K477">
            <v>-409.59094199992251</v>
          </cell>
          <cell r="L477">
            <v>-164.84161400003359</v>
          </cell>
          <cell r="M477">
            <v>-189.21673999994528</v>
          </cell>
          <cell r="N477">
            <v>-433.69883000000846</v>
          </cell>
          <cell r="O477">
            <v>-166.37286000011954</v>
          </cell>
          <cell r="P477">
            <v>-61.02980999997817</v>
          </cell>
          <cell r="Q477">
            <v>-32.042939999955706</v>
          </cell>
          <cell r="R477">
            <v>-2983.7178699988872</v>
          </cell>
          <cell r="S477">
            <v>-1.0673600001027808</v>
          </cell>
          <cell r="T477">
            <v>-131.42214000003878</v>
          </cell>
          <cell r="U477">
            <v>-383.77378999989014</v>
          </cell>
          <cell r="V477">
            <v>-342.13545999996131</v>
          </cell>
          <cell r="W477">
            <v>-291.34139000001596</v>
          </cell>
          <cell r="X477">
            <v>-259.92041000007885</v>
          </cell>
          <cell r="Y477">
            <v>-74.02960999996867</v>
          </cell>
          <cell r="Z477">
            <v>-170.08250000013504</v>
          </cell>
          <cell r="AA477">
            <v>-642.61332000000402</v>
          </cell>
          <cell r="AB477">
            <v>-277.55910999991465</v>
          </cell>
          <cell r="AC477">
            <v>-399.28026000002865</v>
          </cell>
          <cell r="AD477">
            <v>-10.492519999970682</v>
          </cell>
          <cell r="AE477">
            <v>-3579.8404189990833</v>
          </cell>
          <cell r="AF477">
            <v>-6.0549200000241399</v>
          </cell>
          <cell r="AG477">
            <v>-322.71516000002157</v>
          </cell>
          <cell r="AH477">
            <v>-275.85722999996506</v>
          </cell>
          <cell r="AI477">
            <v>-484.44088000006741</v>
          </cell>
          <cell r="AJ477">
            <v>-495.56999899994116</v>
          </cell>
          <cell r="AK477">
            <v>-234.53135000000475</v>
          </cell>
          <cell r="AL477">
            <v>-82.573500000056811</v>
          </cell>
          <cell r="AM477">
            <v>-302.15156000002753</v>
          </cell>
          <cell r="AN477">
            <v>-537.82481000002008</v>
          </cell>
          <cell r="AO477">
            <v>-347.65090000012424</v>
          </cell>
          <cell r="AP477">
            <v>-489.29955999995582</v>
          </cell>
          <cell r="AQ477">
            <v>-1.170549999922514</v>
          </cell>
          <cell r="AR477">
            <v>-4251.3177519990131</v>
          </cell>
          <cell r="AS477">
            <v>-146.88782999990508</v>
          </cell>
          <cell r="AT477">
            <v>-252.08593400008976</v>
          </cell>
          <cell r="AU477">
            <v>-454.20825000002515</v>
          </cell>
          <cell r="AV477">
            <v>-224.59339399996679</v>
          </cell>
          <cell r="AW477">
            <v>-448.28334000008181</v>
          </cell>
          <cell r="AX477">
            <v>-436.63206999999238</v>
          </cell>
          <cell r="AY477">
            <v>-185.62089999997988</v>
          </cell>
          <cell r="AZ477">
            <v>-327.28007000009529</v>
          </cell>
          <cell r="BA477">
            <v>-700.8752739999909</v>
          </cell>
          <cell r="BB477">
            <v>-469.63608999992721</v>
          </cell>
          <cell r="BC477">
            <v>-519.73574000003282</v>
          </cell>
          <cell r="BD477">
            <v>-85.478859999915585</v>
          </cell>
          <cell r="BE477">
            <v>-5546.6619909983128</v>
          </cell>
          <cell r="BF477">
            <v>-210.66538999998011</v>
          </cell>
          <cell r="BG477">
            <v>-318.13125000009313</v>
          </cell>
          <cell r="BH477">
            <v>-403.5980340000242</v>
          </cell>
          <cell r="BI477">
            <v>-263.08280500001274</v>
          </cell>
          <cell r="BJ477">
            <v>-379.88782499998342</v>
          </cell>
          <cell r="BK477">
            <v>-427.30781999992905</v>
          </cell>
          <cell r="BL477">
            <v>-69.277869999990799</v>
          </cell>
          <cell r="BM477">
            <v>-274.16558999998961</v>
          </cell>
          <cell r="BN477">
            <v>-573.27454700006638</v>
          </cell>
          <cell r="BO477">
            <v>-583.91268000006676</v>
          </cell>
          <cell r="BP477">
            <v>-1858.6928599999519</v>
          </cell>
          <cell r="BQ477">
            <v>-184.66531999991275</v>
          </cell>
          <cell r="BR477">
            <v>-4163.1112520014867</v>
          </cell>
          <cell r="BS477">
            <v>-181.68912999995518</v>
          </cell>
          <cell r="BT477">
            <v>-396.77289000013843</v>
          </cell>
          <cell r="BU477">
            <v>-488.32626999996137</v>
          </cell>
          <cell r="BV477">
            <v>-145.53425999998581</v>
          </cell>
          <cell r="BW477">
            <v>-656.57753599993885</v>
          </cell>
          <cell r="BX477">
            <v>-587.24326600006316</v>
          </cell>
          <cell r="BY477">
            <v>-131.00586999999359</v>
          </cell>
          <cell r="BZ477">
            <v>-327.02556999993976</v>
          </cell>
          <cell r="CA477">
            <v>-577.80475999996997</v>
          </cell>
          <cell r="CB477">
            <v>-147.0022300001001</v>
          </cell>
          <cell r="CC477">
            <v>-350.1752400000114</v>
          </cell>
          <cell r="CD477">
            <v>-173.95423000003211</v>
          </cell>
          <cell r="CE477">
            <v>-4153.375848999247</v>
          </cell>
          <cell r="CF477">
            <v>-194.66019999992568</v>
          </cell>
          <cell r="CG477">
            <v>-293.19400999997742</v>
          </cell>
          <cell r="CH477">
            <v>-379.94039999996312</v>
          </cell>
          <cell r="CI477">
            <v>-1546.706298999954</v>
          </cell>
          <cell r="CJ477">
            <v>-358.81414999999106</v>
          </cell>
          <cell r="CK477">
            <v>-413.60209999990184</v>
          </cell>
          <cell r="CL477">
            <v>-5.5249199999962002</v>
          </cell>
          <cell r="CM477">
            <v>-82.468779999995604</v>
          </cell>
          <cell r="CN477">
            <v>-222.88960000011139</v>
          </cell>
          <cell r="CO477">
            <v>-190.78047000011429</v>
          </cell>
          <cell r="CP477">
            <v>-354.44300999992993</v>
          </cell>
          <cell r="CQ477">
            <v>-110.35190999996848</v>
          </cell>
          <cell r="CR477">
            <v>-2562.6879960000515</v>
          </cell>
          <cell r="CS477">
            <v>-149.26128999993671</v>
          </cell>
          <cell r="CT477">
            <v>-185.64554000017233</v>
          </cell>
          <cell r="CU477">
            <v>-377.12909099995159</v>
          </cell>
          <cell r="CV477">
            <v>-524.43656499998178</v>
          </cell>
          <cell r="CW477">
            <v>-275.42472999996971</v>
          </cell>
          <cell r="CX477">
            <v>-134.89824000000954</v>
          </cell>
          <cell r="CY477">
            <v>0.74880000005941838</v>
          </cell>
          <cell r="CZ477">
            <v>-34.597509999992326</v>
          </cell>
          <cell r="DA477">
            <v>-274.86968000000343</v>
          </cell>
          <cell r="DB477">
            <v>-292.86146000004373</v>
          </cell>
          <cell r="DC477">
            <v>-276.64137999992818</v>
          </cell>
          <cell r="DD477">
            <v>-37.671309999888763</v>
          </cell>
          <cell r="DE477">
            <v>-3201.7796440012753</v>
          </cell>
          <cell r="DF477">
            <v>-128.41817000007723</v>
          </cell>
          <cell r="DG477">
            <v>-195.43087000004016</v>
          </cell>
          <cell r="DH477">
            <v>-460.65312399994582</v>
          </cell>
          <cell r="DI477">
            <v>-605.29599999997299</v>
          </cell>
          <cell r="DJ477">
            <v>-431.57682999991812</v>
          </cell>
          <cell r="DK477">
            <v>-282.12358000001404</v>
          </cell>
          <cell r="DL477">
            <v>-21.171779999975115</v>
          </cell>
          <cell r="DM477">
            <v>-70.960399999981746</v>
          </cell>
          <cell r="DN477">
            <v>-357.81924999994226</v>
          </cell>
          <cell r="DO477">
            <v>-248.32634000002872</v>
          </cell>
          <cell r="DP477">
            <v>-292.22539000003599</v>
          </cell>
          <cell r="DQ477">
            <v>-107.77790999994613</v>
          </cell>
          <cell r="DR477">
            <v>-3743.8710539983585</v>
          </cell>
          <cell r="DS477">
            <v>-188.19638000009581</v>
          </cell>
          <cell r="DT477">
            <v>-257.0901699999813</v>
          </cell>
          <cell r="DU477">
            <v>-544.53616999997757</v>
          </cell>
          <cell r="DV477">
            <v>-380.29125700006261</v>
          </cell>
          <cell r="DW477">
            <v>-213.19080400001258</v>
          </cell>
          <cell r="DX477">
            <v>-283.08622300002025</v>
          </cell>
          <cell r="DY477">
            <v>-67.532950000138953</v>
          </cell>
          <cell r="DZ477">
            <v>-144.97103999997489</v>
          </cell>
          <cell r="EA477">
            <v>-714.34087000007275</v>
          </cell>
          <cell r="EB477">
            <v>-249.30619999987539</v>
          </cell>
          <cell r="EC477">
            <v>-466.95189000002574</v>
          </cell>
          <cell r="ED477">
            <v>-234.37710000004154</v>
          </cell>
        </row>
        <row r="478">
          <cell r="C478" t="str">
            <v>Huntington</v>
          </cell>
          <cell r="F478">
            <v>-25.09069000009913</v>
          </cell>
          <cell r="G478">
            <v>-32.325910000014119</v>
          </cell>
          <cell r="H478">
            <v>-89.106849999981932</v>
          </cell>
          <cell r="I478">
            <v>-221.798535000009</v>
          </cell>
          <cell r="J478">
            <v>-194.10927999997512</v>
          </cell>
          <cell r="K478">
            <v>-223.37732999998843</v>
          </cell>
          <cell r="L478">
            <v>-312.05863399995724</v>
          </cell>
          <cell r="M478">
            <v>-409.38221000001067</v>
          </cell>
          <cell r="N478">
            <v>-439.4163900000276</v>
          </cell>
          <cell r="O478">
            <v>-352.51431599998614</v>
          </cell>
          <cell r="P478">
            <v>-167.62114000000292</v>
          </cell>
          <cell r="Q478">
            <v>-149.2121899999911</v>
          </cell>
          <cell r="R478">
            <v>-3456.987335998565</v>
          </cell>
          <cell r="S478">
            <v>-30.180719999945723</v>
          </cell>
          <cell r="T478">
            <v>-275.54892999993172</v>
          </cell>
          <cell r="U478">
            <v>-559.1769159999676</v>
          </cell>
          <cell r="V478">
            <v>-414.22004499996547</v>
          </cell>
          <cell r="W478">
            <v>-111.8823899999843</v>
          </cell>
          <cell r="X478">
            <v>-328.98161499999696</v>
          </cell>
          <cell r="Y478">
            <v>-119.48808000003919</v>
          </cell>
          <cell r="Z478">
            <v>-274.75361000001431</v>
          </cell>
          <cell r="AA478">
            <v>-426.05387000000337</v>
          </cell>
          <cell r="AB478">
            <v>-385.62990599998739</v>
          </cell>
          <cell r="AC478">
            <v>-482.97294400003739</v>
          </cell>
          <cell r="AD478">
            <v>-48.098310000030324</v>
          </cell>
          <cell r="AE478">
            <v>-3268.1854119999334</v>
          </cell>
          <cell r="AF478">
            <v>-313.45365500001935</v>
          </cell>
          <cell r="AG478">
            <v>-157.31710999994539</v>
          </cell>
          <cell r="AH478">
            <v>-196.80207399994833</v>
          </cell>
          <cell r="AI478">
            <v>-522.12592500000028</v>
          </cell>
          <cell r="AJ478">
            <v>-335.90438899997389</v>
          </cell>
          <cell r="AK478">
            <v>-355.26853000000119</v>
          </cell>
          <cell r="AL478">
            <v>-181.33022999996319</v>
          </cell>
          <cell r="AM478">
            <v>-346.79691999999341</v>
          </cell>
          <cell r="AN478">
            <v>-303.31320999999298</v>
          </cell>
          <cell r="AO478">
            <v>-296.61043400003109</v>
          </cell>
          <cell r="AP478">
            <v>-232.34752499999013</v>
          </cell>
          <cell r="AQ478">
            <v>-26.915410000015981</v>
          </cell>
          <cell r="AR478">
            <v>-3512.0270660007372</v>
          </cell>
          <cell r="AS478">
            <v>-205.01581999997143</v>
          </cell>
          <cell r="AT478">
            <v>-293.34826599998632</v>
          </cell>
          <cell r="AU478">
            <v>-319.53798399999505</v>
          </cell>
          <cell r="AV478">
            <v>-416.05958200001623</v>
          </cell>
          <cell r="AW478">
            <v>-210.49819000001298</v>
          </cell>
          <cell r="AX478">
            <v>-358.26705000002403</v>
          </cell>
          <cell r="AY478">
            <v>-118.74394000001485</v>
          </cell>
          <cell r="AZ478">
            <v>-340.97503400000278</v>
          </cell>
          <cell r="BA478">
            <v>-500.76606499997433</v>
          </cell>
          <cell r="BB478">
            <v>-295.33903500007</v>
          </cell>
          <cell r="BC478">
            <v>-123.78282000002218</v>
          </cell>
          <cell r="BD478">
            <v>-329.69328000000678</v>
          </cell>
          <cell r="BE478">
            <v>-4868.1231499994174</v>
          </cell>
          <cell r="BF478">
            <v>-307.42863599996781</v>
          </cell>
          <cell r="BG478">
            <v>-203.6986700000125</v>
          </cell>
          <cell r="BH478">
            <v>-413.71053500002017</v>
          </cell>
          <cell r="BI478">
            <v>-437.45090500000515</v>
          </cell>
          <cell r="BJ478">
            <v>-400.69900600000983</v>
          </cell>
          <cell r="BK478">
            <v>-268.49567000003299</v>
          </cell>
          <cell r="BL478">
            <v>-190.05021600006148</v>
          </cell>
          <cell r="BM478">
            <v>-382.8593600000022</v>
          </cell>
          <cell r="BN478">
            <v>-580.22461999999359</v>
          </cell>
          <cell r="BO478">
            <v>-254.58119599992642</v>
          </cell>
          <cell r="BP478">
            <v>-1004.6190059999935</v>
          </cell>
          <cell r="BQ478">
            <v>-424.30533000000287</v>
          </cell>
          <cell r="BR478">
            <v>-3992.6948440009728</v>
          </cell>
          <cell r="BS478">
            <v>-346.87652000004891</v>
          </cell>
          <cell r="BT478">
            <v>-111.30567999999039</v>
          </cell>
          <cell r="BU478">
            <v>-320.53628399997251</v>
          </cell>
          <cell r="BV478">
            <v>-417.13743599998998</v>
          </cell>
          <cell r="BW478">
            <v>-333.23488400003407</v>
          </cell>
          <cell r="BX478">
            <v>-379.08319600002142</v>
          </cell>
          <cell r="BY478">
            <v>-155.04654000001028</v>
          </cell>
          <cell r="BZ478">
            <v>-363.99143000005279</v>
          </cell>
          <cell r="CA478">
            <v>-414.4528500000597</v>
          </cell>
          <cell r="CB478">
            <v>-376.47380000003614</v>
          </cell>
          <cell r="CC478">
            <v>-496.24602399999276</v>
          </cell>
          <cell r="CD478">
            <v>-278.31020000006538</v>
          </cell>
          <cell r="CE478">
            <v>-4971.704219000414</v>
          </cell>
          <cell r="CF478">
            <v>-405.59428499999922</v>
          </cell>
          <cell r="CG478">
            <v>-416.96832400001585</v>
          </cell>
          <cell r="CH478">
            <v>-1430.9104999999981</v>
          </cell>
          <cell r="CI478">
            <v>-739.49464900000021</v>
          </cell>
          <cell r="CJ478">
            <v>-222.91313100000843</v>
          </cell>
          <cell r="CK478">
            <v>-419.69247999996878</v>
          </cell>
          <cell r="CL478">
            <v>82.066170000005513</v>
          </cell>
          <cell r="CM478">
            <v>-170.4571200000355</v>
          </cell>
          <cell r="CN478">
            <v>38.594174000027124</v>
          </cell>
          <cell r="CO478">
            <v>-470.24570000002859</v>
          </cell>
          <cell r="CP478">
            <v>-555.73409000004176</v>
          </cell>
          <cell r="CQ478">
            <v>-260.35428400000092</v>
          </cell>
          <cell r="CR478">
            <v>-4004.0807169983163</v>
          </cell>
          <cell r="CS478">
            <v>-174.07622399996035</v>
          </cell>
          <cell r="CT478">
            <v>-400.59883599996101</v>
          </cell>
          <cell r="CU478">
            <v>-363.1537749999552</v>
          </cell>
          <cell r="CV478">
            <v>-351.9172350000008</v>
          </cell>
          <cell r="CW478">
            <v>-342.20739999995567</v>
          </cell>
          <cell r="CX478">
            <v>-499.37466900004074</v>
          </cell>
          <cell r="CY478">
            <v>-129.63291000004392</v>
          </cell>
          <cell r="CZ478">
            <v>-170.44681999995373</v>
          </cell>
          <cell r="DA478">
            <v>-371.86327999993227</v>
          </cell>
          <cell r="DB478">
            <v>-314.55420799995773</v>
          </cell>
          <cell r="DC478">
            <v>-546.63478000002215</v>
          </cell>
          <cell r="DD478">
            <v>-339.62057999998797</v>
          </cell>
          <cell r="DE478">
            <v>-4143.1922309994698</v>
          </cell>
          <cell r="DF478">
            <v>-249.12249400001019</v>
          </cell>
          <cell r="DG478">
            <v>-419.54343000001973</v>
          </cell>
          <cell r="DH478">
            <v>-412.45605499995872</v>
          </cell>
          <cell r="DI478">
            <v>-289.42163499997696</v>
          </cell>
          <cell r="DJ478">
            <v>-315.88199000002351</v>
          </cell>
          <cell r="DK478">
            <v>-374.03265999990981</v>
          </cell>
          <cell r="DL478">
            <v>-78.374160000006668</v>
          </cell>
          <cell r="DM478">
            <v>-226.58248000009917</v>
          </cell>
          <cell r="DN478">
            <v>-465.27512200002093</v>
          </cell>
          <cell r="DO478">
            <v>-439.86374500003876</v>
          </cell>
          <cell r="DP478">
            <v>-517.34501000004821</v>
          </cell>
          <cell r="DQ478">
            <v>-355.29344999999739</v>
          </cell>
          <cell r="DR478">
            <v>-215.86675999872386</v>
          </cell>
          <cell r="DS478">
            <v>-29.585459999972954</v>
          </cell>
          <cell r="DT478">
            <v>-36.069579999893904</v>
          </cell>
          <cell r="DU478">
            <v>-221.99902999983169</v>
          </cell>
          <cell r="DV478">
            <v>277.92336999997497</v>
          </cell>
          <cell r="DW478">
            <v>-66.818189999903552</v>
          </cell>
          <cell r="DX478">
            <v>-63.621339999954216</v>
          </cell>
          <cell r="DY478">
            <v>0</v>
          </cell>
          <cell r="DZ478">
            <v>0</v>
          </cell>
          <cell r="EA478">
            <v>-58.018299999879673</v>
          </cell>
          <cell r="EB478">
            <v>0</v>
          </cell>
          <cell r="EC478">
            <v>-14.224369999952614</v>
          </cell>
          <cell r="ED478">
            <v>-3.4538600000087172</v>
          </cell>
        </row>
        <row r="479">
          <cell r="C479" t="str">
            <v>Jim Bridger</v>
          </cell>
          <cell r="F479">
            <v>0</v>
          </cell>
          <cell r="G479">
            <v>0</v>
          </cell>
          <cell r="H479">
            <v>-51.173174999887124</v>
          </cell>
          <cell r="I479">
            <v>-356.69333499995992</v>
          </cell>
          <cell r="J479">
            <v>-243.9769339999184</v>
          </cell>
          <cell r="K479">
            <v>-452.74551399995107</v>
          </cell>
          <cell r="L479">
            <v>-203.62956000003032</v>
          </cell>
          <cell r="M479">
            <v>-634.82320099999197</v>
          </cell>
          <cell r="N479">
            <v>-769.2590799999889</v>
          </cell>
          <cell r="O479">
            <v>-672.46667800005525</v>
          </cell>
          <cell r="P479">
            <v>-403.51287100010086</v>
          </cell>
          <cell r="Q479">
            <v>-27.918969999998808</v>
          </cell>
          <cell r="R479">
            <v>-5059.0263480003923</v>
          </cell>
          <cell r="S479">
            <v>-506.76936800009571</v>
          </cell>
          <cell r="T479">
            <v>-537.83177400007844</v>
          </cell>
          <cell r="U479">
            <v>-397.91562999994494</v>
          </cell>
          <cell r="V479">
            <v>-65.40081999998074</v>
          </cell>
          <cell r="W479">
            <v>-0.85940999997546896</v>
          </cell>
          <cell r="X479">
            <v>-236.51356099999975</v>
          </cell>
          <cell r="Y479">
            <v>-160.44389400002547</v>
          </cell>
          <cell r="Z479">
            <v>-664.00054600008298</v>
          </cell>
          <cell r="AA479">
            <v>-538.57472099992447</v>
          </cell>
          <cell r="AB479">
            <v>-953.96978400007356</v>
          </cell>
          <cell r="AC479">
            <v>-513.18065599998226</v>
          </cell>
          <cell r="AD479">
            <v>-483.56618399987929</v>
          </cell>
          <cell r="AE479">
            <v>-6260.4186700005084</v>
          </cell>
          <cell r="AF479">
            <v>-408.74338399991393</v>
          </cell>
          <cell r="AG479">
            <v>-299.64683000009973</v>
          </cell>
          <cell r="AH479">
            <v>-638.31465899990872</v>
          </cell>
          <cell r="AI479">
            <v>-417.78320599999279</v>
          </cell>
          <cell r="AJ479">
            <v>-729.92114300001413</v>
          </cell>
          <cell r="AK479">
            <v>-607.70017399999779</v>
          </cell>
          <cell r="AL479">
            <v>-149.454725000076</v>
          </cell>
          <cell r="AM479">
            <v>-533.17171099991538</v>
          </cell>
          <cell r="AN479">
            <v>-758.24984699988272</v>
          </cell>
          <cell r="AO479">
            <v>-951.347545000026</v>
          </cell>
          <cell r="AP479">
            <v>-766.08544600009918</v>
          </cell>
          <cell r="AQ479">
            <v>0</v>
          </cell>
          <cell r="AR479">
            <v>-5203.8235499998555</v>
          </cell>
          <cell r="AS479">
            <v>-249.10556000005454</v>
          </cell>
          <cell r="AT479">
            <v>-380.75970399996731</v>
          </cell>
          <cell r="AU479">
            <v>-528.26637200010009</v>
          </cell>
          <cell r="AV479">
            <v>-141.19678599998588</v>
          </cell>
          <cell r="AW479">
            <v>-519.27187499997672</v>
          </cell>
          <cell r="AX479">
            <v>-717.44586500001606</v>
          </cell>
          <cell r="AY479">
            <v>-175.07855500013102</v>
          </cell>
          <cell r="AZ479">
            <v>-614.93697999999858</v>
          </cell>
          <cell r="BA479">
            <v>-487.1987369999988</v>
          </cell>
          <cell r="BB479">
            <v>-857.25598600006197</v>
          </cell>
          <cell r="BC479">
            <v>-482.32997100008652</v>
          </cell>
          <cell r="BD479">
            <v>-50.977159000001848</v>
          </cell>
          <cell r="BE479">
            <v>-7519.1756170000881</v>
          </cell>
          <cell r="BF479">
            <v>-178.30293399991933</v>
          </cell>
          <cell r="BG479">
            <v>-265.51909699989483</v>
          </cell>
          <cell r="BH479">
            <v>-553.41024200001266</v>
          </cell>
          <cell r="BI479">
            <v>-171.54457399999956</v>
          </cell>
          <cell r="BJ479">
            <v>-645.16280900000129</v>
          </cell>
          <cell r="BK479">
            <v>-797.90771300002234</v>
          </cell>
          <cell r="BL479">
            <v>-144.62011899997015</v>
          </cell>
          <cell r="BM479">
            <v>-609.69415100000333</v>
          </cell>
          <cell r="BN479">
            <v>-495.33057900005952</v>
          </cell>
          <cell r="BO479">
            <v>-751.34029799990822</v>
          </cell>
          <cell r="BP479">
            <v>-2766.1137460001046</v>
          </cell>
          <cell r="BQ479">
            <v>-140.22935499995947</v>
          </cell>
          <cell r="BR479">
            <v>-4797.8341659996659</v>
          </cell>
          <cell r="BS479">
            <v>-208.94357000011951</v>
          </cell>
          <cell r="BT479">
            <v>-280.60386400006246</v>
          </cell>
          <cell r="BU479">
            <v>-443.54290699993726</v>
          </cell>
          <cell r="BV479">
            <v>-182.2484139999724</v>
          </cell>
          <cell r="BW479">
            <v>-781.40790500008734</v>
          </cell>
          <cell r="BX479">
            <v>-762.53343299997505</v>
          </cell>
          <cell r="BY479">
            <v>-165.45218799996655</v>
          </cell>
          <cell r="BZ479">
            <v>-563.28125900006853</v>
          </cell>
          <cell r="CA479">
            <v>-556.28584499994759</v>
          </cell>
          <cell r="CB479">
            <v>-354.81291999993846</v>
          </cell>
          <cell r="CC479">
            <v>-341.80365100002382</v>
          </cell>
          <cell r="CD479">
            <v>-156.91820999991614</v>
          </cell>
          <cell r="CE479">
            <v>-5350.0649790009484</v>
          </cell>
          <cell r="CF479">
            <v>-179.82545000000391</v>
          </cell>
          <cell r="CG479">
            <v>-374.22797400015406</v>
          </cell>
          <cell r="CH479">
            <v>-930.17473700013943</v>
          </cell>
          <cell r="CI479">
            <v>-1963.7715699999244</v>
          </cell>
          <cell r="CJ479">
            <v>-425.92772200005129</v>
          </cell>
          <cell r="CK479">
            <v>-429.35053000005428</v>
          </cell>
          <cell r="CL479">
            <v>-48.613910000072792</v>
          </cell>
          <cell r="CM479">
            <v>-280.02871900005266</v>
          </cell>
          <cell r="CN479">
            <v>-56.773524999967776</v>
          </cell>
          <cell r="CO479">
            <v>-280.42146100010723</v>
          </cell>
          <cell r="CP479">
            <v>-291.92164099984802</v>
          </cell>
          <cell r="CQ479">
            <v>-89.027740000048652</v>
          </cell>
          <cell r="CR479">
            <v>-2874.2162709981203</v>
          </cell>
          <cell r="CS479">
            <v>-90.823740000021644</v>
          </cell>
          <cell r="CT479">
            <v>-295.83880000002682</v>
          </cell>
          <cell r="CU479">
            <v>-723.09129799995571</v>
          </cell>
          <cell r="CV479">
            <v>-583.1372510001529</v>
          </cell>
          <cell r="CW479">
            <v>-408.97049099998549</v>
          </cell>
          <cell r="CX479">
            <v>454.70105400006287</v>
          </cell>
          <cell r="CY479">
            <v>-39.744079999974929</v>
          </cell>
          <cell r="CZ479">
            <v>-178.87376000010408</v>
          </cell>
          <cell r="DA479">
            <v>-442.59174900013022</v>
          </cell>
          <cell r="DB479">
            <v>-261.46185399999376</v>
          </cell>
          <cell r="DC479">
            <v>-217.8524220000254</v>
          </cell>
          <cell r="DD479">
            <v>-86.531879999907687</v>
          </cell>
          <cell r="DE479">
            <v>-3811.530409000814</v>
          </cell>
          <cell r="DF479">
            <v>-79.42282400012482</v>
          </cell>
          <cell r="DG479">
            <v>-304.67508600000292</v>
          </cell>
          <cell r="DH479">
            <v>-716.23016799998004</v>
          </cell>
          <cell r="DI479">
            <v>-570.43432100000791</v>
          </cell>
          <cell r="DJ479">
            <v>-273.56174999999348</v>
          </cell>
          <cell r="DK479">
            <v>-520.66636999999173</v>
          </cell>
          <cell r="DL479">
            <v>-70.235270000062883</v>
          </cell>
          <cell r="DM479">
            <v>-205.8562399999937</v>
          </cell>
          <cell r="DN479">
            <v>-373.37182500003837</v>
          </cell>
          <cell r="DO479">
            <v>-300.57488500000909</v>
          </cell>
          <cell r="DP479">
            <v>-269.80001999996603</v>
          </cell>
          <cell r="DQ479">
            <v>-126.70165000006091</v>
          </cell>
          <cell r="DR479">
            <v>-5477.4155810009688</v>
          </cell>
          <cell r="DS479">
            <v>-440.87474200001452</v>
          </cell>
          <cell r="DT479">
            <v>-371.13484600005904</v>
          </cell>
          <cell r="DU479">
            <v>-464.53865899995435</v>
          </cell>
          <cell r="DV479">
            <v>-128.92191399994772</v>
          </cell>
          <cell r="DW479">
            <v>-633.23343699995894</v>
          </cell>
          <cell r="DX479">
            <v>-723.15150400000857</v>
          </cell>
          <cell r="DY479">
            <v>-217.43213799991645</v>
          </cell>
          <cell r="DZ479">
            <v>-673.02508799999487</v>
          </cell>
          <cell r="EA479">
            <v>-361.63465100002941</v>
          </cell>
          <cell r="EB479">
            <v>-781.99307299999055</v>
          </cell>
          <cell r="EC479">
            <v>-355.39401500002714</v>
          </cell>
          <cell r="ED479">
            <v>-326.08151400001952</v>
          </cell>
        </row>
        <row r="480">
          <cell r="C480" t="str">
            <v>Naughton</v>
          </cell>
          <cell r="F480">
            <v>0</v>
          </cell>
          <cell r="G480">
            <v>-0.9049280000035651</v>
          </cell>
          <cell r="H480">
            <v>0</v>
          </cell>
          <cell r="I480">
            <v>0</v>
          </cell>
          <cell r="J480">
            <v>-16.997298999980558</v>
          </cell>
          <cell r="K480">
            <v>-93.708976999972947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-494.83779000025243</v>
          </cell>
          <cell r="S480">
            <v>0</v>
          </cell>
          <cell r="T480">
            <v>0</v>
          </cell>
          <cell r="U480">
            <v>0</v>
          </cell>
          <cell r="V480">
            <v>-40.177720000006957</v>
          </cell>
          <cell r="W480">
            <v>-128.77810799999861</v>
          </cell>
          <cell r="X480">
            <v>-196.75729499998852</v>
          </cell>
          <cell r="Y480">
            <v>-21.329744999995455</v>
          </cell>
          <cell r="Z480">
            <v>-4.8330129999958444</v>
          </cell>
          <cell r="AA480">
            <v>-71.950443999987328</v>
          </cell>
          <cell r="AB480">
            <v>-31.011465000046883</v>
          </cell>
          <cell r="AC480">
            <v>0</v>
          </cell>
          <cell r="AD480">
            <v>0</v>
          </cell>
          <cell r="AE480">
            <v>-613.06150499999058</v>
          </cell>
          <cell r="AF480">
            <v>-129.92067599999427</v>
          </cell>
          <cell r="AG480">
            <v>-37.532125999990967</v>
          </cell>
          <cell r="AH480">
            <v>-59.362440999990213</v>
          </cell>
          <cell r="AI480">
            <v>-6.1786700000011479</v>
          </cell>
          <cell r="AJ480">
            <v>-2.0331099999966682</v>
          </cell>
          <cell r="AK480">
            <v>-47.234212999996089</v>
          </cell>
          <cell r="AL480">
            <v>-51.535493999996106</v>
          </cell>
          <cell r="AM480">
            <v>-71.741234000000986</v>
          </cell>
          <cell r="AN480">
            <v>-34.57431299999007</v>
          </cell>
          <cell r="AO480">
            <v>-50.712322000006679</v>
          </cell>
          <cell r="AP480">
            <v>-61.285287000006065</v>
          </cell>
          <cell r="AQ480">
            <v>-60.951618999999482</v>
          </cell>
          <cell r="AR480">
            <v>-691.68793200002983</v>
          </cell>
          <cell r="AS480">
            <v>-80.624810999986948</v>
          </cell>
          <cell r="AT480">
            <v>-86.083909000000858</v>
          </cell>
          <cell r="AU480">
            <v>-66.25675400000182</v>
          </cell>
          <cell r="AV480">
            <v>-4.3167860000030487</v>
          </cell>
          <cell r="AW480">
            <v>-8.2292080000042915</v>
          </cell>
          <cell r="AX480">
            <v>-8.9378640000068117</v>
          </cell>
          <cell r="AY480">
            <v>-26.835781000001589</v>
          </cell>
          <cell r="AZ480">
            <v>-115.55547500000102</v>
          </cell>
          <cell r="BA480">
            <v>-68.346699000001536</v>
          </cell>
          <cell r="BB480">
            <v>-45.572090999994543</v>
          </cell>
          <cell r="BC480">
            <v>-47.134798999992199</v>
          </cell>
          <cell r="BD480">
            <v>-133.79375499999151</v>
          </cell>
          <cell r="BE480">
            <v>-820.59469200007152</v>
          </cell>
          <cell r="BF480">
            <v>-92.399088999998639</v>
          </cell>
          <cell r="BG480">
            <v>-34.685758000006899</v>
          </cell>
          <cell r="BH480">
            <v>-17.260301000002073</v>
          </cell>
          <cell r="BI480">
            <v>0</v>
          </cell>
          <cell r="BJ480">
            <v>-6.176101999997627</v>
          </cell>
          <cell r="BK480">
            <v>-39.019817000007606</v>
          </cell>
          <cell r="BL480">
            <v>-32.091490999999223</v>
          </cell>
          <cell r="BM480">
            <v>-95.675843000004534</v>
          </cell>
          <cell r="BN480">
            <v>-40.667073000004166</v>
          </cell>
          <cell r="BO480">
            <v>-78.738815000004251</v>
          </cell>
          <cell r="BP480">
            <v>-265.7983719999902</v>
          </cell>
          <cell r="BQ480">
            <v>-118.0820309999981</v>
          </cell>
          <cell r="BR480">
            <v>-750.04557499999646</v>
          </cell>
          <cell r="BS480">
            <v>-69.186163999984274</v>
          </cell>
          <cell r="BT480">
            <v>-23.076528999998118</v>
          </cell>
          <cell r="BU480">
            <v>-3.9748490000056336</v>
          </cell>
          <cell r="BV480">
            <v>-6.6702899999945657</v>
          </cell>
          <cell r="BW480">
            <v>-7.7913210000042454</v>
          </cell>
          <cell r="BX480">
            <v>-35.480968999996549</v>
          </cell>
          <cell r="BY480">
            <v>-62.486781000014162</v>
          </cell>
          <cell r="BZ480">
            <v>-141.63391199999023</v>
          </cell>
          <cell r="CA480">
            <v>-45.693449000013061</v>
          </cell>
          <cell r="CB480">
            <v>-199.78708900000493</v>
          </cell>
          <cell r="CC480">
            <v>-68.298716000004788</v>
          </cell>
          <cell r="CD480">
            <v>-85.965506000007736</v>
          </cell>
          <cell r="CE480">
            <v>-3306.5076350001618</v>
          </cell>
          <cell r="CF480">
            <v>-93.304231999994954</v>
          </cell>
          <cell r="CG480">
            <v>-28.475267000001622</v>
          </cell>
          <cell r="CH480">
            <v>-611.34298800000397</v>
          </cell>
          <cell r="CI480">
            <v>-2.0474580000009155</v>
          </cell>
          <cell r="CJ480">
            <v>-67.804206000000704</v>
          </cell>
          <cell r="CK480">
            <v>-166.79742299999634</v>
          </cell>
          <cell r="CL480">
            <v>-294.19127700000536</v>
          </cell>
          <cell r="CM480">
            <v>-269.21567299999879</v>
          </cell>
          <cell r="CN480">
            <v>-1366.9881440000026</v>
          </cell>
          <cell r="CO480">
            <v>-176.16244400001597</v>
          </cell>
          <cell r="CP480">
            <v>-93.801929999986896</v>
          </cell>
          <cell r="CQ480">
            <v>-136.37659300000814</v>
          </cell>
          <cell r="CR480">
            <v>-563.58152800006792</v>
          </cell>
          <cell r="CS480">
            <v>-137.17213500000071</v>
          </cell>
          <cell r="CT480">
            <v>-101.04938600001333</v>
          </cell>
          <cell r="CU480">
            <v>-112.49522599999909</v>
          </cell>
          <cell r="CV480">
            <v>-22.751029999999446</v>
          </cell>
          <cell r="CW480">
            <v>-103.81337599999097</v>
          </cell>
          <cell r="CX480">
            <v>585.18590599999879</v>
          </cell>
          <cell r="CY480">
            <v>-33.521257999993395</v>
          </cell>
          <cell r="CZ480">
            <v>-200.03373100000317</v>
          </cell>
          <cell r="DA480">
            <v>-103.21024700000999</v>
          </cell>
          <cell r="DB480">
            <v>-85.181259000004502</v>
          </cell>
          <cell r="DC480">
            <v>-92.651367000013124</v>
          </cell>
          <cell r="DD480">
            <v>-156.88841899999534</v>
          </cell>
          <cell r="DE480">
            <v>-1225.8041559997946</v>
          </cell>
          <cell r="DF480">
            <v>-157.29107300000032</v>
          </cell>
          <cell r="DG480">
            <v>-72.119084999998449</v>
          </cell>
          <cell r="DH480">
            <v>-72.025974999996834</v>
          </cell>
          <cell r="DI480">
            <v>-17.186356999998679</v>
          </cell>
          <cell r="DJ480">
            <v>-118.58132500000647</v>
          </cell>
          <cell r="DK480">
            <v>-161.12140099998214</v>
          </cell>
          <cell r="DL480">
            <v>-108.41230799999903</v>
          </cell>
          <cell r="DM480">
            <v>-192.31852400000207</v>
          </cell>
          <cell r="DN480">
            <v>-68.461247999992338</v>
          </cell>
          <cell r="DO480">
            <v>-113.55055100000754</v>
          </cell>
          <cell r="DP480">
            <v>-58.457598000008147</v>
          </cell>
          <cell r="DQ480">
            <v>-86.278711000006297</v>
          </cell>
          <cell r="DR480">
            <v>-1183.0607759999111</v>
          </cell>
          <cell r="DS480">
            <v>-76.416927999991458</v>
          </cell>
          <cell r="DT480">
            <v>-83.560719999994035</v>
          </cell>
          <cell r="DU480">
            <v>-73.039902999997139</v>
          </cell>
          <cell r="DV480">
            <v>-41.766029000005801</v>
          </cell>
          <cell r="DW480">
            <v>-86.877148999992642</v>
          </cell>
          <cell r="DX480">
            <v>-114.54203699999198</v>
          </cell>
          <cell r="DY480">
            <v>-41.775850000005448</v>
          </cell>
          <cell r="DZ480">
            <v>-196.24634700000752</v>
          </cell>
          <cell r="EA480">
            <v>-85.842549999986659</v>
          </cell>
          <cell r="EB480">
            <v>-137.66125599999214</v>
          </cell>
          <cell r="EC480">
            <v>-76.887294999993173</v>
          </cell>
          <cell r="ED480">
            <v>-168.4447119999968</v>
          </cell>
        </row>
        <row r="481">
          <cell r="C481" t="str">
            <v>Wyodak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-22.412460000021383</v>
          </cell>
          <cell r="AF481">
            <v>0</v>
          </cell>
          <cell r="AG481">
            <v>0</v>
          </cell>
          <cell r="AH481">
            <v>0</v>
          </cell>
          <cell r="AI481">
            <v>-5.4793700000009267</v>
          </cell>
          <cell r="AJ481">
            <v>-16.108880000014324</v>
          </cell>
          <cell r="AK481">
            <v>-0.82420999999158084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-149.615809999872</v>
          </cell>
          <cell r="AS481">
            <v>0</v>
          </cell>
          <cell r="AT481">
            <v>0</v>
          </cell>
          <cell r="AU481">
            <v>0</v>
          </cell>
          <cell r="AV481">
            <v>-77.639550000007148</v>
          </cell>
          <cell r="AW481">
            <v>-64.084170000016456</v>
          </cell>
          <cell r="AX481">
            <v>-7.8920900000084657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-145.45709000015631</v>
          </cell>
          <cell r="BF481">
            <v>0</v>
          </cell>
          <cell r="BG481">
            <v>0</v>
          </cell>
          <cell r="BH481">
            <v>0</v>
          </cell>
          <cell r="BI481">
            <v>-87.068189999990864</v>
          </cell>
          <cell r="BJ481">
            <v>-50.544899999978952</v>
          </cell>
          <cell r="BK481">
            <v>-7.8440000000118744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-99.167690000031143</v>
          </cell>
          <cell r="BS481">
            <v>0</v>
          </cell>
          <cell r="BT481">
            <v>0</v>
          </cell>
          <cell r="BU481">
            <v>-9.7502399999939371</v>
          </cell>
          <cell r="BV481">
            <v>-84.217499999998836</v>
          </cell>
          <cell r="BW481">
            <v>0</v>
          </cell>
          <cell r="BX481">
            <v>-5.1999500000092667</v>
          </cell>
          <cell r="BY481">
            <v>0</v>
          </cell>
          <cell r="BZ481">
            <v>0</v>
          </cell>
          <cell r="CA481">
            <v>0</v>
          </cell>
          <cell r="CB481">
            <v>0</v>
          </cell>
          <cell r="CC481">
            <v>0</v>
          </cell>
          <cell r="CD481">
            <v>0</v>
          </cell>
          <cell r="CE481">
            <v>-23.875010000076145</v>
          </cell>
          <cell r="CF481">
            <v>0</v>
          </cell>
          <cell r="CG481">
            <v>0</v>
          </cell>
          <cell r="CH481">
            <v>-15.380140000008396</v>
          </cell>
          <cell r="CI481">
            <v>-8.4948699999949895</v>
          </cell>
          <cell r="CJ481">
            <v>0</v>
          </cell>
          <cell r="CK481">
            <v>0</v>
          </cell>
          <cell r="CL481">
            <v>0</v>
          </cell>
          <cell r="CM481">
            <v>0</v>
          </cell>
          <cell r="CN481">
            <v>0</v>
          </cell>
          <cell r="CO481">
            <v>0</v>
          </cell>
          <cell r="CP481">
            <v>0</v>
          </cell>
          <cell r="CQ481">
            <v>0</v>
          </cell>
          <cell r="CR481">
            <v>0</v>
          </cell>
          <cell r="CS481">
            <v>0</v>
          </cell>
          <cell r="CT481">
            <v>0</v>
          </cell>
          <cell r="CU481">
            <v>0</v>
          </cell>
          <cell r="CV481">
            <v>0</v>
          </cell>
          <cell r="CW481">
            <v>0</v>
          </cell>
          <cell r="CX481">
            <v>0</v>
          </cell>
          <cell r="CY481">
            <v>0</v>
          </cell>
          <cell r="CZ481">
            <v>0</v>
          </cell>
          <cell r="DA481">
            <v>0</v>
          </cell>
          <cell r="DB481">
            <v>0</v>
          </cell>
          <cell r="DC481">
            <v>0</v>
          </cell>
          <cell r="DD481">
            <v>0</v>
          </cell>
          <cell r="DE481">
            <v>0</v>
          </cell>
          <cell r="DF481">
            <v>0</v>
          </cell>
          <cell r="DG481">
            <v>0</v>
          </cell>
          <cell r="DH481">
            <v>0</v>
          </cell>
          <cell r="DI481">
            <v>0</v>
          </cell>
          <cell r="DJ481">
            <v>0</v>
          </cell>
          <cell r="DK481">
            <v>0</v>
          </cell>
          <cell r="DL481">
            <v>0</v>
          </cell>
          <cell r="DM481">
            <v>0</v>
          </cell>
          <cell r="DN481">
            <v>0</v>
          </cell>
          <cell r="DO481">
            <v>0</v>
          </cell>
          <cell r="DP481">
            <v>0</v>
          </cell>
          <cell r="DQ481">
            <v>0</v>
          </cell>
          <cell r="DR481">
            <v>0</v>
          </cell>
          <cell r="DS481">
            <v>0</v>
          </cell>
          <cell r="DT481">
            <v>0</v>
          </cell>
          <cell r="DU481">
            <v>0</v>
          </cell>
          <cell r="DV481">
            <v>0</v>
          </cell>
          <cell r="DW481">
            <v>0</v>
          </cell>
          <cell r="DX481">
            <v>0</v>
          </cell>
          <cell r="DY481">
            <v>0</v>
          </cell>
          <cell r="DZ481">
            <v>0</v>
          </cell>
          <cell r="EA481">
            <v>0</v>
          </cell>
          <cell r="EB481">
            <v>0</v>
          </cell>
          <cell r="EC481">
            <v>0</v>
          </cell>
          <cell r="ED481">
            <v>0</v>
          </cell>
        </row>
        <row r="482">
          <cell r="C482" t="str">
            <v>Ramp Loss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0</v>
          </cell>
          <cell r="CA482">
            <v>0</v>
          </cell>
          <cell r="CB482">
            <v>0</v>
          </cell>
          <cell r="CC482">
            <v>0</v>
          </cell>
          <cell r="CD482">
            <v>0</v>
          </cell>
          <cell r="CE482">
            <v>0</v>
          </cell>
          <cell r="CF482">
            <v>0</v>
          </cell>
          <cell r="CG482">
            <v>0</v>
          </cell>
          <cell r="CH482">
            <v>0</v>
          </cell>
          <cell r="CI482">
            <v>0</v>
          </cell>
          <cell r="CJ482">
            <v>0</v>
          </cell>
          <cell r="CK482">
            <v>0</v>
          </cell>
          <cell r="CL482">
            <v>0</v>
          </cell>
          <cell r="CM482">
            <v>0</v>
          </cell>
          <cell r="CN482">
            <v>0</v>
          </cell>
          <cell r="CO482">
            <v>0</v>
          </cell>
          <cell r="CP482">
            <v>0</v>
          </cell>
          <cell r="CQ482">
            <v>0</v>
          </cell>
          <cell r="CR482">
            <v>0</v>
          </cell>
          <cell r="CS482">
            <v>0</v>
          </cell>
          <cell r="CT482">
            <v>0</v>
          </cell>
          <cell r="CU482">
            <v>0</v>
          </cell>
          <cell r="CV482">
            <v>0</v>
          </cell>
          <cell r="CW482">
            <v>0</v>
          </cell>
          <cell r="CX482">
            <v>0</v>
          </cell>
          <cell r="CY482">
            <v>0</v>
          </cell>
          <cell r="CZ482">
            <v>0</v>
          </cell>
          <cell r="DA482">
            <v>0</v>
          </cell>
          <cell r="DB482">
            <v>0</v>
          </cell>
          <cell r="DC482">
            <v>0</v>
          </cell>
          <cell r="DD482">
            <v>0</v>
          </cell>
          <cell r="DE482">
            <v>0</v>
          </cell>
          <cell r="DF482">
            <v>0</v>
          </cell>
          <cell r="DG482">
            <v>0</v>
          </cell>
          <cell r="DH482">
            <v>0</v>
          </cell>
          <cell r="DI482">
            <v>0</v>
          </cell>
          <cell r="DJ482">
            <v>0</v>
          </cell>
          <cell r="DK482">
            <v>0</v>
          </cell>
          <cell r="DL482">
            <v>0</v>
          </cell>
          <cell r="DM482">
            <v>0</v>
          </cell>
          <cell r="DN482">
            <v>0</v>
          </cell>
          <cell r="DO482">
            <v>0</v>
          </cell>
          <cell r="DP482">
            <v>0</v>
          </cell>
          <cell r="DQ482">
            <v>0</v>
          </cell>
          <cell r="DR482">
            <v>0</v>
          </cell>
          <cell r="DS482">
            <v>0</v>
          </cell>
          <cell r="DT482">
            <v>0</v>
          </cell>
          <cell r="DU482">
            <v>0</v>
          </cell>
          <cell r="DV482">
            <v>0</v>
          </cell>
          <cell r="DW482">
            <v>0</v>
          </cell>
          <cell r="DX482">
            <v>0</v>
          </cell>
          <cell r="DY482">
            <v>0</v>
          </cell>
          <cell r="DZ482">
            <v>0</v>
          </cell>
          <cell r="EA482">
            <v>0</v>
          </cell>
          <cell r="EB482">
            <v>0</v>
          </cell>
          <cell r="EC482">
            <v>0</v>
          </cell>
          <cell r="ED482">
            <v>0</v>
          </cell>
        </row>
        <row r="484">
          <cell r="A484" t="str">
            <v>Total Coal Generation</v>
          </cell>
          <cell r="F484">
            <v>-127.52253900002688</v>
          </cell>
          <cell r="G484">
            <v>-79.617229999043047</v>
          </cell>
          <cell r="H484">
            <v>-227.79145700065419</v>
          </cell>
          <cell r="I484">
            <v>-770.86661999998614</v>
          </cell>
          <cell r="J484">
            <v>-696.31711299996823</v>
          </cell>
          <cell r="K484">
            <v>-1203.8200369998813</v>
          </cell>
          <cell r="L484">
            <v>-713.9188780002296</v>
          </cell>
          <cell r="M484">
            <v>-1265.2923309998587</v>
          </cell>
          <cell r="N484">
            <v>-1682.8898670002818</v>
          </cell>
          <cell r="O484">
            <v>-1283.5443769996054</v>
          </cell>
          <cell r="P484">
            <v>-712.30105100013316</v>
          </cell>
          <cell r="Q484">
            <v>-317.37116699991748</v>
          </cell>
          <cell r="R484">
            <v>-12705.704366009682</v>
          </cell>
          <cell r="S484">
            <v>-562.21917500020936</v>
          </cell>
          <cell r="T484">
            <v>-1041.1745060002431</v>
          </cell>
          <cell r="U484">
            <v>-1476.2674379996024</v>
          </cell>
          <cell r="V484">
            <v>-861.93404499976896</v>
          </cell>
          <cell r="W484">
            <v>-597.77716599986888</v>
          </cell>
          <cell r="X484">
            <v>-1095.9661590000615</v>
          </cell>
          <cell r="Y484">
            <v>-375.29132899921387</v>
          </cell>
          <cell r="Z484">
            <v>-1180.0735260001384</v>
          </cell>
          <cell r="AA484">
            <v>-1697.0167490011081</v>
          </cell>
          <cell r="AB484">
            <v>-1705.47598200012</v>
          </cell>
          <cell r="AC484">
            <v>-1458.8749730000272</v>
          </cell>
          <cell r="AD484">
            <v>-653.63331800000742</v>
          </cell>
          <cell r="AE484">
            <v>-14400.867427002639</v>
          </cell>
          <cell r="AF484">
            <v>-973.88796899979934</v>
          </cell>
          <cell r="AG484">
            <v>-846.57290200004354</v>
          </cell>
          <cell r="AH484">
            <v>-1273.4320720001124</v>
          </cell>
          <cell r="AI484">
            <v>-1563.1495330000762</v>
          </cell>
          <cell r="AJ484">
            <v>-1666.4203050001524</v>
          </cell>
          <cell r="AK484">
            <v>-1303.1764219994657</v>
          </cell>
          <cell r="AL484">
            <v>-491.17815900035203</v>
          </cell>
          <cell r="AM484">
            <v>-1265.8482449995354</v>
          </cell>
          <cell r="AN484">
            <v>-1631.9230839996599</v>
          </cell>
          <cell r="AO484">
            <v>-1662.7721990002319</v>
          </cell>
          <cell r="AP484">
            <v>-1557.879486000631</v>
          </cell>
          <cell r="AQ484">
            <v>-164.62705099908635</v>
          </cell>
          <cell r="AR484">
            <v>-14785.567641001195</v>
          </cell>
          <cell r="AS484">
            <v>-712.21576400054619</v>
          </cell>
          <cell r="AT484">
            <v>-1038.632734999992</v>
          </cell>
          <cell r="AU484">
            <v>-1447.7711919997819</v>
          </cell>
          <cell r="AV484">
            <v>-1179.9413639998529</v>
          </cell>
          <cell r="AW484">
            <v>-1493.7383240002673</v>
          </cell>
          <cell r="AX484">
            <v>-1674.8428910004441</v>
          </cell>
          <cell r="AY484">
            <v>-514.87717999983579</v>
          </cell>
          <cell r="AZ484">
            <v>-1429.7207500003278</v>
          </cell>
          <cell r="BA484">
            <v>-1812.6364460000768</v>
          </cell>
          <cell r="BB484">
            <v>-1685.4722980000079</v>
          </cell>
          <cell r="BC484">
            <v>-1177.523078000173</v>
          </cell>
          <cell r="BD484">
            <v>-618.19561900012195</v>
          </cell>
          <cell r="BE484">
            <v>-19635.933239005506</v>
          </cell>
          <cell r="BF484">
            <v>-826.61441699927673</v>
          </cell>
          <cell r="BG484">
            <v>-834.29533000010997</v>
          </cell>
          <cell r="BH484">
            <v>-1422.3364239996299</v>
          </cell>
          <cell r="BI484">
            <v>-1246.0774819997605</v>
          </cell>
          <cell r="BJ484">
            <v>-1663.6105029999744</v>
          </cell>
          <cell r="BK484">
            <v>-1618.2536559998989</v>
          </cell>
          <cell r="BL484">
            <v>-460.572650000453</v>
          </cell>
          <cell r="BM484">
            <v>-1384.7723149997182</v>
          </cell>
          <cell r="BN484">
            <v>-1743.200353000313</v>
          </cell>
          <cell r="BO484">
            <v>-1668.5729890000075</v>
          </cell>
          <cell r="BP484">
            <v>-5900.3450840003788</v>
          </cell>
          <cell r="BQ484">
            <v>-867.2820359999314</v>
          </cell>
          <cell r="BR484">
            <v>-14305.346676003188</v>
          </cell>
          <cell r="BS484">
            <v>-806.69538400042802</v>
          </cell>
          <cell r="BT484">
            <v>-811.75896300049499</v>
          </cell>
          <cell r="BU484">
            <v>-1292.369320999831</v>
          </cell>
          <cell r="BV484">
            <v>-1279.4113809997216</v>
          </cell>
          <cell r="BW484">
            <v>-1800.5883060004562</v>
          </cell>
          <cell r="BX484">
            <v>-1777.1936640003696</v>
          </cell>
          <cell r="BY484">
            <v>-513.9913789993152</v>
          </cell>
          <cell r="BZ484">
            <v>-1395.9321709997021</v>
          </cell>
          <cell r="CA484">
            <v>-1594.2369039999321</v>
          </cell>
          <cell r="CB484">
            <v>-1078.0760389999487</v>
          </cell>
          <cell r="CC484">
            <v>-1256.5236309994943</v>
          </cell>
          <cell r="CD484">
            <v>-698.56953300023451</v>
          </cell>
          <cell r="CE484">
            <v>-17846.987991999835</v>
          </cell>
          <cell r="CF484">
            <v>-873.3841670001857</v>
          </cell>
          <cell r="CG484">
            <v>-1112.8655750001781</v>
          </cell>
          <cell r="CH484">
            <v>-3367.7487650001422</v>
          </cell>
          <cell r="CI484">
            <v>-4282.0998160003219</v>
          </cell>
          <cell r="CJ484">
            <v>-1086.4397120000795</v>
          </cell>
          <cell r="CK484">
            <v>-1431.9686629995704</v>
          </cell>
          <cell r="CL484">
            <v>-266.26393700018525</v>
          </cell>
          <cell r="CM484">
            <v>-808.53898899955675</v>
          </cell>
          <cell r="CN484">
            <v>-1608.0570950000547</v>
          </cell>
          <cell r="CO484">
            <v>-1117.6100750006735</v>
          </cell>
          <cell r="CP484">
            <v>-1295.9006709996611</v>
          </cell>
          <cell r="CQ484">
            <v>-596.11052699992433</v>
          </cell>
          <cell r="CR484">
            <v>-10056.003459997475</v>
          </cell>
          <cell r="CS484">
            <v>-551.33338899957016</v>
          </cell>
          <cell r="CT484">
            <v>-983.27797699999064</v>
          </cell>
          <cell r="CU484">
            <v>-1591.1721359998919</v>
          </cell>
          <cell r="CV484">
            <v>-1482.242081000004</v>
          </cell>
          <cell r="CW484">
            <v>-1163.2779919994064</v>
          </cell>
          <cell r="CX484">
            <v>402.69398499978706</v>
          </cell>
          <cell r="CY484">
            <v>-202.14944800036028</v>
          </cell>
          <cell r="CZ484">
            <v>-584.14786600042135</v>
          </cell>
          <cell r="DA484">
            <v>-1192.5456370003521</v>
          </cell>
          <cell r="DB484">
            <v>-954.05878099985421</v>
          </cell>
          <cell r="DC484">
            <v>-1133.7799490001053</v>
          </cell>
          <cell r="DD484">
            <v>-620.71218899963424</v>
          </cell>
          <cell r="DE484">
            <v>-12512.643282003701</v>
          </cell>
          <cell r="DF484">
            <v>-616.17594800004736</v>
          </cell>
          <cell r="DG484">
            <v>-997.94724300038069</v>
          </cell>
          <cell r="DH484">
            <v>-1675.7040059994906</v>
          </cell>
          <cell r="DI484">
            <v>-1485.4096059994772</v>
          </cell>
          <cell r="DJ484">
            <v>-1180.3554830001667</v>
          </cell>
          <cell r="DK484">
            <v>-1339.2727190000005</v>
          </cell>
          <cell r="DL484">
            <v>-291.10834199981764</v>
          </cell>
          <cell r="DM484">
            <v>-710.06596400029957</v>
          </cell>
          <cell r="DN484">
            <v>-1283.7712929998524</v>
          </cell>
          <cell r="DO484">
            <v>-1111.2461879998446</v>
          </cell>
          <cell r="DP484">
            <v>-1145.2136540003121</v>
          </cell>
          <cell r="DQ484">
            <v>-676.37283600028604</v>
          </cell>
          <cell r="DR484">
            <v>-11150.986032005399</v>
          </cell>
          <cell r="DS484">
            <v>-758.10458900034428</v>
          </cell>
          <cell r="DT484">
            <v>-794.64154100045562</v>
          </cell>
          <cell r="DU484">
            <v>-1383.788927000016</v>
          </cell>
          <cell r="DV484">
            <v>-332.8259880002588</v>
          </cell>
          <cell r="DW484">
            <v>-1034.7871549995616</v>
          </cell>
          <cell r="DX484">
            <v>-1264.6998460004106</v>
          </cell>
          <cell r="DY484">
            <v>-355.28839699970558</v>
          </cell>
          <cell r="DZ484">
            <v>-1032.5854190005921</v>
          </cell>
          <cell r="EA484">
            <v>-1271.7484589992091</v>
          </cell>
          <cell r="EB484">
            <v>-1228.7294419994578</v>
          </cell>
          <cell r="EC484">
            <v>-942.69260999979451</v>
          </cell>
          <cell r="ED484">
            <v>-751.09365900000557</v>
          </cell>
        </row>
        <row r="486">
          <cell r="A486" t="str">
            <v>Gas Generation</v>
          </cell>
        </row>
        <row r="487">
          <cell r="C487" t="str">
            <v>Chehalis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-532.23184000048786</v>
          </cell>
          <cell r="S487">
            <v>-36.563619999971706</v>
          </cell>
          <cell r="T487">
            <v>-175.35967000000528</v>
          </cell>
          <cell r="U487">
            <v>-209.45049999997718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-29.167759999982081</v>
          </cell>
          <cell r="AB487">
            <v>0</v>
          </cell>
          <cell r="AC487">
            <v>0</v>
          </cell>
          <cell r="AD487">
            <v>-81.69028999999864</v>
          </cell>
          <cell r="AE487">
            <v>-435.47161999996752</v>
          </cell>
          <cell r="AF487">
            <v>-34.29714999999851</v>
          </cell>
          <cell r="AG487">
            <v>-98.047510000003967</v>
          </cell>
          <cell r="AH487">
            <v>-235.46526000002632</v>
          </cell>
          <cell r="AI487">
            <v>-30.741710000031162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-35.72019000002183</v>
          </cell>
          <cell r="AO487">
            <v>0</v>
          </cell>
          <cell r="AP487">
            <v>0</v>
          </cell>
          <cell r="AQ487">
            <v>-1.199800000002142</v>
          </cell>
          <cell r="AR487">
            <v>-463.84465000033379</v>
          </cell>
          <cell r="AS487">
            <v>-3.4319499999983236</v>
          </cell>
          <cell r="AT487">
            <v>0</v>
          </cell>
          <cell r="AU487">
            <v>0</v>
          </cell>
          <cell r="AV487">
            <v>-286.92355999996653</v>
          </cell>
          <cell r="AW487">
            <v>-26.163240000008955</v>
          </cell>
          <cell r="AX487">
            <v>-9.2299700000003213</v>
          </cell>
          <cell r="AY487">
            <v>0</v>
          </cell>
          <cell r="AZ487">
            <v>-15.497080000001006</v>
          </cell>
          <cell r="BA487">
            <v>-59.803759999980684</v>
          </cell>
          <cell r="BB487">
            <v>-60.919169999979204</v>
          </cell>
          <cell r="BC487">
            <v>0</v>
          </cell>
          <cell r="BD487">
            <v>-1.8759199999985867</v>
          </cell>
          <cell r="BE487">
            <v>-560.84231999982148</v>
          </cell>
          <cell r="BF487">
            <v>-3.6505900000047404</v>
          </cell>
          <cell r="BG487">
            <v>-48.186240000010002</v>
          </cell>
          <cell r="BH487">
            <v>-118.57674000001862</v>
          </cell>
          <cell r="BI487">
            <v>-175.15680999995675</v>
          </cell>
          <cell r="BJ487">
            <v>-10.66479999999865</v>
          </cell>
          <cell r="BK487">
            <v>0</v>
          </cell>
          <cell r="BL487">
            <v>0</v>
          </cell>
          <cell r="BM487">
            <v>-20.809809999947902</v>
          </cell>
          <cell r="BN487">
            <v>-117.6738099999493</v>
          </cell>
          <cell r="BO487">
            <v>-66.123519999993732</v>
          </cell>
          <cell r="BP487">
            <v>0</v>
          </cell>
          <cell r="BQ487">
            <v>0</v>
          </cell>
          <cell r="BR487">
            <v>-707.69860999984667</v>
          </cell>
          <cell r="BS487">
            <v>-3.2536599999875762</v>
          </cell>
          <cell r="BT487">
            <v>-54.092120000015711</v>
          </cell>
          <cell r="BU487">
            <v>-124.07332999998471</v>
          </cell>
          <cell r="BV487">
            <v>-196.14921000000322</v>
          </cell>
          <cell r="BW487">
            <v>0</v>
          </cell>
          <cell r="BX487">
            <v>-23.865729999990435</v>
          </cell>
          <cell r="BY487">
            <v>-22.598899999982677</v>
          </cell>
          <cell r="BZ487">
            <v>-158.20139999996172</v>
          </cell>
          <cell r="CA487">
            <v>-80.363959999987856</v>
          </cell>
          <cell r="CB487">
            <v>-43.918819999991683</v>
          </cell>
          <cell r="CC487">
            <v>0</v>
          </cell>
          <cell r="CD487">
            <v>-1.1814799999992829</v>
          </cell>
          <cell r="CE487">
            <v>-525.4490700000897</v>
          </cell>
          <cell r="CF487">
            <v>-0.23293999998713844</v>
          </cell>
          <cell r="CG487">
            <v>0</v>
          </cell>
          <cell r="CH487">
            <v>-21.284060000005411</v>
          </cell>
          <cell r="CI487">
            <v>697.71230000001378</v>
          </cell>
          <cell r="CJ487">
            <v>0</v>
          </cell>
          <cell r="CK487">
            <v>0</v>
          </cell>
          <cell r="CL487">
            <v>-53.950459999992745</v>
          </cell>
          <cell r="CM487">
            <v>-82.748099999997066</v>
          </cell>
          <cell r="CN487">
            <v>-961.96591999998782</v>
          </cell>
          <cell r="CO487">
            <v>-80.355680000007851</v>
          </cell>
          <cell r="CP487">
            <v>-17.68395999999484</v>
          </cell>
          <cell r="CQ487">
            <v>-4.9402499999850988</v>
          </cell>
          <cell r="CR487">
            <v>-355.27548999991268</v>
          </cell>
          <cell r="CS487">
            <v>-6.3242800000007264</v>
          </cell>
          <cell r="CT487">
            <v>0</v>
          </cell>
          <cell r="CU487">
            <v>0</v>
          </cell>
          <cell r="CV487">
            <v>-13.548689999995986</v>
          </cell>
          <cell r="CW487">
            <v>0</v>
          </cell>
          <cell r="CX487">
            <v>-10.994290000002366</v>
          </cell>
          <cell r="CY487">
            <v>-15.233940000005532</v>
          </cell>
          <cell r="CZ487">
            <v>-102.32185000000754</v>
          </cell>
          <cell r="DA487">
            <v>-80.559890000004089</v>
          </cell>
          <cell r="DB487">
            <v>-98.6604600000137</v>
          </cell>
          <cell r="DC487">
            <v>-26.461989999996149</v>
          </cell>
          <cell r="DD487">
            <v>-1.1701000000175554</v>
          </cell>
          <cell r="DE487">
            <v>-224.13456999999471</v>
          </cell>
          <cell r="DF487">
            <v>-13.85964999999851</v>
          </cell>
          <cell r="DG487">
            <v>0</v>
          </cell>
          <cell r="DH487">
            <v>-2.8159999987110496E-2</v>
          </cell>
          <cell r="DI487">
            <v>-13.582019999972545</v>
          </cell>
          <cell r="DJ487">
            <v>0</v>
          </cell>
          <cell r="DK487">
            <v>-21.555309999996098</v>
          </cell>
          <cell r="DL487">
            <v>1.286549999989802</v>
          </cell>
          <cell r="DM487">
            <v>-65.592459999985294</v>
          </cell>
          <cell r="DN487">
            <v>-43.4978800000099</v>
          </cell>
          <cell r="DO487">
            <v>-61.143470000009984</v>
          </cell>
          <cell r="DP487">
            <v>0</v>
          </cell>
          <cell r="DQ487">
            <v>-6.1621699999959674</v>
          </cell>
          <cell r="DR487">
            <v>-1563.5112200002186</v>
          </cell>
          <cell r="DS487">
            <v>-267.93914000003133</v>
          </cell>
          <cell r="DT487">
            <v>-103.73013999999966</v>
          </cell>
          <cell r="DU487">
            <v>-144.54207000002498</v>
          </cell>
          <cell r="DV487">
            <v>-281.86493999999948</v>
          </cell>
          <cell r="DW487">
            <v>0</v>
          </cell>
          <cell r="DX487">
            <v>-53.93807000000379</v>
          </cell>
          <cell r="DY487">
            <v>-56.679789999965578</v>
          </cell>
          <cell r="DZ487">
            <v>-117.0675400000182</v>
          </cell>
          <cell r="EA487">
            <v>-209.8583000000217</v>
          </cell>
          <cell r="EB487">
            <v>-123.14686999999685</v>
          </cell>
          <cell r="EC487">
            <v>-19.832380000007106</v>
          </cell>
          <cell r="ED487">
            <v>-184.9119799999753</v>
          </cell>
        </row>
        <row r="488">
          <cell r="C488" t="str">
            <v>Cholla - Gas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  <cell r="BZ488">
            <v>0</v>
          </cell>
          <cell r="CA488">
            <v>0</v>
          </cell>
          <cell r="CB488">
            <v>0</v>
          </cell>
          <cell r="CC488">
            <v>0</v>
          </cell>
          <cell r="CD488">
            <v>0</v>
          </cell>
          <cell r="CE488">
            <v>0</v>
          </cell>
          <cell r="CF488">
            <v>0</v>
          </cell>
          <cell r="CG488">
            <v>0</v>
          </cell>
          <cell r="CH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Q488">
            <v>0</v>
          </cell>
          <cell r="CR488">
            <v>0</v>
          </cell>
          <cell r="CS488">
            <v>0</v>
          </cell>
          <cell r="CT488">
            <v>0</v>
          </cell>
          <cell r="CU488">
            <v>0</v>
          </cell>
          <cell r="CV488">
            <v>0</v>
          </cell>
          <cell r="CW488">
            <v>0</v>
          </cell>
          <cell r="CX488">
            <v>0</v>
          </cell>
          <cell r="CY488">
            <v>0</v>
          </cell>
          <cell r="CZ488">
            <v>0</v>
          </cell>
          <cell r="DA488">
            <v>0</v>
          </cell>
          <cell r="DB488">
            <v>0</v>
          </cell>
          <cell r="DC488">
            <v>0</v>
          </cell>
          <cell r="DD488">
            <v>0</v>
          </cell>
          <cell r="DE488">
            <v>0</v>
          </cell>
          <cell r="DF488">
            <v>0</v>
          </cell>
          <cell r="DG488">
            <v>0</v>
          </cell>
          <cell r="DH488">
            <v>0</v>
          </cell>
          <cell r="DI488">
            <v>0</v>
          </cell>
          <cell r="DJ488">
            <v>0</v>
          </cell>
          <cell r="DK488">
            <v>0</v>
          </cell>
          <cell r="DL488">
            <v>0</v>
          </cell>
          <cell r="DM488">
            <v>0</v>
          </cell>
          <cell r="DN488">
            <v>0</v>
          </cell>
          <cell r="DO488">
            <v>0</v>
          </cell>
          <cell r="DP488">
            <v>0</v>
          </cell>
          <cell r="DQ488">
            <v>0</v>
          </cell>
          <cell r="DR488">
            <v>0</v>
          </cell>
          <cell r="DS488">
            <v>0</v>
          </cell>
          <cell r="DT488">
            <v>0</v>
          </cell>
          <cell r="DU488">
            <v>0</v>
          </cell>
          <cell r="DV488">
            <v>0</v>
          </cell>
          <cell r="DW488">
            <v>0</v>
          </cell>
          <cell r="DX488">
            <v>0</v>
          </cell>
          <cell r="DY488">
            <v>0</v>
          </cell>
          <cell r="DZ488">
            <v>0</v>
          </cell>
          <cell r="EA488">
            <v>0</v>
          </cell>
          <cell r="EB488">
            <v>0</v>
          </cell>
          <cell r="EC488">
            <v>0</v>
          </cell>
          <cell r="ED488">
            <v>0</v>
          </cell>
        </row>
        <row r="489">
          <cell r="C489" t="str">
            <v>Currant Creek</v>
          </cell>
          <cell r="F489">
            <v>-1.1318299999984447</v>
          </cell>
          <cell r="G489">
            <v>-7.5261699999991833</v>
          </cell>
          <cell r="H489">
            <v>0</v>
          </cell>
          <cell r="I489">
            <v>0</v>
          </cell>
          <cell r="J489">
            <v>0</v>
          </cell>
          <cell r="K489">
            <v>-23.980969999975059</v>
          </cell>
          <cell r="L489">
            <v>-9.6601600000285544</v>
          </cell>
          <cell r="M489">
            <v>0</v>
          </cell>
          <cell r="N489">
            <v>-17.040199000039138</v>
          </cell>
          <cell r="O489">
            <v>0</v>
          </cell>
          <cell r="P489">
            <v>0</v>
          </cell>
          <cell r="Q489">
            <v>0</v>
          </cell>
          <cell r="R489">
            <v>-98.561402000021189</v>
          </cell>
          <cell r="S489">
            <v>0</v>
          </cell>
          <cell r="T489">
            <v>0</v>
          </cell>
          <cell r="U489">
            <v>0</v>
          </cell>
          <cell r="V489">
            <v>-18.364589000004344</v>
          </cell>
          <cell r="W489">
            <v>-13.109901000047103</v>
          </cell>
          <cell r="X489">
            <v>-53.162512999988394</v>
          </cell>
          <cell r="Y489">
            <v>-4.6384200000320561</v>
          </cell>
          <cell r="Z489">
            <v>-1.8373249999713153</v>
          </cell>
          <cell r="AA489">
            <v>-7.4486540000070818</v>
          </cell>
          <cell r="AB489">
            <v>0</v>
          </cell>
          <cell r="AC489">
            <v>0</v>
          </cell>
          <cell r="AD489">
            <v>0</v>
          </cell>
          <cell r="AE489">
            <v>-794.70780899981037</v>
          </cell>
          <cell r="AF489">
            <v>-195.17045999999391</v>
          </cell>
          <cell r="AG489">
            <v>-137.57613000000129</v>
          </cell>
          <cell r="AH489">
            <v>-24.21762999999919</v>
          </cell>
          <cell r="AI489">
            <v>-172.40280600002734</v>
          </cell>
          <cell r="AJ489">
            <v>-42.644595999969169</v>
          </cell>
          <cell r="AK489">
            <v>-109.72766400000546</v>
          </cell>
          <cell r="AL489">
            <v>-38.021605999965686</v>
          </cell>
          <cell r="AM489">
            <v>-69.984194999968167</v>
          </cell>
          <cell r="AN489">
            <v>-4.9627220000256784</v>
          </cell>
          <cell r="AO489">
            <v>0</v>
          </cell>
          <cell r="AP489">
            <v>0</v>
          </cell>
          <cell r="AQ489">
            <v>0</v>
          </cell>
          <cell r="AR489">
            <v>-793.9878180003725</v>
          </cell>
          <cell r="AS489">
            <v>0</v>
          </cell>
          <cell r="AT489">
            <v>-158.07550000000629</v>
          </cell>
          <cell r="AU489">
            <v>-100.19990000000689</v>
          </cell>
          <cell r="AV489">
            <v>-131.76468000002205</v>
          </cell>
          <cell r="AW489">
            <v>-140.20800699997926</v>
          </cell>
          <cell r="AX489">
            <v>-78.373975000053179</v>
          </cell>
          <cell r="AY489">
            <v>-21.35117400001036</v>
          </cell>
          <cell r="AZ489">
            <v>-8.6780569999828003</v>
          </cell>
          <cell r="BA489">
            <v>-1.0064019999699667</v>
          </cell>
          <cell r="BB489">
            <v>-2.9234299999952782</v>
          </cell>
          <cell r="BC489">
            <v>-151.40669299999718</v>
          </cell>
          <cell r="BD489">
            <v>0</v>
          </cell>
          <cell r="BE489">
            <v>-1329.2047140002251</v>
          </cell>
          <cell r="BF489">
            <v>-178.00390000001062</v>
          </cell>
          <cell r="BG489">
            <v>-243.41187000001082</v>
          </cell>
          <cell r="BH489">
            <v>-133.30165999999736</v>
          </cell>
          <cell r="BI489">
            <v>-93.177710000018124</v>
          </cell>
          <cell r="BJ489">
            <v>-15.796730999951251</v>
          </cell>
          <cell r="BK489">
            <v>-20.587309000024106</v>
          </cell>
          <cell r="BL489">
            <v>-11.275435999967158</v>
          </cell>
          <cell r="BM489">
            <v>-4.0994129999889992</v>
          </cell>
          <cell r="BN489">
            <v>-8.76238899998134</v>
          </cell>
          <cell r="BO489">
            <v>0</v>
          </cell>
          <cell r="BP489">
            <v>-608.07773000001907</v>
          </cell>
          <cell r="BQ489">
            <v>-12.710566000008839</v>
          </cell>
          <cell r="BR489">
            <v>-964.28698500059545</v>
          </cell>
          <cell r="BS489">
            <v>-120.21481299999868</v>
          </cell>
          <cell r="BT489">
            <v>-258.10653499999898</v>
          </cell>
          <cell r="BU489">
            <v>-228.46594000002369</v>
          </cell>
          <cell r="BV489">
            <v>-58.800510000030044</v>
          </cell>
          <cell r="BW489">
            <v>-6.8578900000429712</v>
          </cell>
          <cell r="BX489">
            <v>-17.174829999974463</v>
          </cell>
          <cell r="BY489">
            <v>-3.5574560000095516</v>
          </cell>
          <cell r="BZ489">
            <v>-10.407677000039257</v>
          </cell>
          <cell r="CA489">
            <v>-15.512653999961913</v>
          </cell>
          <cell r="CB489">
            <v>-196.14506000000983</v>
          </cell>
          <cell r="CC489">
            <v>-47.826580000022659</v>
          </cell>
          <cell r="CD489">
            <v>-1.2170399999995425</v>
          </cell>
          <cell r="CE489">
            <v>-630.20109299989417</v>
          </cell>
          <cell r="CF489">
            <v>-106.41801999998279</v>
          </cell>
          <cell r="CG489">
            <v>-80.88775799999712</v>
          </cell>
          <cell r="CH489">
            <v>-16.094650000013644</v>
          </cell>
          <cell r="CI489">
            <v>274.05706999998074</v>
          </cell>
          <cell r="CJ489">
            <v>-0.66270000000076834</v>
          </cell>
          <cell r="CK489">
            <v>-99.049739999987651</v>
          </cell>
          <cell r="CL489">
            <v>-33.458129999984521</v>
          </cell>
          <cell r="CM489">
            <v>-196.33252500000526</v>
          </cell>
          <cell r="CN489">
            <v>-229.96618000001763</v>
          </cell>
          <cell r="CO489">
            <v>-101.16624000000593</v>
          </cell>
          <cell r="CP489">
            <v>-40.222220000025118</v>
          </cell>
          <cell r="CQ489">
            <v>0</v>
          </cell>
          <cell r="CR489">
            <v>-849.08786399988458</v>
          </cell>
          <cell r="CS489">
            <v>0</v>
          </cell>
          <cell r="CT489">
            <v>-56.257429999997839</v>
          </cell>
          <cell r="CU489">
            <v>-34.595759999996517</v>
          </cell>
          <cell r="CV489">
            <v>0</v>
          </cell>
          <cell r="CW489">
            <v>0</v>
          </cell>
          <cell r="CX489">
            <v>-189.96195000002626</v>
          </cell>
          <cell r="CY489">
            <v>-100.36688499996671</v>
          </cell>
          <cell r="CZ489">
            <v>-173.5782139999792</v>
          </cell>
          <cell r="DA489">
            <v>-178.08862000002409</v>
          </cell>
          <cell r="DB489">
            <v>-18.392787999997381</v>
          </cell>
          <cell r="DC489">
            <v>-97.846216999983881</v>
          </cell>
          <cell r="DD489">
            <v>0</v>
          </cell>
          <cell r="DE489">
            <v>-665.47074200003408</v>
          </cell>
          <cell r="DF489">
            <v>-0.23114100000020699</v>
          </cell>
          <cell r="DG489">
            <v>-37.464210000005551</v>
          </cell>
          <cell r="DH489">
            <v>-46.574010000011185</v>
          </cell>
          <cell r="DI489">
            <v>0</v>
          </cell>
          <cell r="DJ489">
            <v>0</v>
          </cell>
          <cell r="DK489">
            <v>-88.584539999981644</v>
          </cell>
          <cell r="DL489">
            <v>-77.840201999933925</v>
          </cell>
          <cell r="DM489">
            <v>-104.60040900000604</v>
          </cell>
          <cell r="DN489">
            <v>-139.63326999999117</v>
          </cell>
          <cell r="DO489">
            <v>-65.959149999995134</v>
          </cell>
          <cell r="DP489">
            <v>-92.910119999985909</v>
          </cell>
          <cell r="DQ489">
            <v>-11.673689999995986</v>
          </cell>
          <cell r="DR489">
            <v>-789.87603099970147</v>
          </cell>
          <cell r="DS489">
            <v>-81.065669999981765</v>
          </cell>
          <cell r="DT489">
            <v>-98.85042600001907</v>
          </cell>
          <cell r="DU489">
            <v>-48.475269999995362</v>
          </cell>
          <cell r="DV489">
            <v>0</v>
          </cell>
          <cell r="DW489">
            <v>0</v>
          </cell>
          <cell r="DX489">
            <v>-57.81972999998834</v>
          </cell>
          <cell r="DY489">
            <v>-10.165775999950711</v>
          </cell>
          <cell r="DZ489">
            <v>-38.374890000035521</v>
          </cell>
          <cell r="EA489">
            <v>-64.184938999940641</v>
          </cell>
          <cell r="EB489">
            <v>-111.29761000000872</v>
          </cell>
          <cell r="EC489">
            <v>-209.09590999997454</v>
          </cell>
          <cell r="ED489">
            <v>-70.545809999981429</v>
          </cell>
        </row>
        <row r="490">
          <cell r="C490" t="str">
            <v>Gadsby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-0.18734800000675023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-0.18734799999947427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10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10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  <cell r="BZ490">
            <v>0</v>
          </cell>
          <cell r="CA490">
            <v>0</v>
          </cell>
          <cell r="CB490">
            <v>0</v>
          </cell>
          <cell r="CC490">
            <v>0</v>
          </cell>
          <cell r="CD490">
            <v>0</v>
          </cell>
          <cell r="CE490">
            <v>0</v>
          </cell>
          <cell r="CF490">
            <v>0</v>
          </cell>
          <cell r="CG490">
            <v>0</v>
          </cell>
          <cell r="CH490">
            <v>0</v>
          </cell>
          <cell r="CI490">
            <v>0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P490">
            <v>0</v>
          </cell>
          <cell r="CQ490">
            <v>0</v>
          </cell>
          <cell r="CR490">
            <v>0</v>
          </cell>
          <cell r="CS490">
            <v>0</v>
          </cell>
          <cell r="CT490">
            <v>0</v>
          </cell>
          <cell r="CU490">
            <v>0</v>
          </cell>
          <cell r="CV490">
            <v>0</v>
          </cell>
          <cell r="CW490">
            <v>0</v>
          </cell>
          <cell r="CX490">
            <v>0</v>
          </cell>
          <cell r="CY490">
            <v>0</v>
          </cell>
          <cell r="CZ490">
            <v>0</v>
          </cell>
          <cell r="DA490">
            <v>0</v>
          </cell>
          <cell r="DB490">
            <v>0</v>
          </cell>
          <cell r="DC490">
            <v>0</v>
          </cell>
          <cell r="DD490">
            <v>0</v>
          </cell>
          <cell r="DE490">
            <v>0</v>
          </cell>
          <cell r="DF490">
            <v>0</v>
          </cell>
          <cell r="DG490">
            <v>0</v>
          </cell>
          <cell r="DH490">
            <v>0</v>
          </cell>
          <cell r="DI490">
            <v>0</v>
          </cell>
          <cell r="DJ490">
            <v>0</v>
          </cell>
          <cell r="DK490">
            <v>0</v>
          </cell>
          <cell r="DL490">
            <v>0</v>
          </cell>
          <cell r="DM490">
            <v>0</v>
          </cell>
          <cell r="DN490">
            <v>0</v>
          </cell>
          <cell r="DO490">
            <v>0</v>
          </cell>
          <cell r="DP490">
            <v>0</v>
          </cell>
          <cell r="DQ490">
            <v>0</v>
          </cell>
          <cell r="DR490">
            <v>0</v>
          </cell>
          <cell r="DS490">
            <v>0</v>
          </cell>
          <cell r="DT490">
            <v>0</v>
          </cell>
          <cell r="DU490">
            <v>0</v>
          </cell>
          <cell r="DV490">
            <v>0</v>
          </cell>
          <cell r="DW490">
            <v>0</v>
          </cell>
          <cell r="DX490">
            <v>0</v>
          </cell>
          <cell r="DY490">
            <v>0</v>
          </cell>
          <cell r="DZ490">
            <v>0</v>
          </cell>
          <cell r="EA490">
            <v>0</v>
          </cell>
          <cell r="EB490">
            <v>0</v>
          </cell>
          <cell r="EC490">
            <v>0</v>
          </cell>
          <cell r="ED490">
            <v>0</v>
          </cell>
        </row>
        <row r="491">
          <cell r="C491" t="str">
            <v>Gadsby CT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10</v>
          </cell>
          <cell r="P491">
            <v>0</v>
          </cell>
          <cell r="Q491">
            <v>0</v>
          </cell>
          <cell r="R491">
            <v>-30.986558999924455</v>
          </cell>
          <cell r="S491">
            <v>0</v>
          </cell>
          <cell r="T491">
            <v>0</v>
          </cell>
          <cell r="U491">
            <v>10</v>
          </cell>
          <cell r="V491">
            <v>0</v>
          </cell>
          <cell r="W491">
            <v>119.70000000000437</v>
          </cell>
          <cell r="X491">
            <v>-32.68017300000065</v>
          </cell>
          <cell r="Y491">
            <v>-7.6295819999941159</v>
          </cell>
          <cell r="Z491">
            <v>0</v>
          </cell>
          <cell r="AA491">
            <v>-69.508040000000619</v>
          </cell>
          <cell r="AB491">
            <v>-50.868763999998919</v>
          </cell>
          <cell r="AC491">
            <v>0</v>
          </cell>
          <cell r="AD491">
            <v>0</v>
          </cell>
          <cell r="AE491">
            <v>-121.75672350003151</v>
          </cell>
          <cell r="AF491">
            <v>0</v>
          </cell>
          <cell r="AG491">
            <v>0</v>
          </cell>
          <cell r="AH491">
            <v>0</v>
          </cell>
          <cell r="AI491">
            <v>-33.409320999999181</v>
          </cell>
          <cell r="AJ491">
            <v>0</v>
          </cell>
          <cell r="AK491">
            <v>-0.81311400000049616</v>
          </cell>
          <cell r="AL491">
            <v>-6.9558099999994738</v>
          </cell>
          <cell r="AM491">
            <v>-16.342043999997259</v>
          </cell>
          <cell r="AN491">
            <v>-50.126482000006945</v>
          </cell>
          <cell r="AO491">
            <v>-14.109952500002692</v>
          </cell>
          <cell r="AP491">
            <v>0</v>
          </cell>
          <cell r="AQ491">
            <v>0</v>
          </cell>
          <cell r="AR491">
            <v>-250.89537349995226</v>
          </cell>
          <cell r="AS491">
            <v>0</v>
          </cell>
          <cell r="AT491">
            <v>0</v>
          </cell>
          <cell r="AU491">
            <v>0</v>
          </cell>
          <cell r="AV491">
            <v>-81.588744000000588</v>
          </cell>
          <cell r="AW491">
            <v>-18.617269999995187</v>
          </cell>
          <cell r="AX491">
            <v>-16.164259000001039</v>
          </cell>
          <cell r="AY491">
            <v>-9.2449760000017704</v>
          </cell>
          <cell r="AZ491">
            <v>-57.644860999993398</v>
          </cell>
          <cell r="BA491">
            <v>-67.60681349999868</v>
          </cell>
          <cell r="BB491">
            <v>-2.8449999997974373E-2</v>
          </cell>
          <cell r="BC491">
            <v>0</v>
          </cell>
          <cell r="BD491">
            <v>0</v>
          </cell>
          <cell r="BE491">
            <v>-360.7440550000756</v>
          </cell>
          <cell r="BF491">
            <v>0</v>
          </cell>
          <cell r="BG491">
            <v>0</v>
          </cell>
          <cell r="BH491">
            <v>0</v>
          </cell>
          <cell r="BI491">
            <v>-140.156639000008</v>
          </cell>
          <cell r="BJ491">
            <v>-34.250091000001703</v>
          </cell>
          <cell r="BK491">
            <v>-30.429479999998875</v>
          </cell>
          <cell r="BL491">
            <v>-53.620125000001281</v>
          </cell>
          <cell r="BM491">
            <v>-74.456962000003841</v>
          </cell>
          <cell r="BN491">
            <v>-27.818192999999155</v>
          </cell>
          <cell r="BO491">
            <v>-1.2565000000904547E-2</v>
          </cell>
          <cell r="BP491">
            <v>0</v>
          </cell>
          <cell r="BQ491">
            <v>0</v>
          </cell>
          <cell r="BR491">
            <v>-229.55760499997996</v>
          </cell>
          <cell r="BS491">
            <v>0</v>
          </cell>
          <cell r="BT491">
            <v>-4.1290000000117288E-2</v>
          </cell>
          <cell r="BU491">
            <v>9.9626919999973325</v>
          </cell>
          <cell r="BV491">
            <v>-87.715339999987918</v>
          </cell>
          <cell r="BW491">
            <v>-1.5067999998791493E-2</v>
          </cell>
          <cell r="BX491">
            <v>-2.210000002378365E-4</v>
          </cell>
          <cell r="BY491">
            <v>-11.870632499998464</v>
          </cell>
          <cell r="BZ491">
            <v>-99.773126000003685</v>
          </cell>
          <cell r="CA491">
            <v>-30.103979999999865</v>
          </cell>
          <cell r="CB491">
            <v>-10.000639499998215</v>
          </cell>
          <cell r="CC491">
            <v>0</v>
          </cell>
          <cell r="CD491">
            <v>0</v>
          </cell>
          <cell r="CE491">
            <v>-31.166828000015812</v>
          </cell>
          <cell r="CF491">
            <v>0</v>
          </cell>
          <cell r="CG491">
            <v>0</v>
          </cell>
          <cell r="CH491">
            <v>10</v>
          </cell>
          <cell r="CI491">
            <v>-4.3720000012399396E-3</v>
          </cell>
          <cell r="CJ491">
            <v>0</v>
          </cell>
          <cell r="CK491">
            <v>0</v>
          </cell>
          <cell r="CL491">
            <v>-14.819720999999845</v>
          </cell>
          <cell r="CM491">
            <v>-0.33982799999648705</v>
          </cell>
          <cell r="CN491">
            <v>-26.00290700000005</v>
          </cell>
          <cell r="CO491">
            <v>0</v>
          </cell>
          <cell r="CP491">
            <v>0</v>
          </cell>
          <cell r="CQ491">
            <v>0</v>
          </cell>
          <cell r="CR491">
            <v>-27.711594000007608</v>
          </cell>
          <cell r="CS491">
            <v>0</v>
          </cell>
          <cell r="CT491">
            <v>0</v>
          </cell>
          <cell r="CU491">
            <v>-10</v>
          </cell>
          <cell r="CV491">
            <v>0</v>
          </cell>
          <cell r="CW491">
            <v>0</v>
          </cell>
          <cell r="CX491">
            <v>-10</v>
          </cell>
          <cell r="CY491">
            <v>-6.6205830000017158</v>
          </cell>
          <cell r="CZ491">
            <v>-1.0880350000006729</v>
          </cell>
          <cell r="DA491">
            <v>-2.9759999997622799E-3</v>
          </cell>
          <cell r="DB491">
            <v>0</v>
          </cell>
          <cell r="DC491">
            <v>0</v>
          </cell>
          <cell r="DD491">
            <v>0</v>
          </cell>
          <cell r="DE491">
            <v>-26.107791499991436</v>
          </cell>
          <cell r="DF491">
            <v>0</v>
          </cell>
          <cell r="DG491">
            <v>0</v>
          </cell>
          <cell r="DH491">
            <v>0</v>
          </cell>
          <cell r="DI491">
            <v>0</v>
          </cell>
          <cell r="DJ491">
            <v>0</v>
          </cell>
          <cell r="DK491">
            <v>0</v>
          </cell>
          <cell r="DL491">
            <v>-8.9694934999970428</v>
          </cell>
          <cell r="DM491">
            <v>-0.33023799999864423</v>
          </cell>
          <cell r="DN491">
            <v>-16.808059999999386</v>
          </cell>
          <cell r="DO491">
            <v>0</v>
          </cell>
          <cell r="DP491">
            <v>0</v>
          </cell>
          <cell r="DQ491">
            <v>0</v>
          </cell>
          <cell r="DR491">
            <v>-15.249962499990943</v>
          </cell>
          <cell r="DS491">
            <v>0</v>
          </cell>
          <cell r="DT491">
            <v>-20</v>
          </cell>
          <cell r="DU491">
            <v>0</v>
          </cell>
          <cell r="DV491">
            <v>0</v>
          </cell>
          <cell r="DW491">
            <v>0</v>
          </cell>
          <cell r="DX491">
            <v>0</v>
          </cell>
          <cell r="DY491">
            <v>-2.891328000001522</v>
          </cell>
          <cell r="DZ491">
            <v>-2.2324974999974074</v>
          </cell>
          <cell r="EA491">
            <v>-0.1261369999992894</v>
          </cell>
          <cell r="EB491">
            <v>0</v>
          </cell>
          <cell r="EC491">
            <v>10</v>
          </cell>
          <cell r="ED491">
            <v>0</v>
          </cell>
        </row>
        <row r="492">
          <cell r="C492" t="str">
            <v>Hermiston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-7.0268600000999868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-7.0268600000126753</v>
          </cell>
          <cell r="AE492">
            <v>-20.149179999949411</v>
          </cell>
          <cell r="AF492">
            <v>-20.149179999978514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-79.296629999997094</v>
          </cell>
          <cell r="AS492">
            <v>-2.029049999997369</v>
          </cell>
          <cell r="AT492">
            <v>-13.402829999977257</v>
          </cell>
          <cell r="AU492">
            <v>-21.18994000001112</v>
          </cell>
          <cell r="AV492">
            <v>-16.406000000017229</v>
          </cell>
          <cell r="AW492">
            <v>0</v>
          </cell>
          <cell r="AX492">
            <v>-8.3588900000031572</v>
          </cell>
          <cell r="AY492">
            <v>0</v>
          </cell>
          <cell r="AZ492">
            <v>0</v>
          </cell>
          <cell r="BA492">
            <v>-17.909920000005513</v>
          </cell>
          <cell r="BB492">
            <v>0</v>
          </cell>
          <cell r="BC492">
            <v>0</v>
          </cell>
          <cell r="BD492">
            <v>0</v>
          </cell>
          <cell r="BE492">
            <v>-409.55765000008978</v>
          </cell>
          <cell r="BF492">
            <v>-17.376950000005309</v>
          </cell>
          <cell r="BG492">
            <v>-13.042000000015832</v>
          </cell>
          <cell r="BH492">
            <v>-15.534920000005513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-361.68166000000201</v>
          </cell>
          <cell r="BQ492">
            <v>-1.9221200000029057</v>
          </cell>
          <cell r="BR492">
            <v>-134.50608999980614</v>
          </cell>
          <cell r="BS492">
            <v>-18.791009999986272</v>
          </cell>
          <cell r="BT492">
            <v>-12.97607999999309</v>
          </cell>
          <cell r="BU492">
            <v>-22.551259999978356</v>
          </cell>
          <cell r="BV492">
            <v>-36.810539999976754</v>
          </cell>
          <cell r="BW492">
            <v>0</v>
          </cell>
          <cell r="BX492">
            <v>0</v>
          </cell>
          <cell r="BY492">
            <v>0</v>
          </cell>
          <cell r="BZ492">
            <v>0</v>
          </cell>
          <cell r="CA492">
            <v>-18.361089999991236</v>
          </cell>
          <cell r="CB492">
            <v>-25.016110000025947</v>
          </cell>
          <cell r="CC492">
            <v>0</v>
          </cell>
          <cell r="CD492">
            <v>0</v>
          </cell>
          <cell r="CE492">
            <v>-115.9244900001213</v>
          </cell>
          <cell r="CF492">
            <v>-5.2747900000249501</v>
          </cell>
          <cell r="CG492">
            <v>0</v>
          </cell>
          <cell r="CH492">
            <v>-40.700400000001537</v>
          </cell>
          <cell r="CI492">
            <v>-4.5151999999943655</v>
          </cell>
          <cell r="CJ492">
            <v>0</v>
          </cell>
          <cell r="CK492">
            <v>-16.850340000004508</v>
          </cell>
          <cell r="CL492">
            <v>1.7607200000202283</v>
          </cell>
          <cell r="CM492">
            <v>-27.788570000004256</v>
          </cell>
          <cell r="CN492">
            <v>-22.555909999995492</v>
          </cell>
          <cell r="CO492">
            <v>0</v>
          </cell>
          <cell r="CP492">
            <v>0</v>
          </cell>
          <cell r="CQ492">
            <v>0</v>
          </cell>
          <cell r="CR492">
            <v>-132.82990000024438</v>
          </cell>
          <cell r="CS492">
            <v>-10.244150000013178</v>
          </cell>
          <cell r="CT492">
            <v>0</v>
          </cell>
          <cell r="CU492">
            <v>-4.0251399999979185</v>
          </cell>
          <cell r="CV492">
            <v>-45.040529999998398</v>
          </cell>
          <cell r="CW492">
            <v>0</v>
          </cell>
          <cell r="CX492">
            <v>0</v>
          </cell>
          <cell r="CY492">
            <v>-7.7759300000034273</v>
          </cell>
          <cell r="CZ492">
            <v>-39.183440000022529</v>
          </cell>
          <cell r="DA492">
            <v>-16.50065000000177</v>
          </cell>
          <cell r="DB492">
            <v>-10.06005999998888</v>
          </cell>
          <cell r="DC492">
            <v>0</v>
          </cell>
          <cell r="DD492">
            <v>0</v>
          </cell>
          <cell r="DE492">
            <v>-207.46014999970794</v>
          </cell>
          <cell r="DF492">
            <v>-6.7619699999922886</v>
          </cell>
          <cell r="DG492">
            <v>-6.5917999999946915</v>
          </cell>
          <cell r="DH492">
            <v>0</v>
          </cell>
          <cell r="DI492">
            <v>-51.44059000001289</v>
          </cell>
          <cell r="DJ492">
            <v>0</v>
          </cell>
          <cell r="DK492">
            <v>-15.046609999990324</v>
          </cell>
          <cell r="DL492">
            <v>-12.59230000001844</v>
          </cell>
          <cell r="DM492">
            <v>-49.855739999999059</v>
          </cell>
          <cell r="DN492">
            <v>-22.534990000014659</v>
          </cell>
          <cell r="DO492">
            <v>-35.45987999998033</v>
          </cell>
          <cell r="DP492">
            <v>-0.39110999999684282</v>
          </cell>
          <cell r="DQ492">
            <v>-6.7851599999994505</v>
          </cell>
          <cell r="DR492">
            <v>-200.93726000050083</v>
          </cell>
          <cell r="DS492">
            <v>-34.684659999998985</v>
          </cell>
          <cell r="DT492">
            <v>-61.334690000017872</v>
          </cell>
          <cell r="DU492">
            <v>-31.922300000005635</v>
          </cell>
          <cell r="DV492">
            <v>0</v>
          </cell>
          <cell r="DW492">
            <v>0</v>
          </cell>
          <cell r="DX492">
            <v>-15.222170000008191</v>
          </cell>
          <cell r="DY492">
            <v>0</v>
          </cell>
          <cell r="DZ492">
            <v>0</v>
          </cell>
          <cell r="EA492">
            <v>-5.8479000000224914</v>
          </cell>
          <cell r="EB492">
            <v>0</v>
          </cell>
          <cell r="EC492">
            <v>-7.5878899999952409</v>
          </cell>
          <cell r="ED492">
            <v>-44.337650000001304</v>
          </cell>
        </row>
        <row r="493">
          <cell r="C493" t="str">
            <v>Lake Side 1</v>
          </cell>
          <cell r="F493">
            <v>-51.234130000000732</v>
          </cell>
          <cell r="G493">
            <v>0</v>
          </cell>
          <cell r="H493">
            <v>0</v>
          </cell>
          <cell r="I493">
            <v>0</v>
          </cell>
          <cell r="J493">
            <v>-11.63392999995267</v>
          </cell>
          <cell r="K493">
            <v>-43.061300000001211</v>
          </cell>
          <cell r="L493">
            <v>-1.9750999999814667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-11.793309999979101</v>
          </cell>
          <cell r="R493">
            <v>-54.639729999937117</v>
          </cell>
          <cell r="S493">
            <v>-18.700260000012349</v>
          </cell>
          <cell r="T493">
            <v>0</v>
          </cell>
          <cell r="U493">
            <v>0</v>
          </cell>
          <cell r="V493">
            <v>0</v>
          </cell>
          <cell r="W493">
            <v>-1.2299999943934381E-3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-35.938239999988582</v>
          </cell>
          <cell r="AE493">
            <v>-318.86540000000969</v>
          </cell>
          <cell r="AF493">
            <v>-59.229939999990165</v>
          </cell>
          <cell r="AG493">
            <v>-125.78122999996413</v>
          </cell>
          <cell r="AH493">
            <v>-51.171900000015739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-82.682329999981448</v>
          </cell>
          <cell r="AR493">
            <v>-953.15106000006199</v>
          </cell>
          <cell r="AS493">
            <v>-90.555590000003576</v>
          </cell>
          <cell r="AT493">
            <v>-219.09120999998413</v>
          </cell>
          <cell r="AU493">
            <v>-173.17128999999841</v>
          </cell>
          <cell r="AV493">
            <v>-40.177420000021812</v>
          </cell>
          <cell r="AW493">
            <v>-28.344219999969937</v>
          </cell>
          <cell r="AX493">
            <v>-15.275880000030156</v>
          </cell>
          <cell r="AY493">
            <v>0</v>
          </cell>
          <cell r="AZ493">
            <v>0</v>
          </cell>
          <cell r="BA493">
            <v>-25.995120000035968</v>
          </cell>
          <cell r="BB493">
            <v>0</v>
          </cell>
          <cell r="BC493">
            <v>-224.57650999998441</v>
          </cell>
          <cell r="BD493">
            <v>-135.96382000000449</v>
          </cell>
          <cell r="BE493">
            <v>-1844.927120000124</v>
          </cell>
          <cell r="BF493">
            <v>-329.50899000000209</v>
          </cell>
          <cell r="BG493">
            <v>-119.44041999999899</v>
          </cell>
          <cell r="BH493">
            <v>-95.344039999996312</v>
          </cell>
          <cell r="BI493">
            <v>-53.112810000020545</v>
          </cell>
          <cell r="BJ493">
            <v>-5.3850199999869801</v>
          </cell>
          <cell r="BK493">
            <v>-12.592760000028647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-1047.7954999999492</v>
          </cell>
          <cell r="BQ493">
            <v>-181.74758000002475</v>
          </cell>
          <cell r="BR493">
            <v>-1099.5739300004207</v>
          </cell>
          <cell r="BS493">
            <v>-322.72033999999985</v>
          </cell>
          <cell r="BT493">
            <v>-120.97007000003941</v>
          </cell>
          <cell r="BU493">
            <v>-69.205270000034943</v>
          </cell>
          <cell r="BV493">
            <v>-33.516639999987092</v>
          </cell>
          <cell r="BW493">
            <v>-12.973869999987073</v>
          </cell>
          <cell r="BX493">
            <v>-11.663070000009611</v>
          </cell>
          <cell r="BY493">
            <v>0</v>
          </cell>
          <cell r="BZ493">
            <v>0</v>
          </cell>
          <cell r="CA493">
            <v>-24.397950000013225</v>
          </cell>
          <cell r="CB493">
            <v>-168.47049000000698</v>
          </cell>
          <cell r="CC493">
            <v>-178.28643000003649</v>
          </cell>
          <cell r="CD493">
            <v>-157.36980000004405</v>
          </cell>
          <cell r="CE493">
            <v>-761.97214000020176</v>
          </cell>
          <cell r="CF493">
            <v>-274.98550000006799</v>
          </cell>
          <cell r="CG493">
            <v>-161.76848999998765</v>
          </cell>
          <cell r="CH493">
            <v>-97.985359999991488</v>
          </cell>
          <cell r="CI493">
            <v>-42.872730000002775</v>
          </cell>
          <cell r="CJ493">
            <v>-138.69829000000027</v>
          </cell>
          <cell r="CK493">
            <v>-153.00495000003139</v>
          </cell>
          <cell r="CL493">
            <v>107.44958999997471</v>
          </cell>
          <cell r="CM493">
            <v>-167.82229000004008</v>
          </cell>
          <cell r="CN493">
            <v>612.57400000002235</v>
          </cell>
          <cell r="CO493">
            <v>-133.96745999999985</v>
          </cell>
          <cell r="CP493">
            <v>-179.89600000000792</v>
          </cell>
          <cell r="CQ493">
            <v>-130.99465999996755</v>
          </cell>
          <cell r="CR493">
            <v>-1533.823150000535</v>
          </cell>
          <cell r="CS493">
            <v>-110.29885999998078</v>
          </cell>
          <cell r="CT493">
            <v>-189.73447999998461</v>
          </cell>
          <cell r="CU493">
            <v>-75.818620000005467</v>
          </cell>
          <cell r="CV493">
            <v>-230.96377999999095</v>
          </cell>
          <cell r="CW493">
            <v>-68.068490000005113</v>
          </cell>
          <cell r="CX493">
            <v>249.17756999999983</v>
          </cell>
          <cell r="CY493">
            <v>-96.504729999986012</v>
          </cell>
          <cell r="CZ493">
            <v>-185.88712000002852</v>
          </cell>
          <cell r="DA493">
            <v>-230.56571999995504</v>
          </cell>
          <cell r="DB493">
            <v>-111.19351000001188</v>
          </cell>
          <cell r="DC493">
            <v>-294.48901000001933</v>
          </cell>
          <cell r="DD493">
            <v>-189.47640000004321</v>
          </cell>
          <cell r="DE493">
            <v>-2117.693669999484</v>
          </cell>
          <cell r="DF493">
            <v>-186.56315000000177</v>
          </cell>
          <cell r="DG493">
            <v>-199.18957000004593</v>
          </cell>
          <cell r="DH493">
            <v>-86.160349999991013</v>
          </cell>
          <cell r="DI493">
            <v>-232.16045000002487</v>
          </cell>
          <cell r="DJ493">
            <v>-149.19702999998117</v>
          </cell>
          <cell r="DK493">
            <v>-176.76046000001952</v>
          </cell>
          <cell r="DL493">
            <v>-64.654669999959879</v>
          </cell>
          <cell r="DM493">
            <v>-195.79107999999542</v>
          </cell>
          <cell r="DN493">
            <v>-232.06054999993648</v>
          </cell>
          <cell r="DO493">
            <v>-104.31016999998246</v>
          </cell>
          <cell r="DP493">
            <v>-284.60159000003478</v>
          </cell>
          <cell r="DQ493">
            <v>-206.24459999997634</v>
          </cell>
          <cell r="DR493">
            <v>-2147.9350700001232</v>
          </cell>
          <cell r="DS493">
            <v>-140.39068000001134</v>
          </cell>
          <cell r="DT493">
            <v>-219.34262999997009</v>
          </cell>
          <cell r="DU493">
            <v>-128.23551999998745</v>
          </cell>
          <cell r="DV493">
            <v>-838.70244999998249</v>
          </cell>
          <cell r="DW493">
            <v>-43.01759999996284</v>
          </cell>
          <cell r="DX493">
            <v>-67.842479999992065</v>
          </cell>
          <cell r="DY493">
            <v>-3.7761300000129268</v>
          </cell>
          <cell r="DZ493">
            <v>-39.109150000032969</v>
          </cell>
          <cell r="EA493">
            <v>-97.82974999997532</v>
          </cell>
          <cell r="EB493">
            <v>-60.064990000013495</v>
          </cell>
          <cell r="EC493">
            <v>-352.31740999995964</v>
          </cell>
          <cell r="ED493">
            <v>-157.30628000001889</v>
          </cell>
        </row>
        <row r="494">
          <cell r="C494" t="str">
            <v>Lake Side 2</v>
          </cell>
          <cell r="F494">
            <v>0</v>
          </cell>
          <cell r="G494">
            <v>-4.5799999934388325E-3</v>
          </cell>
          <cell r="H494">
            <v>-0.74613000001409091</v>
          </cell>
          <cell r="I494">
            <v>0</v>
          </cell>
          <cell r="J494">
            <v>-30.765230000019073</v>
          </cell>
          <cell r="K494">
            <v>-34.360820000001695</v>
          </cell>
          <cell r="L494">
            <v>-9.3116930000251159</v>
          </cell>
          <cell r="M494">
            <v>-16.179394999984652</v>
          </cell>
          <cell r="N494">
            <v>-23.132134000014048</v>
          </cell>
          <cell r="O494">
            <v>0</v>
          </cell>
          <cell r="P494">
            <v>0</v>
          </cell>
          <cell r="Q494">
            <v>-19.917220000002999</v>
          </cell>
          <cell r="R494">
            <v>-389.47419700026512</v>
          </cell>
          <cell r="S494">
            <v>-11.491159999975935</v>
          </cell>
          <cell r="T494">
            <v>-70.739059999992605</v>
          </cell>
          <cell r="U494">
            <v>-39.196339999965858</v>
          </cell>
          <cell r="V494">
            <v>-2.3808589999680407</v>
          </cell>
          <cell r="W494">
            <v>-20.802248000050895</v>
          </cell>
          <cell r="X494">
            <v>-52.086906000011368</v>
          </cell>
          <cell r="Y494">
            <v>-11.228149000031408</v>
          </cell>
          <cell r="Z494">
            <v>-116.56592799996724</v>
          </cell>
          <cell r="AA494">
            <v>-50.181761999963783</v>
          </cell>
          <cell r="AB494">
            <v>-8.1335749999852851</v>
          </cell>
          <cell r="AC494">
            <v>0</v>
          </cell>
          <cell r="AD494">
            <v>-6.6682099999743514</v>
          </cell>
          <cell r="AE494">
            <v>-1001.8369199992158</v>
          </cell>
          <cell r="AF494">
            <v>-127.34756999998353</v>
          </cell>
          <cell r="AG494">
            <v>-171.51582000000053</v>
          </cell>
          <cell r="AH494">
            <v>-256.46635999996215</v>
          </cell>
          <cell r="AI494">
            <v>-111.26134900003672</v>
          </cell>
          <cell r="AJ494">
            <v>-13.119842000014614</v>
          </cell>
          <cell r="AK494">
            <v>-29.656487000000197</v>
          </cell>
          <cell r="AL494">
            <v>-27.870820999960415</v>
          </cell>
          <cell r="AM494">
            <v>-71.703945999965072</v>
          </cell>
          <cell r="AN494">
            <v>-191.68043400003808</v>
          </cell>
          <cell r="AO494">
            <v>-0.3595610000193119</v>
          </cell>
          <cell r="AP494">
            <v>0</v>
          </cell>
          <cell r="AQ494">
            <v>-0.8547299999918323</v>
          </cell>
          <cell r="AR494">
            <v>-1077.1724350005388</v>
          </cell>
          <cell r="AS494">
            <v>-385.85110999998869</v>
          </cell>
          <cell r="AT494">
            <v>-1.6605299999937415</v>
          </cell>
          <cell r="AU494">
            <v>-106.28857000000426</v>
          </cell>
          <cell r="AV494">
            <v>-237.17825900000753</v>
          </cell>
          <cell r="AW494">
            <v>-105.01913400000194</v>
          </cell>
          <cell r="AX494">
            <v>-59.315248000028078</v>
          </cell>
          <cell r="AY494">
            <v>-15.747466999979224</v>
          </cell>
          <cell r="AZ494">
            <v>-62.230733000033069</v>
          </cell>
          <cell r="BA494">
            <v>-36.545324000006076</v>
          </cell>
          <cell r="BB494">
            <v>-57.605939999979455</v>
          </cell>
          <cell r="BC494">
            <v>-9.3035000000090804</v>
          </cell>
          <cell r="BD494">
            <v>-0.42661999998381361</v>
          </cell>
          <cell r="BE494">
            <v>5426.5880169994198</v>
          </cell>
          <cell r="BF494">
            <v>-25.69096000000718</v>
          </cell>
          <cell r="BG494">
            <v>-143.53693999999086</v>
          </cell>
          <cell r="BH494">
            <v>-164.65553999997792</v>
          </cell>
          <cell r="BI494">
            <v>-319.74148900003638</v>
          </cell>
          <cell r="BJ494">
            <v>-60.439657000009902</v>
          </cell>
          <cell r="BK494">
            <v>-100.99416000000201</v>
          </cell>
          <cell r="BL494">
            <v>-17.676338999997824</v>
          </cell>
          <cell r="BM494">
            <v>-14.643054999993183</v>
          </cell>
          <cell r="BN494">
            <v>-67.554162999964319</v>
          </cell>
          <cell r="BO494">
            <v>0</v>
          </cell>
          <cell r="BP494">
            <v>6351.6998200000089</v>
          </cell>
          <cell r="BQ494">
            <v>-10.17949999999837</v>
          </cell>
          <cell r="BR494">
            <v>-800.14937099860981</v>
          </cell>
          <cell r="BS494">
            <v>-20.597460000019055</v>
          </cell>
          <cell r="BT494">
            <v>-93.019209999998566</v>
          </cell>
          <cell r="BU494">
            <v>-155.91031999999541</v>
          </cell>
          <cell r="BV494">
            <v>-244.09217999997782</v>
          </cell>
          <cell r="BW494">
            <v>-63.281049999990501</v>
          </cell>
          <cell r="BX494">
            <v>-26.217260000004899</v>
          </cell>
          <cell r="BY494">
            <v>-2.5093820000183769</v>
          </cell>
          <cell r="BZ494">
            <v>-15.885596999956761</v>
          </cell>
          <cell r="CA494">
            <v>-77.136211999983061</v>
          </cell>
          <cell r="CB494">
            <v>-59.678760000009788</v>
          </cell>
          <cell r="CC494">
            <v>-28.25256000002264</v>
          </cell>
          <cell r="CD494">
            <v>-13.56938000000082</v>
          </cell>
          <cell r="CE494">
            <v>6830.1190300001763</v>
          </cell>
          <cell r="CF494">
            <v>-38.25889999998617</v>
          </cell>
          <cell r="CG494">
            <v>-16.979320000013104</v>
          </cell>
          <cell r="CH494">
            <v>3850.5080499999749</v>
          </cell>
          <cell r="CI494">
            <v>1319.9377699999604</v>
          </cell>
          <cell r="CJ494">
            <v>-2.1191399999952409</v>
          </cell>
          <cell r="CK494">
            <v>-18.690629999997327</v>
          </cell>
          <cell r="CL494">
            <v>41.908530000015162</v>
          </cell>
          <cell r="CM494">
            <v>-109.220350000076</v>
          </cell>
          <cell r="CN494">
            <v>1931.8437799999956</v>
          </cell>
          <cell r="CO494">
            <v>-96.911350000009406</v>
          </cell>
          <cell r="CP494">
            <v>-18.993309999990743</v>
          </cell>
          <cell r="CQ494">
            <v>-12.906100000021979</v>
          </cell>
          <cell r="CR494">
            <v>-6567.6886999988928</v>
          </cell>
          <cell r="CS494">
            <v>-5.1443600000347942</v>
          </cell>
          <cell r="CT494">
            <v>-8.0069099999964237</v>
          </cell>
          <cell r="CU494">
            <v>-22.557690000016009</v>
          </cell>
          <cell r="CV494">
            <v>-0.48282000000472181</v>
          </cell>
          <cell r="CW494">
            <v>-0.84127999999327585</v>
          </cell>
          <cell r="CX494">
            <v>-5575.3224300000002</v>
          </cell>
          <cell r="CY494">
            <v>-107.36796999996295</v>
          </cell>
          <cell r="CZ494">
            <v>-229.90444000001298</v>
          </cell>
          <cell r="DA494">
            <v>-120.49816999997711</v>
          </cell>
          <cell r="DB494">
            <v>-476.17295999999624</v>
          </cell>
          <cell r="DC494">
            <v>-0.53540000000793952</v>
          </cell>
          <cell r="DD494">
            <v>-20.854270000010729</v>
          </cell>
          <cell r="DE494">
            <v>-640.62455999990925</v>
          </cell>
          <cell r="DF494">
            <v>-18.29346000001533</v>
          </cell>
          <cell r="DG494">
            <v>-46.73975999999675</v>
          </cell>
          <cell r="DH494">
            <v>-16.82618000000366</v>
          </cell>
          <cell r="DI494">
            <v>-8.1718799999798648</v>
          </cell>
          <cell r="DJ494">
            <v>-6.2470199999806937</v>
          </cell>
          <cell r="DK494">
            <v>-21.868300000001909</v>
          </cell>
          <cell r="DL494">
            <v>-70.787160000007134</v>
          </cell>
          <cell r="DM494">
            <v>-209.56394000002183</v>
          </cell>
          <cell r="DN494">
            <v>-46.476800000004005</v>
          </cell>
          <cell r="DO494">
            <v>-147.92437999998219</v>
          </cell>
          <cell r="DP494">
            <v>-35.578810000006342</v>
          </cell>
          <cell r="DQ494">
            <v>-12.146869999996852</v>
          </cell>
          <cell r="DR494">
            <v>-755.01786999916658</v>
          </cell>
          <cell r="DS494">
            <v>-9.9907900000107475</v>
          </cell>
          <cell r="DT494">
            <v>-32.992199999978766</v>
          </cell>
          <cell r="DU494">
            <v>-39.030289999966044</v>
          </cell>
          <cell r="DV494">
            <v>-3.0898900000029244</v>
          </cell>
          <cell r="DW494">
            <v>-57.049309999973048</v>
          </cell>
          <cell r="DX494">
            <v>-111.64503999997396</v>
          </cell>
          <cell r="DY494">
            <v>-37.767899999977089</v>
          </cell>
          <cell r="DZ494">
            <v>-82.740579999983311</v>
          </cell>
          <cell r="EA494">
            <v>-214.96204000001308</v>
          </cell>
          <cell r="EB494">
            <v>-123.25916999997571</v>
          </cell>
          <cell r="EC494">
            <v>-31.900729999993928</v>
          </cell>
          <cell r="ED494">
            <v>-10.589930000016466</v>
          </cell>
        </row>
        <row r="495">
          <cell r="C495" t="str">
            <v>Naughton - Gas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  <cell r="BZ495">
            <v>0</v>
          </cell>
          <cell r="CA495">
            <v>0</v>
          </cell>
          <cell r="CB495">
            <v>0</v>
          </cell>
          <cell r="CC495">
            <v>0</v>
          </cell>
          <cell r="CD495">
            <v>0</v>
          </cell>
          <cell r="CE495">
            <v>0</v>
          </cell>
          <cell r="CF495">
            <v>0</v>
          </cell>
          <cell r="CG495">
            <v>0</v>
          </cell>
          <cell r="CH495">
            <v>0</v>
          </cell>
          <cell r="CI495">
            <v>0</v>
          </cell>
          <cell r="CJ495">
            <v>0</v>
          </cell>
          <cell r="CK495">
            <v>0</v>
          </cell>
          <cell r="CL495">
            <v>0</v>
          </cell>
          <cell r="CM495">
            <v>0</v>
          </cell>
          <cell r="CN495">
            <v>0</v>
          </cell>
          <cell r="CO495">
            <v>0</v>
          </cell>
          <cell r="CP495">
            <v>0</v>
          </cell>
          <cell r="CQ495">
            <v>0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CX495">
            <v>0</v>
          </cell>
          <cell r="CY495">
            <v>0</v>
          </cell>
          <cell r="CZ495">
            <v>0</v>
          </cell>
          <cell r="DA495">
            <v>0</v>
          </cell>
          <cell r="DB495">
            <v>0</v>
          </cell>
          <cell r="DC495">
            <v>0</v>
          </cell>
          <cell r="DD495">
            <v>0</v>
          </cell>
          <cell r="DE495">
            <v>0</v>
          </cell>
          <cell r="DF495">
            <v>0</v>
          </cell>
          <cell r="DG495">
            <v>0</v>
          </cell>
          <cell r="DH495">
            <v>0</v>
          </cell>
          <cell r="DI495">
            <v>0</v>
          </cell>
          <cell r="DJ495">
            <v>0</v>
          </cell>
          <cell r="DK495">
            <v>0</v>
          </cell>
          <cell r="DL495">
            <v>0</v>
          </cell>
          <cell r="DM495">
            <v>0</v>
          </cell>
          <cell r="DN495">
            <v>0</v>
          </cell>
          <cell r="DO495">
            <v>0</v>
          </cell>
          <cell r="DP495">
            <v>0</v>
          </cell>
          <cell r="DQ495">
            <v>0</v>
          </cell>
          <cell r="DR495">
            <v>0</v>
          </cell>
          <cell r="DS495">
            <v>0</v>
          </cell>
          <cell r="DT495">
            <v>0</v>
          </cell>
          <cell r="DU495">
            <v>0</v>
          </cell>
          <cell r="DV495">
            <v>0</v>
          </cell>
          <cell r="DW495">
            <v>0</v>
          </cell>
          <cell r="DX495">
            <v>0</v>
          </cell>
          <cell r="DY495">
            <v>0</v>
          </cell>
          <cell r="DZ495">
            <v>0</v>
          </cell>
          <cell r="EA495">
            <v>0</v>
          </cell>
          <cell r="EB495">
            <v>0</v>
          </cell>
          <cell r="EC495">
            <v>0</v>
          </cell>
          <cell r="ED495">
            <v>0</v>
          </cell>
        </row>
        <row r="497">
          <cell r="A497" t="str">
            <v>Total Gas Generation</v>
          </cell>
          <cell r="F497">
            <v>-52.365959999966435</v>
          </cell>
          <cell r="G497">
            <v>-7.5307500000053551</v>
          </cell>
          <cell r="H497">
            <v>-0.74613000001409091</v>
          </cell>
          <cell r="I497">
            <v>0</v>
          </cell>
          <cell r="J497">
            <v>-42.399160000029951</v>
          </cell>
          <cell r="K497">
            <v>-101.40309000003617</v>
          </cell>
          <cell r="L497">
            <v>-20.946953000035137</v>
          </cell>
          <cell r="M497">
            <v>-16.179394999984652</v>
          </cell>
          <cell r="N497">
            <v>-40.172332999762148</v>
          </cell>
          <cell r="O497">
            <v>10</v>
          </cell>
          <cell r="P497">
            <v>0</v>
          </cell>
          <cell r="Q497">
            <v>-31.710529999923892</v>
          </cell>
          <cell r="R497">
            <v>-1112.9205879978836</v>
          </cell>
          <cell r="S497">
            <v>-66.75503999995999</v>
          </cell>
          <cell r="T497">
            <v>-246.09872999973595</v>
          </cell>
          <cell r="U497">
            <v>-238.64684000005946</v>
          </cell>
          <cell r="V497">
            <v>-20.745448000030592</v>
          </cell>
          <cell r="W497">
            <v>85.786620999802835</v>
          </cell>
          <cell r="X497">
            <v>-137.92959200008772</v>
          </cell>
          <cell r="Y497">
            <v>-23.496151000028476</v>
          </cell>
          <cell r="Z497">
            <v>-118.40325299999677</v>
          </cell>
          <cell r="AA497">
            <v>-156.30621599988081</v>
          </cell>
          <cell r="AB497">
            <v>-59.002339000115171</v>
          </cell>
          <cell r="AC497">
            <v>0</v>
          </cell>
          <cell r="AD497">
            <v>-131.32360000000335</v>
          </cell>
          <cell r="AE497">
            <v>-2692.9750005025417</v>
          </cell>
          <cell r="AF497">
            <v>-436.19430000009015</v>
          </cell>
          <cell r="AG497">
            <v>-532.92069000005722</v>
          </cell>
          <cell r="AH497">
            <v>-567.3211499999743</v>
          </cell>
          <cell r="AI497">
            <v>-347.81518599996343</v>
          </cell>
          <cell r="AJ497">
            <v>-55.951786000048742</v>
          </cell>
          <cell r="AK497">
            <v>-140.19726499984972</v>
          </cell>
          <cell r="AL497">
            <v>-72.848236999940127</v>
          </cell>
          <cell r="AM497">
            <v>-158.03018499980681</v>
          </cell>
          <cell r="AN497">
            <v>-282.48982800031081</v>
          </cell>
          <cell r="AO497">
            <v>-14.469513499643654</v>
          </cell>
          <cell r="AP497">
            <v>0</v>
          </cell>
          <cell r="AQ497">
            <v>-84.736860000062734</v>
          </cell>
          <cell r="AR497">
            <v>-3618.347966497764</v>
          </cell>
          <cell r="AS497">
            <v>-481.86770000006072</v>
          </cell>
          <cell r="AT497">
            <v>-392.23007000004873</v>
          </cell>
          <cell r="AU497">
            <v>-400.84969999990426</v>
          </cell>
          <cell r="AV497">
            <v>-794.03866300010122</v>
          </cell>
          <cell r="AW497">
            <v>-318.35187100013718</v>
          </cell>
          <cell r="AX497">
            <v>-186.71822199993767</v>
          </cell>
          <cell r="AY497">
            <v>-46.343616999452934</v>
          </cell>
          <cell r="AZ497">
            <v>-144.05073099979199</v>
          </cell>
          <cell r="BA497">
            <v>-208.86733949976042</v>
          </cell>
          <cell r="BB497">
            <v>-121.47699000011198</v>
          </cell>
          <cell r="BC497">
            <v>-385.28670299996156</v>
          </cell>
          <cell r="BD497">
            <v>-138.26636000000872</v>
          </cell>
          <cell r="BE497">
            <v>931.31215799972415</v>
          </cell>
          <cell r="BF497">
            <v>-554.23139000008814</v>
          </cell>
          <cell r="BG497">
            <v>-567.6174699999392</v>
          </cell>
          <cell r="BH497">
            <v>-527.4128999998793</v>
          </cell>
          <cell r="BI497">
            <v>-781.34545799996704</v>
          </cell>
          <cell r="BJ497">
            <v>-126.53629900002852</v>
          </cell>
          <cell r="BK497">
            <v>-164.60370900016278</v>
          </cell>
          <cell r="BL497">
            <v>-72.57190000009723</v>
          </cell>
          <cell r="BM497">
            <v>-114.0092399995774</v>
          </cell>
          <cell r="BN497">
            <v>-221.80855499976315</v>
          </cell>
          <cell r="BO497">
            <v>-66.136085000121966</v>
          </cell>
          <cell r="BP497">
            <v>4334.1449299999513</v>
          </cell>
          <cell r="BQ497">
            <v>-206.5597659999039</v>
          </cell>
          <cell r="BR497">
            <v>-3935.7725910004228</v>
          </cell>
          <cell r="BS497">
            <v>-485.57728300010785</v>
          </cell>
          <cell r="BT497">
            <v>-539.20530499983579</v>
          </cell>
          <cell r="BU497">
            <v>-590.24342800001614</v>
          </cell>
          <cell r="BV497">
            <v>-657.08442000020295</v>
          </cell>
          <cell r="BW497">
            <v>-83.127878000028431</v>
          </cell>
          <cell r="BX497">
            <v>-78.921110999770463</v>
          </cell>
          <cell r="BY497">
            <v>-40.53637049975805</v>
          </cell>
          <cell r="BZ497">
            <v>-284.26779999979772</v>
          </cell>
          <cell r="CA497">
            <v>-245.8758459999226</v>
          </cell>
          <cell r="CB497">
            <v>-503.22987950022798</v>
          </cell>
          <cell r="CC497">
            <v>-254.36556999990717</v>
          </cell>
          <cell r="CD497">
            <v>-173.33769999991637</v>
          </cell>
          <cell r="CE497">
            <v>4765.4054090026766</v>
          </cell>
          <cell r="CF497">
            <v>-425.17015000013635</v>
          </cell>
          <cell r="CG497">
            <v>-259.63556799991056</v>
          </cell>
          <cell r="CH497">
            <v>3684.4435800001957</v>
          </cell>
          <cell r="CI497">
            <v>2244.3148379996419</v>
          </cell>
          <cell r="CJ497">
            <v>-141.48012999998173</v>
          </cell>
          <cell r="CK497">
            <v>-287.59565999999177</v>
          </cell>
          <cell r="CL497">
            <v>48.890529000433162</v>
          </cell>
          <cell r="CM497">
            <v>-584.25166299985722</v>
          </cell>
          <cell r="CN497">
            <v>1303.9268629997969</v>
          </cell>
          <cell r="CO497">
            <v>-412.40072999999393</v>
          </cell>
          <cell r="CP497">
            <v>-256.79549000004772</v>
          </cell>
          <cell r="CQ497">
            <v>-148.84100999985822</v>
          </cell>
          <cell r="CR497">
            <v>-9466.4166980013251</v>
          </cell>
          <cell r="CS497">
            <v>-132.01165000000037</v>
          </cell>
          <cell r="CT497">
            <v>-253.99881999997888</v>
          </cell>
          <cell r="CU497">
            <v>-146.99721000005957</v>
          </cell>
          <cell r="CV497">
            <v>-290.03581999999005</v>
          </cell>
          <cell r="CW497">
            <v>-68.909769999911077</v>
          </cell>
          <cell r="CX497">
            <v>-5537.1011000000872</v>
          </cell>
          <cell r="CY497">
            <v>-333.87003799993545</v>
          </cell>
          <cell r="CZ497">
            <v>-731.96309900004417</v>
          </cell>
          <cell r="DA497">
            <v>-626.21602600021288</v>
          </cell>
          <cell r="DB497">
            <v>-714.47977800003719</v>
          </cell>
          <cell r="DC497">
            <v>-419.33261700009461</v>
          </cell>
          <cell r="DD497">
            <v>-211.50077000004239</v>
          </cell>
          <cell r="DE497">
            <v>-3881.49148350209</v>
          </cell>
          <cell r="DF497">
            <v>-225.70937100006267</v>
          </cell>
          <cell r="DG497">
            <v>-289.98533999989741</v>
          </cell>
          <cell r="DH497">
            <v>-149.58870000008028</v>
          </cell>
          <cell r="DI497">
            <v>-305.35493999999017</v>
          </cell>
          <cell r="DJ497">
            <v>-155.44404999993276</v>
          </cell>
          <cell r="DK497">
            <v>-323.81521999998949</v>
          </cell>
          <cell r="DL497">
            <v>-233.5572754999157</v>
          </cell>
          <cell r="DM497">
            <v>-625.73386700008996</v>
          </cell>
          <cell r="DN497">
            <v>-501.01154999993742</v>
          </cell>
          <cell r="DO497">
            <v>-414.79704999993555</v>
          </cell>
          <cell r="DP497">
            <v>-413.48163000016939</v>
          </cell>
          <cell r="DQ497">
            <v>-243.01248999976087</v>
          </cell>
          <cell r="DR497">
            <v>-5472.5274134986103</v>
          </cell>
          <cell r="DS497">
            <v>-534.07094000000507</v>
          </cell>
          <cell r="DT497">
            <v>-536.25008599995635</v>
          </cell>
          <cell r="DU497">
            <v>-392.20545000000857</v>
          </cell>
          <cell r="DV497">
            <v>-1123.6572799999267</v>
          </cell>
          <cell r="DW497">
            <v>-100.06690999993589</v>
          </cell>
          <cell r="DX497">
            <v>-306.46748999971896</v>
          </cell>
          <cell r="DY497">
            <v>-111.28092399984598</v>
          </cell>
          <cell r="DZ497">
            <v>-279.52465749997646</v>
          </cell>
          <cell r="EA497">
            <v>-592.80906599992886</v>
          </cell>
          <cell r="EB497">
            <v>-417.76863999990746</v>
          </cell>
          <cell r="EC497">
            <v>-610.73431999981403</v>
          </cell>
          <cell r="ED497">
            <v>-467.69164999993518</v>
          </cell>
        </row>
        <row r="499">
          <cell r="A499" t="str">
            <v>Hydro Generation</v>
          </cell>
        </row>
        <row r="500">
          <cell r="C500" t="str">
            <v>West Hydro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  <cell r="BZ500">
            <v>0</v>
          </cell>
          <cell r="CA500">
            <v>0</v>
          </cell>
          <cell r="CB500">
            <v>0</v>
          </cell>
          <cell r="CC500">
            <v>0</v>
          </cell>
          <cell r="CD500">
            <v>0</v>
          </cell>
          <cell r="CE500">
            <v>0</v>
          </cell>
          <cell r="CF500">
            <v>0</v>
          </cell>
          <cell r="CG500">
            <v>0</v>
          </cell>
          <cell r="CH500">
            <v>0</v>
          </cell>
          <cell r="CI500">
            <v>0</v>
          </cell>
          <cell r="CJ500">
            <v>0</v>
          </cell>
          <cell r="CK500">
            <v>0</v>
          </cell>
          <cell r="CL500">
            <v>0</v>
          </cell>
          <cell r="CM500">
            <v>0</v>
          </cell>
          <cell r="CN500">
            <v>0</v>
          </cell>
          <cell r="CO500">
            <v>0</v>
          </cell>
          <cell r="CP500">
            <v>0</v>
          </cell>
          <cell r="CQ500">
            <v>0</v>
          </cell>
          <cell r="CR500">
            <v>0</v>
          </cell>
          <cell r="CS500">
            <v>0</v>
          </cell>
          <cell r="CT500">
            <v>0</v>
          </cell>
          <cell r="CU500">
            <v>0</v>
          </cell>
          <cell r="CV500">
            <v>0</v>
          </cell>
          <cell r="CW500">
            <v>0</v>
          </cell>
          <cell r="CX500">
            <v>0</v>
          </cell>
          <cell r="CY500">
            <v>0</v>
          </cell>
          <cell r="CZ500">
            <v>0</v>
          </cell>
          <cell r="DA500">
            <v>0</v>
          </cell>
          <cell r="DB500">
            <v>0</v>
          </cell>
          <cell r="DC500">
            <v>0</v>
          </cell>
          <cell r="DD500">
            <v>0</v>
          </cell>
          <cell r="DE500">
            <v>0</v>
          </cell>
          <cell r="DF500">
            <v>0</v>
          </cell>
          <cell r="DG500">
            <v>0</v>
          </cell>
          <cell r="DH500">
            <v>0</v>
          </cell>
          <cell r="DI500">
            <v>0</v>
          </cell>
          <cell r="DJ500">
            <v>0</v>
          </cell>
          <cell r="DK500">
            <v>0</v>
          </cell>
          <cell r="DL500">
            <v>0</v>
          </cell>
          <cell r="DM500">
            <v>0</v>
          </cell>
          <cell r="DN500">
            <v>0</v>
          </cell>
          <cell r="DO500">
            <v>0</v>
          </cell>
          <cell r="DP500">
            <v>0</v>
          </cell>
          <cell r="DQ500">
            <v>0</v>
          </cell>
          <cell r="DR500">
            <v>0</v>
          </cell>
          <cell r="DS500">
            <v>0</v>
          </cell>
          <cell r="DT500">
            <v>0</v>
          </cell>
          <cell r="DU500">
            <v>0</v>
          </cell>
          <cell r="DV500">
            <v>0</v>
          </cell>
          <cell r="DW500">
            <v>0</v>
          </cell>
          <cell r="DX500">
            <v>0</v>
          </cell>
          <cell r="DY500">
            <v>0</v>
          </cell>
          <cell r="DZ500">
            <v>0</v>
          </cell>
          <cell r="EA500">
            <v>0</v>
          </cell>
          <cell r="EB500">
            <v>0</v>
          </cell>
          <cell r="EC500">
            <v>0</v>
          </cell>
          <cell r="ED500">
            <v>0</v>
          </cell>
        </row>
        <row r="501">
          <cell r="C501" t="str">
            <v>East Hydro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  <cell r="BZ501">
            <v>0</v>
          </cell>
          <cell r="CA501">
            <v>0</v>
          </cell>
          <cell r="CB501">
            <v>0</v>
          </cell>
          <cell r="CC501">
            <v>0</v>
          </cell>
          <cell r="CD501">
            <v>0</v>
          </cell>
          <cell r="CE501">
            <v>0</v>
          </cell>
          <cell r="CF501">
            <v>0</v>
          </cell>
          <cell r="CG501">
            <v>0</v>
          </cell>
          <cell r="CH501">
            <v>0</v>
          </cell>
          <cell r="CI501">
            <v>0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P501">
            <v>0</v>
          </cell>
          <cell r="CQ501">
            <v>0</v>
          </cell>
          <cell r="CR501">
            <v>0</v>
          </cell>
          <cell r="CS501">
            <v>0</v>
          </cell>
          <cell r="CT501">
            <v>0</v>
          </cell>
          <cell r="CU501">
            <v>0</v>
          </cell>
          <cell r="CV501">
            <v>0</v>
          </cell>
          <cell r="CW501">
            <v>0</v>
          </cell>
          <cell r="CX501">
            <v>0</v>
          </cell>
          <cell r="CY501">
            <v>0</v>
          </cell>
          <cell r="CZ501">
            <v>0</v>
          </cell>
          <cell r="DA501">
            <v>0</v>
          </cell>
          <cell r="DB501">
            <v>0</v>
          </cell>
          <cell r="DC501">
            <v>0</v>
          </cell>
          <cell r="DD501">
            <v>0</v>
          </cell>
          <cell r="DE501">
            <v>0</v>
          </cell>
          <cell r="DF501">
            <v>0</v>
          </cell>
          <cell r="DG501">
            <v>0</v>
          </cell>
          <cell r="DH501">
            <v>0</v>
          </cell>
          <cell r="DI501">
            <v>0</v>
          </cell>
          <cell r="DJ501">
            <v>0</v>
          </cell>
          <cell r="DK501">
            <v>0</v>
          </cell>
          <cell r="DL501">
            <v>0</v>
          </cell>
          <cell r="DM501">
            <v>0</v>
          </cell>
          <cell r="DN501">
            <v>0</v>
          </cell>
          <cell r="DO501">
            <v>0</v>
          </cell>
          <cell r="DP501">
            <v>0</v>
          </cell>
          <cell r="DQ501">
            <v>0</v>
          </cell>
          <cell r="DR501">
            <v>0</v>
          </cell>
          <cell r="DS501">
            <v>0</v>
          </cell>
          <cell r="DT501">
            <v>0</v>
          </cell>
          <cell r="DU501">
            <v>0</v>
          </cell>
          <cell r="DV501">
            <v>0</v>
          </cell>
          <cell r="DW501">
            <v>0</v>
          </cell>
          <cell r="DX501">
            <v>0</v>
          </cell>
          <cell r="DY501">
            <v>0</v>
          </cell>
          <cell r="DZ501">
            <v>0</v>
          </cell>
          <cell r="EA501">
            <v>0</v>
          </cell>
          <cell r="EB501">
            <v>0</v>
          </cell>
          <cell r="EC501">
            <v>0</v>
          </cell>
          <cell r="ED501">
            <v>0</v>
          </cell>
        </row>
        <row r="503">
          <cell r="A503" t="str">
            <v>Total Hydro Generation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  <cell r="BZ503">
            <v>0</v>
          </cell>
          <cell r="CA503">
            <v>0</v>
          </cell>
          <cell r="CB503">
            <v>0</v>
          </cell>
          <cell r="CC503">
            <v>0</v>
          </cell>
          <cell r="CD503">
            <v>0</v>
          </cell>
          <cell r="CE503">
            <v>0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P503">
            <v>0</v>
          </cell>
          <cell r="CQ503">
            <v>0</v>
          </cell>
          <cell r="CR503">
            <v>0</v>
          </cell>
          <cell r="CS503">
            <v>0</v>
          </cell>
          <cell r="CT503">
            <v>0</v>
          </cell>
          <cell r="CU503">
            <v>0</v>
          </cell>
          <cell r="CV503">
            <v>0</v>
          </cell>
          <cell r="CW503">
            <v>0</v>
          </cell>
          <cell r="CX503">
            <v>0</v>
          </cell>
          <cell r="CY503">
            <v>0</v>
          </cell>
          <cell r="CZ503">
            <v>0</v>
          </cell>
          <cell r="DA503">
            <v>0</v>
          </cell>
          <cell r="DB503">
            <v>0</v>
          </cell>
          <cell r="DC503">
            <v>0</v>
          </cell>
          <cell r="DD503">
            <v>0</v>
          </cell>
          <cell r="DE503">
            <v>0</v>
          </cell>
          <cell r="DF503">
            <v>0</v>
          </cell>
          <cell r="DG503">
            <v>0</v>
          </cell>
          <cell r="DH503">
            <v>0</v>
          </cell>
          <cell r="DI503">
            <v>0</v>
          </cell>
          <cell r="DJ503">
            <v>0</v>
          </cell>
          <cell r="DK503">
            <v>0</v>
          </cell>
          <cell r="DL503">
            <v>0</v>
          </cell>
          <cell r="DM503">
            <v>0</v>
          </cell>
          <cell r="DN503">
            <v>0</v>
          </cell>
          <cell r="DO503">
            <v>0</v>
          </cell>
          <cell r="DP503">
            <v>0</v>
          </cell>
          <cell r="DQ503">
            <v>0</v>
          </cell>
          <cell r="DR503">
            <v>0</v>
          </cell>
          <cell r="DS503">
            <v>0</v>
          </cell>
          <cell r="DT503">
            <v>0</v>
          </cell>
          <cell r="DU503">
            <v>0</v>
          </cell>
          <cell r="DV503">
            <v>0</v>
          </cell>
          <cell r="DW503">
            <v>0</v>
          </cell>
          <cell r="DX503">
            <v>0</v>
          </cell>
          <cell r="DY503">
            <v>0</v>
          </cell>
          <cell r="DZ503">
            <v>0</v>
          </cell>
          <cell r="EA503">
            <v>0</v>
          </cell>
          <cell r="EB503">
            <v>0</v>
          </cell>
          <cell r="EC503">
            <v>0</v>
          </cell>
          <cell r="ED503">
            <v>0</v>
          </cell>
        </row>
        <row r="505">
          <cell r="A505" t="str">
            <v>Other Generation</v>
          </cell>
        </row>
        <row r="506">
          <cell r="C506" t="str">
            <v>Blundell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  <cell r="BZ506">
            <v>0</v>
          </cell>
          <cell r="CA506">
            <v>0</v>
          </cell>
          <cell r="CB506">
            <v>0</v>
          </cell>
          <cell r="CC506">
            <v>0</v>
          </cell>
          <cell r="CD506">
            <v>0</v>
          </cell>
          <cell r="CE506">
            <v>0</v>
          </cell>
          <cell r="CF506">
            <v>0</v>
          </cell>
          <cell r="CG506">
            <v>0</v>
          </cell>
          <cell r="CH506">
            <v>0</v>
          </cell>
          <cell r="CI506">
            <v>0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P506">
            <v>0</v>
          </cell>
          <cell r="CQ506">
            <v>0</v>
          </cell>
          <cell r="CR506">
            <v>0</v>
          </cell>
          <cell r="CS506">
            <v>0</v>
          </cell>
          <cell r="CT506">
            <v>0</v>
          </cell>
          <cell r="CU506">
            <v>0</v>
          </cell>
          <cell r="CV506">
            <v>0</v>
          </cell>
          <cell r="CW506">
            <v>0</v>
          </cell>
          <cell r="CX506">
            <v>0</v>
          </cell>
          <cell r="CY506">
            <v>0</v>
          </cell>
          <cell r="CZ506">
            <v>0</v>
          </cell>
          <cell r="DA506">
            <v>0</v>
          </cell>
          <cell r="DB506">
            <v>0</v>
          </cell>
          <cell r="DC506">
            <v>0</v>
          </cell>
          <cell r="DD506">
            <v>0</v>
          </cell>
          <cell r="DE506">
            <v>0</v>
          </cell>
          <cell r="DF506">
            <v>0</v>
          </cell>
          <cell r="DG506">
            <v>0</v>
          </cell>
          <cell r="DH506">
            <v>0</v>
          </cell>
          <cell r="DI506">
            <v>0</v>
          </cell>
          <cell r="DJ506">
            <v>0</v>
          </cell>
          <cell r="DK506">
            <v>0</v>
          </cell>
          <cell r="DL506">
            <v>0</v>
          </cell>
          <cell r="DM506">
            <v>0</v>
          </cell>
          <cell r="DN506">
            <v>0</v>
          </cell>
          <cell r="DO506">
            <v>0</v>
          </cell>
          <cell r="DP506">
            <v>0</v>
          </cell>
          <cell r="DQ506">
            <v>0</v>
          </cell>
          <cell r="DR506">
            <v>0</v>
          </cell>
          <cell r="DS506">
            <v>0</v>
          </cell>
          <cell r="DT506">
            <v>0</v>
          </cell>
          <cell r="DU506">
            <v>0</v>
          </cell>
          <cell r="DV506">
            <v>0</v>
          </cell>
          <cell r="DW506">
            <v>0</v>
          </cell>
          <cell r="DX506">
            <v>0</v>
          </cell>
          <cell r="DY506">
            <v>0</v>
          </cell>
          <cell r="DZ506">
            <v>0</v>
          </cell>
          <cell r="EA506">
            <v>0</v>
          </cell>
          <cell r="EB506">
            <v>0</v>
          </cell>
          <cell r="EC506">
            <v>0</v>
          </cell>
          <cell r="ED506">
            <v>0</v>
          </cell>
        </row>
        <row r="508"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  <cell r="BZ508">
            <v>0</v>
          </cell>
          <cell r="CA508">
            <v>0</v>
          </cell>
          <cell r="CB508">
            <v>0</v>
          </cell>
          <cell r="CC508">
            <v>0</v>
          </cell>
          <cell r="CD508">
            <v>0</v>
          </cell>
          <cell r="CE508">
            <v>0</v>
          </cell>
          <cell r="CF508">
            <v>0</v>
          </cell>
          <cell r="CG508">
            <v>0</v>
          </cell>
          <cell r="CH508">
            <v>0</v>
          </cell>
          <cell r="CI508">
            <v>0</v>
          </cell>
          <cell r="CJ508">
            <v>0</v>
          </cell>
          <cell r="CK508">
            <v>0</v>
          </cell>
          <cell r="CL508">
            <v>0</v>
          </cell>
          <cell r="CM508">
            <v>0</v>
          </cell>
          <cell r="CN508">
            <v>0</v>
          </cell>
          <cell r="CO508">
            <v>0</v>
          </cell>
          <cell r="CP508">
            <v>0</v>
          </cell>
          <cell r="CQ508">
            <v>0</v>
          </cell>
          <cell r="CR508">
            <v>0</v>
          </cell>
          <cell r="CS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0</v>
          </cell>
          <cell r="CX508">
            <v>0</v>
          </cell>
          <cell r="CY508">
            <v>0</v>
          </cell>
          <cell r="CZ508">
            <v>0</v>
          </cell>
          <cell r="DA508">
            <v>0</v>
          </cell>
          <cell r="DB508">
            <v>0</v>
          </cell>
          <cell r="DC508">
            <v>0</v>
          </cell>
          <cell r="DD508">
            <v>0</v>
          </cell>
          <cell r="DE508">
            <v>0</v>
          </cell>
          <cell r="DF508">
            <v>0</v>
          </cell>
          <cell r="DG508">
            <v>0</v>
          </cell>
          <cell r="DH508">
            <v>0</v>
          </cell>
          <cell r="DI508">
            <v>0</v>
          </cell>
          <cell r="DJ508">
            <v>0</v>
          </cell>
          <cell r="DK508">
            <v>0</v>
          </cell>
          <cell r="DL508">
            <v>0</v>
          </cell>
          <cell r="DM508">
            <v>0</v>
          </cell>
          <cell r="DN508">
            <v>0</v>
          </cell>
          <cell r="DO508">
            <v>0</v>
          </cell>
          <cell r="DP508">
            <v>0</v>
          </cell>
          <cell r="DQ508">
            <v>0</v>
          </cell>
          <cell r="DR508">
            <v>0</v>
          </cell>
          <cell r="DS508">
            <v>0</v>
          </cell>
          <cell r="DT508">
            <v>0</v>
          </cell>
          <cell r="DU508">
            <v>0</v>
          </cell>
          <cell r="DV508">
            <v>0</v>
          </cell>
          <cell r="DW508">
            <v>0</v>
          </cell>
          <cell r="DX508">
            <v>0</v>
          </cell>
          <cell r="DY508">
            <v>0</v>
          </cell>
          <cell r="DZ508">
            <v>0</v>
          </cell>
          <cell r="EA508">
            <v>0</v>
          </cell>
          <cell r="EB508">
            <v>0</v>
          </cell>
          <cell r="EC508">
            <v>0</v>
          </cell>
          <cell r="ED508">
            <v>0</v>
          </cell>
        </row>
        <row r="509"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  <cell r="BZ509">
            <v>0</v>
          </cell>
          <cell r="CA509">
            <v>0</v>
          </cell>
          <cell r="CB509">
            <v>0</v>
          </cell>
          <cell r="CC509">
            <v>0</v>
          </cell>
          <cell r="CD509">
            <v>0</v>
          </cell>
          <cell r="CE509">
            <v>0</v>
          </cell>
          <cell r="CF509">
            <v>0</v>
          </cell>
          <cell r="CG509">
            <v>0</v>
          </cell>
          <cell r="CH509">
            <v>0</v>
          </cell>
          <cell r="CI509">
            <v>0</v>
          </cell>
          <cell r="CJ509">
            <v>0</v>
          </cell>
          <cell r="CK509">
            <v>0</v>
          </cell>
          <cell r="CL509">
            <v>0</v>
          </cell>
          <cell r="CM509">
            <v>0</v>
          </cell>
          <cell r="CN509">
            <v>0</v>
          </cell>
          <cell r="CO509">
            <v>0</v>
          </cell>
          <cell r="CP509">
            <v>0</v>
          </cell>
          <cell r="CQ509">
            <v>0</v>
          </cell>
          <cell r="CR509">
            <v>0</v>
          </cell>
          <cell r="CS509">
            <v>0</v>
          </cell>
          <cell r="CT509">
            <v>0</v>
          </cell>
          <cell r="CU509">
            <v>0</v>
          </cell>
          <cell r="CV509">
            <v>0</v>
          </cell>
          <cell r="CW509">
            <v>0</v>
          </cell>
          <cell r="CX509">
            <v>0</v>
          </cell>
          <cell r="CY509">
            <v>0</v>
          </cell>
          <cell r="CZ509">
            <v>0</v>
          </cell>
          <cell r="DA509">
            <v>0</v>
          </cell>
          <cell r="DB509">
            <v>0</v>
          </cell>
          <cell r="DC509">
            <v>0</v>
          </cell>
          <cell r="DD509">
            <v>0</v>
          </cell>
          <cell r="DE509">
            <v>0</v>
          </cell>
          <cell r="DF509">
            <v>0</v>
          </cell>
          <cell r="DG509">
            <v>0</v>
          </cell>
          <cell r="DH509">
            <v>0</v>
          </cell>
          <cell r="DI509">
            <v>0</v>
          </cell>
          <cell r="DJ509">
            <v>0</v>
          </cell>
          <cell r="DK509">
            <v>0</v>
          </cell>
          <cell r="DL509">
            <v>0</v>
          </cell>
          <cell r="DM509">
            <v>0</v>
          </cell>
          <cell r="DN509">
            <v>0</v>
          </cell>
          <cell r="DO509">
            <v>0</v>
          </cell>
          <cell r="DP509">
            <v>0</v>
          </cell>
          <cell r="DQ509">
            <v>0</v>
          </cell>
          <cell r="DR509">
            <v>0</v>
          </cell>
          <cell r="DS509">
            <v>0</v>
          </cell>
          <cell r="DT509">
            <v>0</v>
          </cell>
          <cell r="DU509">
            <v>0</v>
          </cell>
          <cell r="DV509">
            <v>0</v>
          </cell>
          <cell r="DW509">
            <v>0</v>
          </cell>
          <cell r="DX509">
            <v>0</v>
          </cell>
          <cell r="DY509">
            <v>0</v>
          </cell>
          <cell r="DZ509">
            <v>0</v>
          </cell>
          <cell r="EA509">
            <v>0</v>
          </cell>
          <cell r="EB509">
            <v>0</v>
          </cell>
          <cell r="EC509">
            <v>0</v>
          </cell>
          <cell r="ED509">
            <v>0</v>
          </cell>
        </row>
        <row r="510"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  <cell r="CU510">
            <v>0</v>
          </cell>
          <cell r="CV510">
            <v>0</v>
          </cell>
          <cell r="CW510">
            <v>0</v>
          </cell>
          <cell r="CX510">
            <v>0</v>
          </cell>
          <cell r="CY510">
            <v>0</v>
          </cell>
          <cell r="CZ510">
            <v>0</v>
          </cell>
          <cell r="DA510">
            <v>0</v>
          </cell>
          <cell r="DB510">
            <v>0</v>
          </cell>
          <cell r="DC510">
            <v>0</v>
          </cell>
          <cell r="DD510">
            <v>0</v>
          </cell>
          <cell r="DE510">
            <v>0</v>
          </cell>
          <cell r="DF510">
            <v>0</v>
          </cell>
          <cell r="DG510">
            <v>0</v>
          </cell>
          <cell r="DH510">
            <v>0</v>
          </cell>
          <cell r="DI510">
            <v>0</v>
          </cell>
          <cell r="DJ510">
            <v>0</v>
          </cell>
          <cell r="DK510">
            <v>0</v>
          </cell>
          <cell r="DL510">
            <v>0</v>
          </cell>
          <cell r="DM510">
            <v>0</v>
          </cell>
          <cell r="DN510">
            <v>0</v>
          </cell>
          <cell r="DO510">
            <v>0</v>
          </cell>
          <cell r="DP510">
            <v>0</v>
          </cell>
          <cell r="DQ510">
            <v>0</v>
          </cell>
          <cell r="DR510">
            <v>0</v>
          </cell>
          <cell r="DS510">
            <v>0</v>
          </cell>
          <cell r="DT510">
            <v>0</v>
          </cell>
          <cell r="DU510">
            <v>0</v>
          </cell>
          <cell r="DV510">
            <v>0</v>
          </cell>
          <cell r="DW510">
            <v>0</v>
          </cell>
          <cell r="DX510">
            <v>0</v>
          </cell>
          <cell r="DY510">
            <v>0</v>
          </cell>
          <cell r="DZ510">
            <v>0</v>
          </cell>
          <cell r="EA510">
            <v>0</v>
          </cell>
          <cell r="EB510">
            <v>0</v>
          </cell>
          <cell r="EC510">
            <v>0</v>
          </cell>
          <cell r="ED510">
            <v>0</v>
          </cell>
        </row>
        <row r="511"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  <cell r="CU511">
            <v>0</v>
          </cell>
          <cell r="CV511">
            <v>0</v>
          </cell>
          <cell r="CW511">
            <v>0</v>
          </cell>
          <cell r="CX511">
            <v>0</v>
          </cell>
          <cell r="CY511">
            <v>0</v>
          </cell>
          <cell r="CZ511">
            <v>0</v>
          </cell>
          <cell r="DA511">
            <v>0</v>
          </cell>
          <cell r="DB511">
            <v>0</v>
          </cell>
          <cell r="DC511">
            <v>0</v>
          </cell>
          <cell r="DD511">
            <v>0</v>
          </cell>
          <cell r="DE511">
            <v>0</v>
          </cell>
          <cell r="DF511">
            <v>0</v>
          </cell>
          <cell r="DG511">
            <v>0</v>
          </cell>
          <cell r="DH511">
            <v>0</v>
          </cell>
          <cell r="DI511">
            <v>0</v>
          </cell>
          <cell r="DJ511">
            <v>0</v>
          </cell>
          <cell r="DK511">
            <v>0</v>
          </cell>
          <cell r="DL511">
            <v>0</v>
          </cell>
          <cell r="DM511">
            <v>0</v>
          </cell>
          <cell r="DN511">
            <v>0</v>
          </cell>
          <cell r="DO511">
            <v>0</v>
          </cell>
          <cell r="DP511">
            <v>0</v>
          </cell>
          <cell r="DQ511">
            <v>0</v>
          </cell>
          <cell r="DR511">
            <v>0</v>
          </cell>
          <cell r="DS511">
            <v>0</v>
          </cell>
          <cell r="DT511">
            <v>0</v>
          </cell>
          <cell r="DU511">
            <v>0</v>
          </cell>
          <cell r="DV511">
            <v>0</v>
          </cell>
          <cell r="DW511">
            <v>0</v>
          </cell>
          <cell r="DX511">
            <v>0</v>
          </cell>
          <cell r="DY511">
            <v>0</v>
          </cell>
          <cell r="DZ511">
            <v>0</v>
          </cell>
          <cell r="EA511">
            <v>0</v>
          </cell>
          <cell r="EB511">
            <v>0</v>
          </cell>
          <cell r="EC511">
            <v>0</v>
          </cell>
          <cell r="ED511">
            <v>0</v>
          </cell>
        </row>
        <row r="512"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0</v>
          </cell>
          <cell r="CX512">
            <v>0</v>
          </cell>
          <cell r="CY512">
            <v>0</v>
          </cell>
          <cell r="CZ512">
            <v>0</v>
          </cell>
          <cell r="DA512">
            <v>0</v>
          </cell>
          <cell r="DB512">
            <v>0</v>
          </cell>
          <cell r="DC512">
            <v>0</v>
          </cell>
          <cell r="DD512">
            <v>0</v>
          </cell>
          <cell r="DE512">
            <v>0</v>
          </cell>
          <cell r="DF512">
            <v>0</v>
          </cell>
          <cell r="DG512">
            <v>0</v>
          </cell>
          <cell r="DH512">
            <v>0</v>
          </cell>
          <cell r="DI512">
            <v>0</v>
          </cell>
          <cell r="DJ512">
            <v>0</v>
          </cell>
          <cell r="DK512">
            <v>0</v>
          </cell>
          <cell r="DL512">
            <v>0</v>
          </cell>
          <cell r="DM512">
            <v>0</v>
          </cell>
          <cell r="DN512">
            <v>0</v>
          </cell>
          <cell r="DO512">
            <v>0</v>
          </cell>
          <cell r="DP512">
            <v>0</v>
          </cell>
          <cell r="DQ512">
            <v>0</v>
          </cell>
          <cell r="DR512">
            <v>0</v>
          </cell>
          <cell r="DS512">
            <v>0</v>
          </cell>
          <cell r="DT512">
            <v>0</v>
          </cell>
          <cell r="DU512">
            <v>0</v>
          </cell>
          <cell r="DV512">
            <v>0</v>
          </cell>
          <cell r="DW512">
            <v>0</v>
          </cell>
          <cell r="DX512">
            <v>0</v>
          </cell>
          <cell r="DY512">
            <v>0</v>
          </cell>
          <cell r="DZ512">
            <v>0</v>
          </cell>
          <cell r="EA512">
            <v>0</v>
          </cell>
          <cell r="EB512">
            <v>0</v>
          </cell>
          <cell r="EC512">
            <v>0</v>
          </cell>
          <cell r="ED512">
            <v>0</v>
          </cell>
        </row>
        <row r="513"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  <cell r="BZ513">
            <v>0</v>
          </cell>
          <cell r="CA513">
            <v>0</v>
          </cell>
          <cell r="CB513">
            <v>0</v>
          </cell>
          <cell r="CC513">
            <v>0</v>
          </cell>
          <cell r="CD513">
            <v>0</v>
          </cell>
          <cell r="CE513">
            <v>0</v>
          </cell>
          <cell r="CF513">
            <v>0</v>
          </cell>
          <cell r="CG513">
            <v>0</v>
          </cell>
          <cell r="CH513">
            <v>0</v>
          </cell>
          <cell r="CI513">
            <v>0</v>
          </cell>
          <cell r="CJ513">
            <v>0</v>
          </cell>
          <cell r="CK513">
            <v>0</v>
          </cell>
          <cell r="CL513">
            <v>0</v>
          </cell>
          <cell r="CM513">
            <v>0</v>
          </cell>
          <cell r="CN513">
            <v>0</v>
          </cell>
          <cell r="CO513">
            <v>0</v>
          </cell>
          <cell r="CP513">
            <v>0</v>
          </cell>
          <cell r="CQ513">
            <v>0</v>
          </cell>
          <cell r="CR513">
            <v>0</v>
          </cell>
          <cell r="CS513">
            <v>0</v>
          </cell>
          <cell r="CT513">
            <v>0</v>
          </cell>
          <cell r="CU513">
            <v>0</v>
          </cell>
          <cell r="CV513">
            <v>0</v>
          </cell>
          <cell r="CW513">
            <v>0</v>
          </cell>
          <cell r="CX513">
            <v>0</v>
          </cell>
          <cell r="CY513">
            <v>0</v>
          </cell>
          <cell r="CZ513">
            <v>0</v>
          </cell>
          <cell r="DA513">
            <v>0</v>
          </cell>
          <cell r="DB513">
            <v>0</v>
          </cell>
          <cell r="DC513">
            <v>0</v>
          </cell>
          <cell r="DD513">
            <v>0</v>
          </cell>
          <cell r="DE513">
            <v>0</v>
          </cell>
          <cell r="DF513">
            <v>0</v>
          </cell>
          <cell r="DG513">
            <v>0</v>
          </cell>
          <cell r="DH513">
            <v>0</v>
          </cell>
          <cell r="DI513">
            <v>0</v>
          </cell>
          <cell r="DJ513">
            <v>0</v>
          </cell>
          <cell r="DK513">
            <v>0</v>
          </cell>
          <cell r="DL513">
            <v>0</v>
          </cell>
          <cell r="DM513">
            <v>0</v>
          </cell>
          <cell r="DN513">
            <v>0</v>
          </cell>
          <cell r="DO513">
            <v>0</v>
          </cell>
          <cell r="DP513">
            <v>0</v>
          </cell>
          <cell r="DQ513">
            <v>0</v>
          </cell>
          <cell r="DR513">
            <v>0</v>
          </cell>
          <cell r="DS513">
            <v>0</v>
          </cell>
          <cell r="DT513">
            <v>0</v>
          </cell>
          <cell r="DU513">
            <v>0</v>
          </cell>
          <cell r="DV513">
            <v>0</v>
          </cell>
          <cell r="DW513">
            <v>0</v>
          </cell>
          <cell r="DX513">
            <v>0</v>
          </cell>
          <cell r="DY513">
            <v>0</v>
          </cell>
          <cell r="DZ513">
            <v>0</v>
          </cell>
          <cell r="EA513">
            <v>0</v>
          </cell>
          <cell r="EB513">
            <v>0</v>
          </cell>
          <cell r="EC513">
            <v>0</v>
          </cell>
          <cell r="ED513">
            <v>0</v>
          </cell>
        </row>
        <row r="514"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  <cell r="BZ514">
            <v>0</v>
          </cell>
          <cell r="CA514">
            <v>0</v>
          </cell>
          <cell r="CB514">
            <v>0</v>
          </cell>
          <cell r="CC514">
            <v>0</v>
          </cell>
          <cell r="CD514">
            <v>0</v>
          </cell>
          <cell r="CE514">
            <v>0</v>
          </cell>
          <cell r="CF514">
            <v>0</v>
          </cell>
          <cell r="CG514">
            <v>0</v>
          </cell>
          <cell r="CH514">
            <v>0</v>
          </cell>
          <cell r="CI514">
            <v>0</v>
          </cell>
          <cell r="CJ514">
            <v>0</v>
          </cell>
          <cell r="CK514">
            <v>0</v>
          </cell>
          <cell r="CL514">
            <v>0</v>
          </cell>
          <cell r="CM514">
            <v>0</v>
          </cell>
          <cell r="CN514">
            <v>0</v>
          </cell>
          <cell r="CO514">
            <v>0</v>
          </cell>
          <cell r="CP514">
            <v>0</v>
          </cell>
          <cell r="CQ514">
            <v>0</v>
          </cell>
          <cell r="CR514">
            <v>0</v>
          </cell>
          <cell r="CS514">
            <v>0</v>
          </cell>
          <cell r="CT514">
            <v>0</v>
          </cell>
          <cell r="CU514">
            <v>0</v>
          </cell>
          <cell r="CV514">
            <v>0</v>
          </cell>
          <cell r="CW514">
            <v>0</v>
          </cell>
          <cell r="CX514">
            <v>0</v>
          </cell>
          <cell r="CY514">
            <v>0</v>
          </cell>
          <cell r="CZ514">
            <v>0</v>
          </cell>
          <cell r="DA514">
            <v>0</v>
          </cell>
          <cell r="DB514">
            <v>0</v>
          </cell>
          <cell r="DC514">
            <v>0</v>
          </cell>
          <cell r="DD514">
            <v>0</v>
          </cell>
          <cell r="DE514">
            <v>0</v>
          </cell>
          <cell r="DF514">
            <v>0</v>
          </cell>
          <cell r="DG514">
            <v>0</v>
          </cell>
          <cell r="DH514">
            <v>0</v>
          </cell>
          <cell r="DI514">
            <v>0</v>
          </cell>
          <cell r="DJ514">
            <v>0</v>
          </cell>
          <cell r="DK514">
            <v>0</v>
          </cell>
          <cell r="DL514">
            <v>0</v>
          </cell>
          <cell r="DM514">
            <v>0</v>
          </cell>
          <cell r="DN514">
            <v>0</v>
          </cell>
          <cell r="DO514">
            <v>0</v>
          </cell>
          <cell r="DP514">
            <v>0</v>
          </cell>
          <cell r="DQ514">
            <v>0</v>
          </cell>
          <cell r="DR514">
            <v>0</v>
          </cell>
          <cell r="DS514">
            <v>0</v>
          </cell>
          <cell r="DT514">
            <v>0</v>
          </cell>
          <cell r="DU514">
            <v>0</v>
          </cell>
          <cell r="DV514">
            <v>0</v>
          </cell>
          <cell r="DW514">
            <v>0</v>
          </cell>
          <cell r="DX514">
            <v>0</v>
          </cell>
          <cell r="DY514">
            <v>0</v>
          </cell>
          <cell r="DZ514">
            <v>0</v>
          </cell>
          <cell r="EA514">
            <v>0</v>
          </cell>
          <cell r="EB514">
            <v>0</v>
          </cell>
          <cell r="EC514">
            <v>0</v>
          </cell>
          <cell r="ED514">
            <v>0</v>
          </cell>
        </row>
        <row r="515"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  <cell r="BZ515">
            <v>0</v>
          </cell>
          <cell r="CA515">
            <v>0</v>
          </cell>
          <cell r="CB515">
            <v>0</v>
          </cell>
          <cell r="CC515">
            <v>0</v>
          </cell>
          <cell r="CD515">
            <v>0</v>
          </cell>
          <cell r="CE515">
            <v>0</v>
          </cell>
          <cell r="CF515">
            <v>0</v>
          </cell>
          <cell r="CG515">
            <v>0</v>
          </cell>
          <cell r="CH515">
            <v>0</v>
          </cell>
          <cell r="CI515">
            <v>0</v>
          </cell>
          <cell r="CJ515">
            <v>0</v>
          </cell>
          <cell r="CK515">
            <v>0</v>
          </cell>
          <cell r="CL515">
            <v>0</v>
          </cell>
          <cell r="CM515">
            <v>0</v>
          </cell>
          <cell r="CN515">
            <v>0</v>
          </cell>
          <cell r="CO515">
            <v>0</v>
          </cell>
          <cell r="CP515">
            <v>0</v>
          </cell>
          <cell r="CQ515">
            <v>0</v>
          </cell>
          <cell r="CR515">
            <v>0</v>
          </cell>
          <cell r="CS515">
            <v>0</v>
          </cell>
          <cell r="CT515">
            <v>0</v>
          </cell>
          <cell r="CU515">
            <v>0</v>
          </cell>
          <cell r="CV515">
            <v>0</v>
          </cell>
          <cell r="CW515">
            <v>0</v>
          </cell>
          <cell r="CX515">
            <v>0</v>
          </cell>
          <cell r="CY515">
            <v>0</v>
          </cell>
          <cell r="CZ515">
            <v>0</v>
          </cell>
          <cell r="DA515">
            <v>0</v>
          </cell>
          <cell r="DB515">
            <v>0</v>
          </cell>
          <cell r="DC515">
            <v>0</v>
          </cell>
          <cell r="DD515">
            <v>0</v>
          </cell>
          <cell r="DE515">
            <v>0</v>
          </cell>
          <cell r="DF515">
            <v>0</v>
          </cell>
          <cell r="DG515">
            <v>0</v>
          </cell>
          <cell r="DH515">
            <v>0</v>
          </cell>
          <cell r="DI515">
            <v>0</v>
          </cell>
          <cell r="DJ515">
            <v>0</v>
          </cell>
          <cell r="DK515">
            <v>0</v>
          </cell>
          <cell r="DL515">
            <v>0</v>
          </cell>
          <cell r="DM515">
            <v>0</v>
          </cell>
          <cell r="DN515">
            <v>0</v>
          </cell>
          <cell r="DO515">
            <v>0</v>
          </cell>
          <cell r="DP515">
            <v>0</v>
          </cell>
          <cell r="DQ515">
            <v>0</v>
          </cell>
          <cell r="DR515">
            <v>0</v>
          </cell>
          <cell r="DS515">
            <v>0</v>
          </cell>
          <cell r="DT515">
            <v>0</v>
          </cell>
          <cell r="DU515">
            <v>0</v>
          </cell>
          <cell r="DV515">
            <v>0</v>
          </cell>
          <cell r="DW515">
            <v>0</v>
          </cell>
          <cell r="DX515">
            <v>0</v>
          </cell>
          <cell r="DY515">
            <v>0</v>
          </cell>
          <cell r="DZ515">
            <v>0</v>
          </cell>
          <cell r="EA515">
            <v>0</v>
          </cell>
          <cell r="EB515">
            <v>0</v>
          </cell>
          <cell r="EC515">
            <v>0</v>
          </cell>
          <cell r="ED515">
            <v>0</v>
          </cell>
        </row>
        <row r="516"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  <cell r="BZ516">
            <v>0</v>
          </cell>
          <cell r="CA516">
            <v>0</v>
          </cell>
          <cell r="CB516">
            <v>0</v>
          </cell>
          <cell r="CC516">
            <v>0</v>
          </cell>
          <cell r="CD516">
            <v>0</v>
          </cell>
          <cell r="CE516">
            <v>0</v>
          </cell>
          <cell r="CF516">
            <v>0</v>
          </cell>
          <cell r="CG516">
            <v>0</v>
          </cell>
          <cell r="CH516">
            <v>0</v>
          </cell>
          <cell r="CI516">
            <v>0</v>
          </cell>
          <cell r="CJ516">
            <v>0</v>
          </cell>
          <cell r="CK516">
            <v>0</v>
          </cell>
          <cell r="CL516">
            <v>0</v>
          </cell>
          <cell r="CM516">
            <v>0</v>
          </cell>
          <cell r="CN516">
            <v>0</v>
          </cell>
          <cell r="CO516">
            <v>0</v>
          </cell>
          <cell r="CP516">
            <v>0</v>
          </cell>
          <cell r="CQ516">
            <v>0</v>
          </cell>
          <cell r="CR516">
            <v>0</v>
          </cell>
          <cell r="CS516">
            <v>0</v>
          </cell>
          <cell r="CT516">
            <v>0</v>
          </cell>
          <cell r="CU516">
            <v>0</v>
          </cell>
          <cell r="CV516">
            <v>0</v>
          </cell>
          <cell r="CW516">
            <v>0</v>
          </cell>
          <cell r="CX516">
            <v>0</v>
          </cell>
          <cell r="CY516">
            <v>0</v>
          </cell>
          <cell r="CZ516">
            <v>0</v>
          </cell>
          <cell r="DA516">
            <v>0</v>
          </cell>
          <cell r="DB516">
            <v>0</v>
          </cell>
          <cell r="DC516">
            <v>0</v>
          </cell>
          <cell r="DD516">
            <v>0</v>
          </cell>
          <cell r="DE516">
            <v>0</v>
          </cell>
          <cell r="DF516">
            <v>0</v>
          </cell>
          <cell r="DG516">
            <v>0</v>
          </cell>
          <cell r="DH516">
            <v>0</v>
          </cell>
          <cell r="DI516">
            <v>0</v>
          </cell>
          <cell r="DJ516">
            <v>0</v>
          </cell>
          <cell r="DK516">
            <v>0</v>
          </cell>
          <cell r="DL516">
            <v>0</v>
          </cell>
          <cell r="DM516">
            <v>0</v>
          </cell>
          <cell r="DN516">
            <v>0</v>
          </cell>
          <cell r="DO516">
            <v>0</v>
          </cell>
          <cell r="DP516">
            <v>0</v>
          </cell>
          <cell r="DQ516">
            <v>0</v>
          </cell>
          <cell r="DR516">
            <v>0</v>
          </cell>
          <cell r="DS516">
            <v>0</v>
          </cell>
          <cell r="DT516">
            <v>0</v>
          </cell>
          <cell r="DU516">
            <v>0</v>
          </cell>
          <cell r="DV516">
            <v>0</v>
          </cell>
          <cell r="DW516">
            <v>0</v>
          </cell>
          <cell r="DX516">
            <v>0</v>
          </cell>
          <cell r="DY516">
            <v>0</v>
          </cell>
          <cell r="DZ516">
            <v>0</v>
          </cell>
          <cell r="EA516">
            <v>0</v>
          </cell>
          <cell r="EB516">
            <v>0</v>
          </cell>
          <cell r="EC516">
            <v>0</v>
          </cell>
          <cell r="ED516">
            <v>0</v>
          </cell>
        </row>
        <row r="517"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  <cell r="BZ517">
            <v>0</v>
          </cell>
          <cell r="CA517">
            <v>0</v>
          </cell>
          <cell r="CB517">
            <v>0</v>
          </cell>
          <cell r="CC517">
            <v>0</v>
          </cell>
          <cell r="CD517">
            <v>0</v>
          </cell>
          <cell r="CE517">
            <v>0</v>
          </cell>
          <cell r="CF517">
            <v>0</v>
          </cell>
          <cell r="CG517">
            <v>0</v>
          </cell>
          <cell r="CH517">
            <v>0</v>
          </cell>
          <cell r="CI517">
            <v>0</v>
          </cell>
          <cell r="CJ517">
            <v>0</v>
          </cell>
          <cell r="CK517">
            <v>0</v>
          </cell>
          <cell r="CL517">
            <v>0</v>
          </cell>
          <cell r="CM517">
            <v>0</v>
          </cell>
          <cell r="CN517">
            <v>0</v>
          </cell>
          <cell r="CO517">
            <v>0</v>
          </cell>
          <cell r="CP517">
            <v>0</v>
          </cell>
          <cell r="CQ517">
            <v>0</v>
          </cell>
          <cell r="CR517">
            <v>0</v>
          </cell>
          <cell r="CS517">
            <v>0</v>
          </cell>
          <cell r="CT517">
            <v>0</v>
          </cell>
          <cell r="CU517">
            <v>0</v>
          </cell>
          <cell r="CV517">
            <v>0</v>
          </cell>
          <cell r="CW517">
            <v>0</v>
          </cell>
          <cell r="CX517">
            <v>0</v>
          </cell>
          <cell r="CY517">
            <v>0</v>
          </cell>
          <cell r="CZ517">
            <v>0</v>
          </cell>
          <cell r="DA517">
            <v>0</v>
          </cell>
          <cell r="DB517">
            <v>0</v>
          </cell>
          <cell r="DC517">
            <v>0</v>
          </cell>
          <cell r="DD517">
            <v>0</v>
          </cell>
          <cell r="DE517">
            <v>0</v>
          </cell>
          <cell r="DF517">
            <v>0</v>
          </cell>
          <cell r="DG517">
            <v>0</v>
          </cell>
          <cell r="DH517">
            <v>0</v>
          </cell>
          <cell r="DI517">
            <v>0</v>
          </cell>
          <cell r="DJ517">
            <v>0</v>
          </cell>
          <cell r="DK517">
            <v>0</v>
          </cell>
          <cell r="DL517">
            <v>0</v>
          </cell>
          <cell r="DM517">
            <v>0</v>
          </cell>
          <cell r="DN517">
            <v>0</v>
          </cell>
          <cell r="DO517">
            <v>0</v>
          </cell>
          <cell r="DP517">
            <v>0</v>
          </cell>
          <cell r="DQ517">
            <v>0</v>
          </cell>
          <cell r="DR517">
            <v>0</v>
          </cell>
          <cell r="DS517">
            <v>0</v>
          </cell>
          <cell r="DT517">
            <v>0</v>
          </cell>
          <cell r="DU517">
            <v>0</v>
          </cell>
          <cell r="DV517">
            <v>0</v>
          </cell>
          <cell r="DW517">
            <v>0</v>
          </cell>
          <cell r="DX517">
            <v>0</v>
          </cell>
          <cell r="DY517">
            <v>0</v>
          </cell>
          <cell r="DZ517">
            <v>0</v>
          </cell>
          <cell r="EA517">
            <v>0</v>
          </cell>
          <cell r="EB517">
            <v>0</v>
          </cell>
          <cell r="EC517">
            <v>0</v>
          </cell>
          <cell r="ED517">
            <v>0</v>
          </cell>
        </row>
        <row r="518"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  <cell r="BZ518">
            <v>0</v>
          </cell>
          <cell r="CA518">
            <v>0</v>
          </cell>
          <cell r="CB518">
            <v>0</v>
          </cell>
          <cell r="CC518">
            <v>0</v>
          </cell>
          <cell r="CD518">
            <v>0</v>
          </cell>
          <cell r="CE518">
            <v>0</v>
          </cell>
          <cell r="CF518">
            <v>0</v>
          </cell>
          <cell r="CG518">
            <v>0</v>
          </cell>
          <cell r="CH518">
            <v>0</v>
          </cell>
          <cell r="CI518">
            <v>0</v>
          </cell>
          <cell r="CJ518">
            <v>0</v>
          </cell>
          <cell r="CK518">
            <v>0</v>
          </cell>
          <cell r="CL518">
            <v>0</v>
          </cell>
          <cell r="CM518">
            <v>0</v>
          </cell>
          <cell r="CN518">
            <v>0</v>
          </cell>
          <cell r="CO518">
            <v>0</v>
          </cell>
          <cell r="CP518">
            <v>0</v>
          </cell>
          <cell r="CQ518">
            <v>0</v>
          </cell>
          <cell r="CR518">
            <v>0</v>
          </cell>
          <cell r="CS518">
            <v>0</v>
          </cell>
          <cell r="CT518">
            <v>0</v>
          </cell>
          <cell r="CU518">
            <v>0</v>
          </cell>
          <cell r="CV518">
            <v>0</v>
          </cell>
          <cell r="CW518">
            <v>0</v>
          </cell>
          <cell r="CX518">
            <v>0</v>
          </cell>
          <cell r="CY518">
            <v>0</v>
          </cell>
          <cell r="CZ518">
            <v>0</v>
          </cell>
          <cell r="DA518">
            <v>0</v>
          </cell>
          <cell r="DB518">
            <v>0</v>
          </cell>
          <cell r="DC518">
            <v>0</v>
          </cell>
          <cell r="DD518">
            <v>0</v>
          </cell>
          <cell r="DE518">
            <v>0</v>
          </cell>
          <cell r="DF518">
            <v>0</v>
          </cell>
          <cell r="DG518">
            <v>0</v>
          </cell>
          <cell r="DH518">
            <v>0</v>
          </cell>
          <cell r="DI518">
            <v>0</v>
          </cell>
          <cell r="DJ518">
            <v>0</v>
          </cell>
          <cell r="DK518">
            <v>0</v>
          </cell>
          <cell r="DL518">
            <v>0</v>
          </cell>
          <cell r="DM518">
            <v>0</v>
          </cell>
          <cell r="DN518">
            <v>0</v>
          </cell>
          <cell r="DO518">
            <v>0</v>
          </cell>
          <cell r="DP518">
            <v>0</v>
          </cell>
          <cell r="DQ518">
            <v>0</v>
          </cell>
          <cell r="DR518">
            <v>0</v>
          </cell>
          <cell r="DS518">
            <v>0</v>
          </cell>
          <cell r="DT518">
            <v>0</v>
          </cell>
          <cell r="DU518">
            <v>0</v>
          </cell>
          <cell r="DV518">
            <v>0</v>
          </cell>
          <cell r="DW518">
            <v>0</v>
          </cell>
          <cell r="DX518">
            <v>0</v>
          </cell>
          <cell r="DY518">
            <v>0</v>
          </cell>
          <cell r="DZ518">
            <v>0</v>
          </cell>
          <cell r="EA518">
            <v>0</v>
          </cell>
          <cell r="EB518">
            <v>0</v>
          </cell>
          <cell r="EC518">
            <v>0</v>
          </cell>
          <cell r="ED518">
            <v>0</v>
          </cell>
        </row>
        <row r="519"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  <cell r="CU519">
            <v>0</v>
          </cell>
          <cell r="CV519">
            <v>0</v>
          </cell>
          <cell r="CW519">
            <v>0</v>
          </cell>
          <cell r="CX519">
            <v>0</v>
          </cell>
          <cell r="CY519">
            <v>0</v>
          </cell>
          <cell r="CZ519">
            <v>0</v>
          </cell>
          <cell r="DA519">
            <v>0</v>
          </cell>
          <cell r="DB519">
            <v>0</v>
          </cell>
          <cell r="DC519">
            <v>0</v>
          </cell>
          <cell r="DD519">
            <v>0</v>
          </cell>
          <cell r="DE519">
            <v>0</v>
          </cell>
          <cell r="DF519">
            <v>0</v>
          </cell>
          <cell r="DG519">
            <v>0</v>
          </cell>
          <cell r="DH519">
            <v>0</v>
          </cell>
          <cell r="DI519">
            <v>0</v>
          </cell>
          <cell r="DJ519">
            <v>0</v>
          </cell>
          <cell r="DK519">
            <v>0</v>
          </cell>
          <cell r="DL519">
            <v>0</v>
          </cell>
          <cell r="DM519">
            <v>0</v>
          </cell>
          <cell r="DN519">
            <v>0</v>
          </cell>
          <cell r="DO519">
            <v>0</v>
          </cell>
          <cell r="DP519">
            <v>0</v>
          </cell>
          <cell r="DQ519">
            <v>0</v>
          </cell>
          <cell r="DR519">
            <v>0</v>
          </cell>
          <cell r="DS519">
            <v>0</v>
          </cell>
          <cell r="DT519">
            <v>0</v>
          </cell>
          <cell r="DU519">
            <v>0</v>
          </cell>
          <cell r="DV519">
            <v>0</v>
          </cell>
          <cell r="DW519">
            <v>0</v>
          </cell>
          <cell r="DX519">
            <v>0</v>
          </cell>
          <cell r="DY519">
            <v>0</v>
          </cell>
          <cell r="DZ519">
            <v>0</v>
          </cell>
          <cell r="EA519">
            <v>0</v>
          </cell>
          <cell r="EB519">
            <v>0</v>
          </cell>
          <cell r="EC519">
            <v>0</v>
          </cell>
          <cell r="ED519">
            <v>0</v>
          </cell>
        </row>
        <row r="520"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  <cell r="BZ520">
            <v>0</v>
          </cell>
          <cell r="CA520">
            <v>0</v>
          </cell>
          <cell r="CB520">
            <v>0</v>
          </cell>
          <cell r="CC520">
            <v>0</v>
          </cell>
          <cell r="CD520">
            <v>0</v>
          </cell>
          <cell r="CE520">
            <v>0</v>
          </cell>
          <cell r="CF520">
            <v>0</v>
          </cell>
          <cell r="CG520">
            <v>0</v>
          </cell>
          <cell r="CH520">
            <v>0</v>
          </cell>
          <cell r="CI520">
            <v>0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P520">
            <v>0</v>
          </cell>
          <cell r="CQ520">
            <v>0</v>
          </cell>
          <cell r="CR520">
            <v>0</v>
          </cell>
          <cell r="CS520">
            <v>0</v>
          </cell>
          <cell r="CT520">
            <v>0</v>
          </cell>
          <cell r="CU520">
            <v>0</v>
          </cell>
          <cell r="CV520">
            <v>0</v>
          </cell>
          <cell r="CW520">
            <v>0</v>
          </cell>
          <cell r="CX520">
            <v>0</v>
          </cell>
          <cell r="CY520">
            <v>0</v>
          </cell>
          <cell r="CZ520">
            <v>0</v>
          </cell>
          <cell r="DA520">
            <v>0</v>
          </cell>
          <cell r="DB520">
            <v>0</v>
          </cell>
          <cell r="DC520">
            <v>0</v>
          </cell>
          <cell r="DD520">
            <v>0</v>
          </cell>
          <cell r="DE520">
            <v>0</v>
          </cell>
          <cell r="DF520">
            <v>0</v>
          </cell>
          <cell r="DG520">
            <v>0</v>
          </cell>
          <cell r="DH520">
            <v>0</v>
          </cell>
          <cell r="DI520">
            <v>0</v>
          </cell>
          <cell r="DJ520">
            <v>0</v>
          </cell>
          <cell r="DK520">
            <v>0</v>
          </cell>
          <cell r="DL520">
            <v>0</v>
          </cell>
          <cell r="DM520">
            <v>0</v>
          </cell>
          <cell r="DN520">
            <v>0</v>
          </cell>
          <cell r="DO520">
            <v>0</v>
          </cell>
          <cell r="DP520">
            <v>0</v>
          </cell>
          <cell r="DQ520">
            <v>0</v>
          </cell>
          <cell r="DR520">
            <v>0</v>
          </cell>
          <cell r="DS520">
            <v>0</v>
          </cell>
          <cell r="DT520">
            <v>0</v>
          </cell>
          <cell r="DU520">
            <v>0</v>
          </cell>
          <cell r="DV520">
            <v>0</v>
          </cell>
          <cell r="DW520">
            <v>0</v>
          </cell>
          <cell r="DX520">
            <v>0</v>
          </cell>
          <cell r="DY520">
            <v>0</v>
          </cell>
          <cell r="DZ520">
            <v>0</v>
          </cell>
          <cell r="EA520">
            <v>0</v>
          </cell>
          <cell r="EB520">
            <v>0</v>
          </cell>
          <cell r="EC520">
            <v>0</v>
          </cell>
          <cell r="ED520">
            <v>0</v>
          </cell>
        </row>
        <row r="521"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  <cell r="BZ521">
            <v>0</v>
          </cell>
          <cell r="CA521">
            <v>0</v>
          </cell>
          <cell r="CB521">
            <v>0</v>
          </cell>
          <cell r="CC521">
            <v>0</v>
          </cell>
          <cell r="CD521">
            <v>0</v>
          </cell>
          <cell r="CE521">
            <v>0</v>
          </cell>
          <cell r="CF521">
            <v>0</v>
          </cell>
          <cell r="CG521">
            <v>0</v>
          </cell>
          <cell r="CH521">
            <v>0</v>
          </cell>
          <cell r="CI521">
            <v>0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P521">
            <v>0</v>
          </cell>
          <cell r="CQ521">
            <v>0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0</v>
          </cell>
          <cell r="CY521">
            <v>0</v>
          </cell>
          <cell r="CZ521">
            <v>0</v>
          </cell>
          <cell r="DA521">
            <v>0</v>
          </cell>
          <cell r="DB521">
            <v>0</v>
          </cell>
          <cell r="DC521">
            <v>0</v>
          </cell>
          <cell r="DD521">
            <v>0</v>
          </cell>
          <cell r="DE521">
            <v>0</v>
          </cell>
          <cell r="DF521">
            <v>0</v>
          </cell>
          <cell r="DG521">
            <v>0</v>
          </cell>
          <cell r="DH521">
            <v>0</v>
          </cell>
          <cell r="DI521">
            <v>0</v>
          </cell>
          <cell r="DJ521">
            <v>0</v>
          </cell>
          <cell r="DK521">
            <v>0</v>
          </cell>
          <cell r="DL521">
            <v>0</v>
          </cell>
          <cell r="DM521">
            <v>0</v>
          </cell>
          <cell r="DN521">
            <v>0</v>
          </cell>
          <cell r="DO521">
            <v>0</v>
          </cell>
          <cell r="DP521">
            <v>0</v>
          </cell>
          <cell r="DQ521">
            <v>0</v>
          </cell>
          <cell r="DR521">
            <v>0</v>
          </cell>
          <cell r="DS521">
            <v>0</v>
          </cell>
          <cell r="DT521">
            <v>0</v>
          </cell>
          <cell r="DU521">
            <v>0</v>
          </cell>
          <cell r="DV521">
            <v>0</v>
          </cell>
          <cell r="DW521">
            <v>0</v>
          </cell>
          <cell r="DX521">
            <v>0</v>
          </cell>
          <cell r="DY521">
            <v>0</v>
          </cell>
          <cell r="DZ521">
            <v>0</v>
          </cell>
          <cell r="EA521">
            <v>0</v>
          </cell>
          <cell r="EB521">
            <v>0</v>
          </cell>
          <cell r="EC521">
            <v>0</v>
          </cell>
          <cell r="ED521">
            <v>0</v>
          </cell>
        </row>
        <row r="523"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  <cell r="BZ523">
            <v>0</v>
          </cell>
          <cell r="CA523">
            <v>0</v>
          </cell>
          <cell r="CB523">
            <v>0</v>
          </cell>
          <cell r="CC523">
            <v>0</v>
          </cell>
          <cell r="CD523">
            <v>0</v>
          </cell>
          <cell r="CE523">
            <v>0</v>
          </cell>
          <cell r="CF523">
            <v>0</v>
          </cell>
          <cell r="CG523">
            <v>0</v>
          </cell>
          <cell r="CH523">
            <v>0</v>
          </cell>
          <cell r="CI523">
            <v>0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P523">
            <v>0</v>
          </cell>
          <cell r="CQ523">
            <v>0</v>
          </cell>
          <cell r="CR523">
            <v>0</v>
          </cell>
          <cell r="CS523">
            <v>0</v>
          </cell>
          <cell r="CT523">
            <v>0</v>
          </cell>
          <cell r="CU523">
            <v>0</v>
          </cell>
          <cell r="CV523">
            <v>0</v>
          </cell>
          <cell r="CW523">
            <v>0</v>
          </cell>
          <cell r="CX523">
            <v>0</v>
          </cell>
          <cell r="CY523">
            <v>0</v>
          </cell>
          <cell r="CZ523">
            <v>0</v>
          </cell>
          <cell r="DA523">
            <v>0</v>
          </cell>
          <cell r="DB523">
            <v>0</v>
          </cell>
          <cell r="DC523">
            <v>0</v>
          </cell>
          <cell r="DD523">
            <v>0</v>
          </cell>
          <cell r="DE523">
            <v>0</v>
          </cell>
          <cell r="DF523">
            <v>0</v>
          </cell>
          <cell r="DG523">
            <v>0</v>
          </cell>
          <cell r="DH523">
            <v>0</v>
          </cell>
          <cell r="DI523">
            <v>0</v>
          </cell>
          <cell r="DJ523">
            <v>0</v>
          </cell>
          <cell r="DK523">
            <v>0</v>
          </cell>
          <cell r="DL523">
            <v>0</v>
          </cell>
          <cell r="DM523">
            <v>0</v>
          </cell>
          <cell r="DN523">
            <v>0</v>
          </cell>
          <cell r="DO523">
            <v>0</v>
          </cell>
          <cell r="DP523">
            <v>0</v>
          </cell>
          <cell r="DQ523">
            <v>0</v>
          </cell>
          <cell r="DR523">
            <v>0</v>
          </cell>
          <cell r="DS523">
            <v>0</v>
          </cell>
          <cell r="DT523">
            <v>0</v>
          </cell>
          <cell r="DU523">
            <v>0</v>
          </cell>
          <cell r="DV523">
            <v>0</v>
          </cell>
          <cell r="DW523">
            <v>0</v>
          </cell>
          <cell r="DX523">
            <v>0</v>
          </cell>
          <cell r="DY523">
            <v>0</v>
          </cell>
          <cell r="DZ523">
            <v>0</v>
          </cell>
          <cell r="EA523">
            <v>0</v>
          </cell>
          <cell r="EB523">
            <v>0</v>
          </cell>
          <cell r="EC523">
            <v>0</v>
          </cell>
          <cell r="ED523">
            <v>0</v>
          </cell>
        </row>
        <row r="525">
          <cell r="A525" t="str">
            <v>Total Other Generation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  <cell r="CU525">
            <v>0</v>
          </cell>
          <cell r="CV525">
            <v>0</v>
          </cell>
          <cell r="CW525">
            <v>0</v>
          </cell>
          <cell r="CX525">
            <v>0</v>
          </cell>
          <cell r="CY525">
            <v>0</v>
          </cell>
          <cell r="CZ525">
            <v>0</v>
          </cell>
          <cell r="DA525">
            <v>0</v>
          </cell>
          <cell r="DB525">
            <v>0</v>
          </cell>
          <cell r="DC525">
            <v>0</v>
          </cell>
          <cell r="DD525">
            <v>0</v>
          </cell>
          <cell r="DE525">
            <v>0</v>
          </cell>
          <cell r="DF525">
            <v>0</v>
          </cell>
          <cell r="DG525">
            <v>0</v>
          </cell>
          <cell r="DH525">
            <v>0</v>
          </cell>
          <cell r="DI525">
            <v>0</v>
          </cell>
          <cell r="DJ525">
            <v>0</v>
          </cell>
          <cell r="DK525">
            <v>0</v>
          </cell>
          <cell r="DL525">
            <v>0</v>
          </cell>
          <cell r="DM525">
            <v>0</v>
          </cell>
          <cell r="DN525">
            <v>0</v>
          </cell>
          <cell r="DO525">
            <v>0</v>
          </cell>
          <cell r="DP525">
            <v>0</v>
          </cell>
          <cell r="DQ525">
            <v>0</v>
          </cell>
          <cell r="DR525">
            <v>0</v>
          </cell>
          <cell r="DS525">
            <v>0</v>
          </cell>
          <cell r="DT525">
            <v>0</v>
          </cell>
          <cell r="DU525">
            <v>0</v>
          </cell>
          <cell r="DV525">
            <v>0</v>
          </cell>
          <cell r="DW525">
            <v>0</v>
          </cell>
          <cell r="DX525">
            <v>0</v>
          </cell>
          <cell r="DY525">
            <v>0</v>
          </cell>
          <cell r="DZ525">
            <v>0</v>
          </cell>
          <cell r="EA525">
            <v>0</v>
          </cell>
          <cell r="EB525">
            <v>0</v>
          </cell>
          <cell r="EC525">
            <v>0</v>
          </cell>
          <cell r="ED525">
            <v>0</v>
          </cell>
        </row>
        <row r="527">
          <cell r="A527" t="str">
            <v>IRP Resources</v>
          </cell>
        </row>
        <row r="528"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  <cell r="BZ528">
            <v>0</v>
          </cell>
          <cell r="CA528">
            <v>0</v>
          </cell>
          <cell r="CB528">
            <v>0</v>
          </cell>
          <cell r="CC528">
            <v>0</v>
          </cell>
          <cell r="CD528">
            <v>0</v>
          </cell>
          <cell r="CE528">
            <v>0</v>
          </cell>
          <cell r="CF528">
            <v>0</v>
          </cell>
          <cell r="CG528">
            <v>0</v>
          </cell>
          <cell r="CH528">
            <v>0</v>
          </cell>
          <cell r="CI528">
            <v>0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P528">
            <v>0</v>
          </cell>
          <cell r="CQ528">
            <v>0</v>
          </cell>
          <cell r="CR528">
            <v>0</v>
          </cell>
          <cell r="CS528">
            <v>0</v>
          </cell>
          <cell r="CT528">
            <v>0</v>
          </cell>
          <cell r="CU528">
            <v>0</v>
          </cell>
          <cell r="CV528">
            <v>0</v>
          </cell>
          <cell r="CW528">
            <v>0</v>
          </cell>
          <cell r="CX528">
            <v>0</v>
          </cell>
          <cell r="CY528">
            <v>0</v>
          </cell>
          <cell r="CZ528">
            <v>0</v>
          </cell>
          <cell r="DA528">
            <v>0</v>
          </cell>
          <cell r="DB528">
            <v>0</v>
          </cell>
          <cell r="DC528">
            <v>0</v>
          </cell>
          <cell r="DD528">
            <v>0</v>
          </cell>
          <cell r="DE528">
            <v>0</v>
          </cell>
          <cell r="DF528">
            <v>0</v>
          </cell>
          <cell r="DG528">
            <v>0</v>
          </cell>
          <cell r="DH528">
            <v>0</v>
          </cell>
          <cell r="DI528">
            <v>0</v>
          </cell>
          <cell r="DJ528">
            <v>0</v>
          </cell>
          <cell r="DK528">
            <v>0</v>
          </cell>
          <cell r="DL528">
            <v>0</v>
          </cell>
          <cell r="DM528">
            <v>0</v>
          </cell>
          <cell r="DN528">
            <v>0</v>
          </cell>
          <cell r="DO528">
            <v>0</v>
          </cell>
          <cell r="DP528">
            <v>0</v>
          </cell>
          <cell r="DQ528">
            <v>0</v>
          </cell>
          <cell r="DR528">
            <v>0</v>
          </cell>
          <cell r="DS528">
            <v>0</v>
          </cell>
          <cell r="DT528">
            <v>0</v>
          </cell>
          <cell r="DU528">
            <v>0</v>
          </cell>
          <cell r="DV528">
            <v>0</v>
          </cell>
          <cell r="DW528">
            <v>0</v>
          </cell>
          <cell r="DX528">
            <v>0</v>
          </cell>
          <cell r="DY528">
            <v>0</v>
          </cell>
          <cell r="DZ528">
            <v>0</v>
          </cell>
          <cell r="EA528">
            <v>0</v>
          </cell>
          <cell r="EB528">
            <v>0</v>
          </cell>
          <cell r="EC528">
            <v>0</v>
          </cell>
          <cell r="ED528">
            <v>0</v>
          </cell>
        </row>
        <row r="529"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  <cell r="BZ529">
            <v>0</v>
          </cell>
          <cell r="CA529">
            <v>0</v>
          </cell>
          <cell r="CB529">
            <v>0</v>
          </cell>
          <cell r="CC529">
            <v>0</v>
          </cell>
          <cell r="CD529">
            <v>0</v>
          </cell>
          <cell r="CE529">
            <v>0</v>
          </cell>
          <cell r="CF529">
            <v>0</v>
          </cell>
          <cell r="CG529">
            <v>0</v>
          </cell>
          <cell r="CH529">
            <v>0</v>
          </cell>
          <cell r="CI529">
            <v>0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P529">
            <v>0</v>
          </cell>
          <cell r="CQ529">
            <v>0</v>
          </cell>
          <cell r="CR529">
            <v>0</v>
          </cell>
          <cell r="CS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0</v>
          </cell>
          <cell r="CY529">
            <v>0</v>
          </cell>
          <cell r="CZ529">
            <v>0</v>
          </cell>
          <cell r="DA529">
            <v>0</v>
          </cell>
          <cell r="DB529">
            <v>0</v>
          </cell>
          <cell r="DC529">
            <v>0</v>
          </cell>
          <cell r="DD529">
            <v>0</v>
          </cell>
          <cell r="DE529">
            <v>0</v>
          </cell>
          <cell r="DF529">
            <v>0</v>
          </cell>
          <cell r="DG529">
            <v>0</v>
          </cell>
          <cell r="DH529">
            <v>0</v>
          </cell>
          <cell r="DI529">
            <v>0</v>
          </cell>
          <cell r="DJ529">
            <v>0</v>
          </cell>
          <cell r="DK529">
            <v>0</v>
          </cell>
          <cell r="DL529">
            <v>0</v>
          </cell>
          <cell r="DM529">
            <v>0</v>
          </cell>
          <cell r="DN529">
            <v>0</v>
          </cell>
          <cell r="DO529">
            <v>0</v>
          </cell>
          <cell r="DP529">
            <v>0</v>
          </cell>
          <cell r="DQ529">
            <v>0</v>
          </cell>
          <cell r="DR529">
            <v>0</v>
          </cell>
          <cell r="DS529">
            <v>0</v>
          </cell>
          <cell r="DT529">
            <v>0</v>
          </cell>
          <cell r="DU529">
            <v>0</v>
          </cell>
          <cell r="DV529">
            <v>0</v>
          </cell>
          <cell r="DW529">
            <v>0</v>
          </cell>
          <cell r="DX529">
            <v>0</v>
          </cell>
          <cell r="DY529">
            <v>0</v>
          </cell>
          <cell r="DZ529">
            <v>0</v>
          </cell>
          <cell r="EA529">
            <v>0</v>
          </cell>
          <cell r="EB529">
            <v>0</v>
          </cell>
          <cell r="EC529">
            <v>0</v>
          </cell>
          <cell r="ED529">
            <v>0</v>
          </cell>
        </row>
        <row r="530"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  <cell r="BZ530">
            <v>0</v>
          </cell>
          <cell r="CA530">
            <v>0</v>
          </cell>
          <cell r="CB530">
            <v>0</v>
          </cell>
          <cell r="CC530">
            <v>0</v>
          </cell>
          <cell r="CD530">
            <v>0</v>
          </cell>
          <cell r="CE530">
            <v>0</v>
          </cell>
          <cell r="CF530">
            <v>0</v>
          </cell>
          <cell r="CG530">
            <v>0</v>
          </cell>
          <cell r="CH530">
            <v>0</v>
          </cell>
          <cell r="CI530">
            <v>0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P530">
            <v>0</v>
          </cell>
          <cell r="CQ530">
            <v>0</v>
          </cell>
          <cell r="CR530">
            <v>0</v>
          </cell>
          <cell r="CS530">
            <v>0</v>
          </cell>
          <cell r="CT530">
            <v>0</v>
          </cell>
          <cell r="CU530">
            <v>0</v>
          </cell>
          <cell r="CV530">
            <v>0</v>
          </cell>
          <cell r="CW530">
            <v>0</v>
          </cell>
          <cell r="CX530">
            <v>0</v>
          </cell>
          <cell r="CY530">
            <v>0</v>
          </cell>
          <cell r="CZ530">
            <v>0</v>
          </cell>
          <cell r="DA530">
            <v>0</v>
          </cell>
          <cell r="DB530">
            <v>0</v>
          </cell>
          <cell r="DC530">
            <v>0</v>
          </cell>
          <cell r="DD530">
            <v>0</v>
          </cell>
          <cell r="DE530">
            <v>0</v>
          </cell>
          <cell r="DF530">
            <v>0</v>
          </cell>
          <cell r="DG530">
            <v>0</v>
          </cell>
          <cell r="DH530">
            <v>0</v>
          </cell>
          <cell r="DI530">
            <v>0</v>
          </cell>
          <cell r="DJ530">
            <v>0</v>
          </cell>
          <cell r="DK530">
            <v>0</v>
          </cell>
          <cell r="DL530">
            <v>0</v>
          </cell>
          <cell r="DM530">
            <v>0</v>
          </cell>
          <cell r="DN530">
            <v>0</v>
          </cell>
          <cell r="DO530">
            <v>0</v>
          </cell>
          <cell r="DP530">
            <v>0</v>
          </cell>
          <cell r="DQ530">
            <v>0</v>
          </cell>
          <cell r="DR530">
            <v>0</v>
          </cell>
          <cell r="DS530">
            <v>0</v>
          </cell>
          <cell r="DT530">
            <v>0</v>
          </cell>
          <cell r="DU530">
            <v>0</v>
          </cell>
          <cell r="DV530">
            <v>0</v>
          </cell>
          <cell r="DW530">
            <v>0</v>
          </cell>
          <cell r="DX530">
            <v>0</v>
          </cell>
          <cell r="DY530">
            <v>0</v>
          </cell>
          <cell r="DZ530">
            <v>0</v>
          </cell>
          <cell r="EA530">
            <v>0</v>
          </cell>
          <cell r="EB530">
            <v>0</v>
          </cell>
          <cell r="EC530">
            <v>0</v>
          </cell>
          <cell r="ED530">
            <v>0</v>
          </cell>
        </row>
        <row r="531"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-1568.7567999999737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-1568.7567999999737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-1560.9132031999761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-1560.9132031999761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-1553.1083360000048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-1553.1083360000048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-1485.906799999997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-1485.906799999997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-1478.4771999999648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-1478.4771999999648</v>
          </cell>
          <cell r="BZ531">
            <v>0</v>
          </cell>
          <cell r="CA531">
            <v>0</v>
          </cell>
          <cell r="CB531">
            <v>0</v>
          </cell>
          <cell r="CC531">
            <v>0</v>
          </cell>
          <cell r="CD531">
            <v>0</v>
          </cell>
          <cell r="CE531">
            <v>-1529.928316799982</v>
          </cell>
          <cell r="CF531">
            <v>0</v>
          </cell>
          <cell r="CG531">
            <v>0</v>
          </cell>
          <cell r="CH531">
            <v>0</v>
          </cell>
          <cell r="CI531">
            <v>0</v>
          </cell>
          <cell r="CJ531">
            <v>0</v>
          </cell>
          <cell r="CK531">
            <v>0</v>
          </cell>
          <cell r="CL531">
            <v>-1529.928316799982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-1522.2787839999655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-1522.2787839999655</v>
          </cell>
          <cell r="CZ531">
            <v>0</v>
          </cell>
          <cell r="DA531">
            <v>0</v>
          </cell>
          <cell r="DB531">
            <v>0</v>
          </cell>
          <cell r="DC531">
            <v>0</v>
          </cell>
          <cell r="DD531">
            <v>0</v>
          </cell>
          <cell r="DE531">
            <v>-1514.668479999993</v>
          </cell>
          <cell r="DF531">
            <v>0</v>
          </cell>
          <cell r="DG531">
            <v>0</v>
          </cell>
          <cell r="DH531">
            <v>0</v>
          </cell>
          <cell r="DI531">
            <v>0</v>
          </cell>
          <cell r="DJ531">
            <v>0</v>
          </cell>
          <cell r="DK531">
            <v>0</v>
          </cell>
          <cell r="DL531">
            <v>-1514.668479999993</v>
          </cell>
          <cell r="DM531">
            <v>0</v>
          </cell>
          <cell r="DN531">
            <v>0</v>
          </cell>
          <cell r="DO531">
            <v>0</v>
          </cell>
          <cell r="DP531">
            <v>0</v>
          </cell>
          <cell r="DQ531">
            <v>0</v>
          </cell>
          <cell r="DR531">
            <v>-1507.0939520000247</v>
          </cell>
          <cell r="DS531">
            <v>0</v>
          </cell>
          <cell r="DT531">
            <v>0</v>
          </cell>
          <cell r="DU531">
            <v>0</v>
          </cell>
          <cell r="DV531">
            <v>0</v>
          </cell>
          <cell r="DW531">
            <v>0</v>
          </cell>
          <cell r="DX531">
            <v>0</v>
          </cell>
          <cell r="DY531">
            <v>-1507.0939520000247</v>
          </cell>
          <cell r="DZ531">
            <v>0</v>
          </cell>
          <cell r="EA531">
            <v>0</v>
          </cell>
          <cell r="EB531">
            <v>0</v>
          </cell>
          <cell r="EC531">
            <v>0</v>
          </cell>
          <cell r="ED531">
            <v>0</v>
          </cell>
        </row>
        <row r="532"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-1508.4200000000128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-1508.4200000000128</v>
          </cell>
          <cell r="AE532">
            <v>-1560.9110399999918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-1560.9110399999918</v>
          </cell>
          <cell r="AR532">
            <v>-1553.1152000000002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-1553.1152000000002</v>
          </cell>
          <cell r="BE532">
            <v>-1545.3443200000038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-1545.3443200000038</v>
          </cell>
          <cell r="BR532">
            <v>-1478.4800000000105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  <cell r="BZ532">
            <v>0</v>
          </cell>
          <cell r="CA532">
            <v>0</v>
          </cell>
          <cell r="CB532">
            <v>0</v>
          </cell>
          <cell r="CC532">
            <v>0</v>
          </cell>
          <cell r="CD532">
            <v>-1478.4800000000105</v>
          </cell>
          <cell r="CE532">
            <v>-1471.0880000000034</v>
          </cell>
          <cell r="CF532">
            <v>0</v>
          </cell>
          <cell r="CG532">
            <v>0</v>
          </cell>
          <cell r="CH532">
            <v>0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-1471.0880000000034</v>
          </cell>
          <cell r="CR532">
            <v>-1522.2771199999988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C532">
            <v>0</v>
          </cell>
          <cell r="DD532">
            <v>-1522.2771199999988</v>
          </cell>
          <cell r="DE532">
            <v>-1514.6643200000108</v>
          </cell>
          <cell r="DF532">
            <v>0</v>
          </cell>
          <cell r="DG532">
            <v>0</v>
          </cell>
          <cell r="DH532">
            <v>0</v>
          </cell>
          <cell r="DI532">
            <v>0</v>
          </cell>
          <cell r="DJ532">
            <v>0</v>
          </cell>
          <cell r="DK532">
            <v>0</v>
          </cell>
          <cell r="DL532">
            <v>0</v>
          </cell>
          <cell r="DM532">
            <v>0</v>
          </cell>
          <cell r="DN532">
            <v>0</v>
          </cell>
          <cell r="DO532">
            <v>0</v>
          </cell>
          <cell r="DP532">
            <v>0</v>
          </cell>
          <cell r="DQ532">
            <v>-1514.6643200000108</v>
          </cell>
          <cell r="DR532">
            <v>-1507.093120000005</v>
          </cell>
          <cell r="DS532">
            <v>0</v>
          </cell>
          <cell r="DT532">
            <v>0</v>
          </cell>
          <cell r="DU532">
            <v>0</v>
          </cell>
          <cell r="DV532">
            <v>0</v>
          </cell>
          <cell r="DW532">
            <v>0</v>
          </cell>
          <cell r="DX532">
            <v>0</v>
          </cell>
          <cell r="DY532">
            <v>0</v>
          </cell>
          <cell r="DZ532">
            <v>0</v>
          </cell>
          <cell r="EA532">
            <v>0</v>
          </cell>
          <cell r="EB532">
            <v>0</v>
          </cell>
          <cell r="EC532">
            <v>0</v>
          </cell>
          <cell r="ED532">
            <v>-1507.093120000005</v>
          </cell>
        </row>
        <row r="533"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0</v>
          </cell>
          <cell r="CB533">
            <v>0</v>
          </cell>
          <cell r="CC533">
            <v>0</v>
          </cell>
          <cell r="CD533">
            <v>0</v>
          </cell>
          <cell r="CE533">
            <v>0</v>
          </cell>
          <cell r="CF533">
            <v>0</v>
          </cell>
          <cell r="CG533">
            <v>0</v>
          </cell>
          <cell r="CH533">
            <v>0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C533">
            <v>0</v>
          </cell>
          <cell r="DD533">
            <v>0</v>
          </cell>
          <cell r="DE533">
            <v>0</v>
          </cell>
          <cell r="DF533">
            <v>0</v>
          </cell>
          <cell r="DG533">
            <v>0</v>
          </cell>
          <cell r="DH533">
            <v>0</v>
          </cell>
          <cell r="DI533">
            <v>0</v>
          </cell>
          <cell r="DJ533">
            <v>0</v>
          </cell>
          <cell r="DK533">
            <v>0</v>
          </cell>
          <cell r="DL533">
            <v>0</v>
          </cell>
          <cell r="DM533">
            <v>0</v>
          </cell>
          <cell r="DN533">
            <v>0</v>
          </cell>
          <cell r="DO533">
            <v>0</v>
          </cell>
          <cell r="DP533">
            <v>0</v>
          </cell>
          <cell r="DQ533">
            <v>0</v>
          </cell>
          <cell r="DR533">
            <v>0</v>
          </cell>
          <cell r="DS533">
            <v>0</v>
          </cell>
          <cell r="DT533">
            <v>0</v>
          </cell>
          <cell r="DU533">
            <v>0</v>
          </cell>
          <cell r="DV533">
            <v>0</v>
          </cell>
          <cell r="DW533">
            <v>0</v>
          </cell>
          <cell r="DX533">
            <v>0</v>
          </cell>
          <cell r="DY533">
            <v>0</v>
          </cell>
          <cell r="DZ533">
            <v>0</v>
          </cell>
          <cell r="EA533">
            <v>0</v>
          </cell>
          <cell r="EB533">
            <v>0</v>
          </cell>
          <cell r="EC533">
            <v>0</v>
          </cell>
          <cell r="ED533">
            <v>0</v>
          </cell>
        </row>
        <row r="534"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0</v>
          </cell>
          <cell r="CF534">
            <v>0</v>
          </cell>
          <cell r="CG534">
            <v>0</v>
          </cell>
          <cell r="CH534">
            <v>0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C534">
            <v>0</v>
          </cell>
          <cell r="DD534">
            <v>0</v>
          </cell>
          <cell r="DE534">
            <v>0</v>
          </cell>
          <cell r="DF534">
            <v>0</v>
          </cell>
          <cell r="DG534">
            <v>0</v>
          </cell>
          <cell r="DH534">
            <v>0</v>
          </cell>
          <cell r="DI534">
            <v>0</v>
          </cell>
          <cell r="DJ534">
            <v>0</v>
          </cell>
          <cell r="DK534">
            <v>0</v>
          </cell>
          <cell r="DL534">
            <v>0</v>
          </cell>
          <cell r="DM534">
            <v>0</v>
          </cell>
          <cell r="DN534">
            <v>0</v>
          </cell>
          <cell r="DO534">
            <v>0</v>
          </cell>
          <cell r="DP534">
            <v>0</v>
          </cell>
          <cell r="DQ534">
            <v>0</v>
          </cell>
          <cell r="DR534">
            <v>0</v>
          </cell>
          <cell r="DS534">
            <v>0</v>
          </cell>
          <cell r="DT534">
            <v>0</v>
          </cell>
          <cell r="DU534">
            <v>0</v>
          </cell>
          <cell r="DV534">
            <v>0</v>
          </cell>
          <cell r="DW534">
            <v>0</v>
          </cell>
          <cell r="DX534">
            <v>0</v>
          </cell>
          <cell r="DY534">
            <v>0</v>
          </cell>
          <cell r="DZ534">
            <v>0</v>
          </cell>
          <cell r="EA534">
            <v>0</v>
          </cell>
          <cell r="EB534">
            <v>0</v>
          </cell>
          <cell r="EC534">
            <v>0</v>
          </cell>
          <cell r="ED534">
            <v>0</v>
          </cell>
        </row>
        <row r="535"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0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0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C535">
            <v>0</v>
          </cell>
          <cell r="DD535">
            <v>0</v>
          </cell>
          <cell r="DE535">
            <v>0</v>
          </cell>
          <cell r="DF535">
            <v>0</v>
          </cell>
          <cell r="DG535">
            <v>0</v>
          </cell>
          <cell r="DH535">
            <v>0</v>
          </cell>
          <cell r="DI535">
            <v>0</v>
          </cell>
          <cell r="DJ535">
            <v>0</v>
          </cell>
          <cell r="DK535">
            <v>0</v>
          </cell>
          <cell r="DL535">
            <v>0</v>
          </cell>
          <cell r="DM535">
            <v>0</v>
          </cell>
          <cell r="DN535">
            <v>0</v>
          </cell>
          <cell r="DO535">
            <v>0</v>
          </cell>
          <cell r="DP535">
            <v>0</v>
          </cell>
          <cell r="DQ535">
            <v>0</v>
          </cell>
          <cell r="DR535">
            <v>0</v>
          </cell>
          <cell r="DS535">
            <v>0</v>
          </cell>
          <cell r="DT535">
            <v>0</v>
          </cell>
          <cell r="DU535">
            <v>0</v>
          </cell>
          <cell r="DV535">
            <v>0</v>
          </cell>
          <cell r="DW535">
            <v>0</v>
          </cell>
          <cell r="DX535">
            <v>0</v>
          </cell>
          <cell r="DY535">
            <v>0</v>
          </cell>
          <cell r="DZ535">
            <v>0</v>
          </cell>
          <cell r="EA535">
            <v>0</v>
          </cell>
          <cell r="EB535">
            <v>0</v>
          </cell>
          <cell r="EC535">
            <v>0</v>
          </cell>
          <cell r="ED535">
            <v>0</v>
          </cell>
        </row>
        <row r="536"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  <cell r="BZ536">
            <v>0</v>
          </cell>
          <cell r="CA536">
            <v>0</v>
          </cell>
          <cell r="CB536">
            <v>0</v>
          </cell>
          <cell r="CC536">
            <v>0</v>
          </cell>
          <cell r="CD536">
            <v>0</v>
          </cell>
          <cell r="CE536">
            <v>0</v>
          </cell>
          <cell r="CF536">
            <v>0</v>
          </cell>
          <cell r="CG536">
            <v>0</v>
          </cell>
          <cell r="CH536">
            <v>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C536">
            <v>0</v>
          </cell>
          <cell r="DD536">
            <v>0</v>
          </cell>
          <cell r="DE536">
            <v>0</v>
          </cell>
          <cell r="DF536">
            <v>0</v>
          </cell>
          <cell r="DG536">
            <v>0</v>
          </cell>
          <cell r="DH536">
            <v>0</v>
          </cell>
          <cell r="DI536">
            <v>0</v>
          </cell>
          <cell r="DJ536">
            <v>0</v>
          </cell>
          <cell r="DK536">
            <v>0</v>
          </cell>
          <cell r="DL536">
            <v>0</v>
          </cell>
          <cell r="DM536">
            <v>0</v>
          </cell>
          <cell r="DN536">
            <v>0</v>
          </cell>
          <cell r="DO536">
            <v>0</v>
          </cell>
          <cell r="DP536">
            <v>0</v>
          </cell>
          <cell r="DQ536">
            <v>0</v>
          </cell>
          <cell r="DR536">
            <v>0</v>
          </cell>
          <cell r="DS536">
            <v>0</v>
          </cell>
          <cell r="DT536">
            <v>0</v>
          </cell>
          <cell r="DU536">
            <v>0</v>
          </cell>
          <cell r="DV536">
            <v>0</v>
          </cell>
          <cell r="DW536">
            <v>0</v>
          </cell>
          <cell r="DX536">
            <v>0</v>
          </cell>
          <cell r="DY536">
            <v>0</v>
          </cell>
          <cell r="DZ536">
            <v>0</v>
          </cell>
          <cell r="EA536">
            <v>0</v>
          </cell>
          <cell r="EB536">
            <v>0</v>
          </cell>
          <cell r="EC536">
            <v>0</v>
          </cell>
          <cell r="ED536">
            <v>0</v>
          </cell>
        </row>
        <row r="537"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  <cell r="BZ537">
            <v>0</v>
          </cell>
          <cell r="CA537">
            <v>0</v>
          </cell>
          <cell r="CB537">
            <v>0</v>
          </cell>
          <cell r="CC537">
            <v>0</v>
          </cell>
          <cell r="CD537">
            <v>0</v>
          </cell>
          <cell r="CE537">
            <v>0</v>
          </cell>
          <cell r="CF537">
            <v>0</v>
          </cell>
          <cell r="CG537">
            <v>0</v>
          </cell>
          <cell r="CH537">
            <v>0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C537">
            <v>0</v>
          </cell>
          <cell r="DD537">
            <v>0</v>
          </cell>
          <cell r="DE537">
            <v>0</v>
          </cell>
          <cell r="DF537">
            <v>0</v>
          </cell>
          <cell r="DG537">
            <v>0</v>
          </cell>
          <cell r="DH537">
            <v>0</v>
          </cell>
          <cell r="DI537">
            <v>0</v>
          </cell>
          <cell r="DJ537">
            <v>0</v>
          </cell>
          <cell r="DK537">
            <v>0</v>
          </cell>
          <cell r="DL537">
            <v>0</v>
          </cell>
          <cell r="DM537">
            <v>0</v>
          </cell>
          <cell r="DN537">
            <v>0</v>
          </cell>
          <cell r="DO537">
            <v>0</v>
          </cell>
          <cell r="DP537">
            <v>0</v>
          </cell>
          <cell r="DQ537">
            <v>0</v>
          </cell>
          <cell r="DR537">
            <v>0</v>
          </cell>
          <cell r="DS537">
            <v>0</v>
          </cell>
          <cell r="DT537">
            <v>0</v>
          </cell>
          <cell r="DU537">
            <v>0</v>
          </cell>
          <cell r="DV537">
            <v>0</v>
          </cell>
          <cell r="DW537">
            <v>0</v>
          </cell>
          <cell r="DX537">
            <v>0</v>
          </cell>
          <cell r="DY537">
            <v>0</v>
          </cell>
          <cell r="DZ537">
            <v>0</v>
          </cell>
          <cell r="EA537">
            <v>0</v>
          </cell>
          <cell r="EB537">
            <v>0</v>
          </cell>
          <cell r="EC537">
            <v>0</v>
          </cell>
          <cell r="ED537">
            <v>0</v>
          </cell>
        </row>
        <row r="538"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  <cell r="BZ538">
            <v>0</v>
          </cell>
          <cell r="CA538">
            <v>0</v>
          </cell>
          <cell r="CB538">
            <v>0</v>
          </cell>
          <cell r="CC538">
            <v>0</v>
          </cell>
          <cell r="CD538">
            <v>0</v>
          </cell>
          <cell r="CE538">
            <v>0</v>
          </cell>
          <cell r="CF538">
            <v>0</v>
          </cell>
          <cell r="CG538">
            <v>0</v>
          </cell>
          <cell r="CH538">
            <v>0</v>
          </cell>
          <cell r="CI538">
            <v>0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P538">
            <v>0</v>
          </cell>
          <cell r="CQ538">
            <v>0</v>
          </cell>
          <cell r="CR538">
            <v>0</v>
          </cell>
          <cell r="CS538">
            <v>0</v>
          </cell>
          <cell r="CT538">
            <v>0</v>
          </cell>
          <cell r="CU538">
            <v>0</v>
          </cell>
          <cell r="CV538">
            <v>0</v>
          </cell>
          <cell r="CW538">
            <v>0</v>
          </cell>
          <cell r="CX538">
            <v>0</v>
          </cell>
          <cell r="CY538">
            <v>0</v>
          </cell>
          <cell r="CZ538">
            <v>0</v>
          </cell>
          <cell r="DA538">
            <v>0</v>
          </cell>
          <cell r="DB538">
            <v>0</v>
          </cell>
          <cell r="DC538">
            <v>0</v>
          </cell>
          <cell r="DD538">
            <v>0</v>
          </cell>
          <cell r="DE538">
            <v>0</v>
          </cell>
          <cell r="DF538">
            <v>0</v>
          </cell>
          <cell r="DG538">
            <v>0</v>
          </cell>
          <cell r="DH538">
            <v>0</v>
          </cell>
          <cell r="DI538">
            <v>0</v>
          </cell>
          <cell r="DJ538">
            <v>0</v>
          </cell>
          <cell r="DK538">
            <v>0</v>
          </cell>
          <cell r="DL538">
            <v>0</v>
          </cell>
          <cell r="DM538">
            <v>0</v>
          </cell>
          <cell r="DN538">
            <v>0</v>
          </cell>
          <cell r="DO538">
            <v>0</v>
          </cell>
          <cell r="DP538">
            <v>0</v>
          </cell>
          <cell r="DQ538">
            <v>0</v>
          </cell>
          <cell r="DR538">
            <v>0</v>
          </cell>
          <cell r="DS538">
            <v>0</v>
          </cell>
          <cell r="DT538">
            <v>0</v>
          </cell>
          <cell r="DU538">
            <v>0</v>
          </cell>
          <cell r="DV538">
            <v>0</v>
          </cell>
          <cell r="DW538">
            <v>0</v>
          </cell>
          <cell r="DX538">
            <v>0</v>
          </cell>
          <cell r="DY538">
            <v>0</v>
          </cell>
          <cell r="DZ538">
            <v>0</v>
          </cell>
          <cell r="EA538">
            <v>0</v>
          </cell>
          <cell r="EB538">
            <v>0</v>
          </cell>
          <cell r="EC538">
            <v>0</v>
          </cell>
          <cell r="ED538">
            <v>0</v>
          </cell>
        </row>
        <row r="539"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  <cell r="BZ539">
            <v>0</v>
          </cell>
          <cell r="CA539">
            <v>0</v>
          </cell>
          <cell r="CB539">
            <v>0</v>
          </cell>
          <cell r="CC539">
            <v>0</v>
          </cell>
          <cell r="CD539">
            <v>0</v>
          </cell>
          <cell r="CE539">
            <v>0</v>
          </cell>
          <cell r="CF539">
            <v>0</v>
          </cell>
          <cell r="CG539">
            <v>0</v>
          </cell>
          <cell r="CH539">
            <v>0</v>
          </cell>
          <cell r="CI539">
            <v>0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P539">
            <v>0</v>
          </cell>
          <cell r="CQ539">
            <v>0</v>
          </cell>
          <cell r="CR539">
            <v>0</v>
          </cell>
          <cell r="CS539">
            <v>0</v>
          </cell>
          <cell r="CT539">
            <v>0</v>
          </cell>
          <cell r="CU539">
            <v>0</v>
          </cell>
          <cell r="CV539">
            <v>0</v>
          </cell>
          <cell r="CW539">
            <v>0</v>
          </cell>
          <cell r="CX539">
            <v>0</v>
          </cell>
          <cell r="CY539">
            <v>0</v>
          </cell>
          <cell r="CZ539">
            <v>0</v>
          </cell>
          <cell r="DA539">
            <v>0</v>
          </cell>
          <cell r="DB539">
            <v>0</v>
          </cell>
          <cell r="DC539">
            <v>0</v>
          </cell>
          <cell r="DD539">
            <v>0</v>
          </cell>
          <cell r="DE539">
            <v>0</v>
          </cell>
          <cell r="DF539">
            <v>0</v>
          </cell>
          <cell r="DG539">
            <v>0</v>
          </cell>
          <cell r="DH539">
            <v>0</v>
          </cell>
          <cell r="DI539">
            <v>0</v>
          </cell>
          <cell r="DJ539">
            <v>0</v>
          </cell>
          <cell r="DK539">
            <v>0</v>
          </cell>
          <cell r="DL539">
            <v>0</v>
          </cell>
          <cell r="DM539">
            <v>0</v>
          </cell>
          <cell r="DN539">
            <v>0</v>
          </cell>
          <cell r="DO539">
            <v>0</v>
          </cell>
          <cell r="DP539">
            <v>0</v>
          </cell>
          <cell r="DQ539">
            <v>0</v>
          </cell>
          <cell r="DR539">
            <v>0</v>
          </cell>
          <cell r="DS539">
            <v>0</v>
          </cell>
          <cell r="DT539">
            <v>0</v>
          </cell>
          <cell r="DU539">
            <v>0</v>
          </cell>
          <cell r="DV539">
            <v>0</v>
          </cell>
          <cell r="DW539">
            <v>0</v>
          </cell>
          <cell r="DX539">
            <v>0</v>
          </cell>
          <cell r="DY539">
            <v>0</v>
          </cell>
          <cell r="DZ539">
            <v>0</v>
          </cell>
          <cell r="EA539">
            <v>0</v>
          </cell>
          <cell r="EB539">
            <v>0</v>
          </cell>
          <cell r="EC539">
            <v>0</v>
          </cell>
          <cell r="ED539">
            <v>0</v>
          </cell>
        </row>
        <row r="540"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  <cell r="BZ540">
            <v>0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0</v>
          </cell>
          <cell r="CF540">
            <v>0</v>
          </cell>
          <cell r="CG540">
            <v>0</v>
          </cell>
          <cell r="CH540">
            <v>0</v>
          </cell>
          <cell r="CI540">
            <v>0</v>
          </cell>
          <cell r="CJ540">
            <v>0</v>
          </cell>
          <cell r="CK540">
            <v>0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  <cell r="DD540">
            <v>0</v>
          </cell>
          <cell r="DE540">
            <v>0</v>
          </cell>
          <cell r="DF540">
            <v>0</v>
          </cell>
          <cell r="DG540">
            <v>0</v>
          </cell>
          <cell r="DH540">
            <v>0</v>
          </cell>
          <cell r="DI540">
            <v>0</v>
          </cell>
          <cell r="DJ540">
            <v>0</v>
          </cell>
          <cell r="DK540">
            <v>0</v>
          </cell>
          <cell r="DL540">
            <v>0</v>
          </cell>
          <cell r="DM540">
            <v>0</v>
          </cell>
          <cell r="DN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0</v>
          </cell>
          <cell r="ED540">
            <v>0</v>
          </cell>
        </row>
        <row r="541"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  <cell r="BZ541">
            <v>0</v>
          </cell>
          <cell r="CA541">
            <v>0</v>
          </cell>
          <cell r="CB541">
            <v>0</v>
          </cell>
          <cell r="CC541">
            <v>0</v>
          </cell>
          <cell r="CD541">
            <v>0</v>
          </cell>
          <cell r="CE541">
            <v>0</v>
          </cell>
          <cell r="CF541">
            <v>0</v>
          </cell>
          <cell r="CG541">
            <v>0</v>
          </cell>
          <cell r="CH541">
            <v>0</v>
          </cell>
          <cell r="CI541">
            <v>0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P541">
            <v>0</v>
          </cell>
          <cell r="CQ541">
            <v>0</v>
          </cell>
          <cell r="CR541">
            <v>0</v>
          </cell>
          <cell r="CS541">
            <v>0</v>
          </cell>
          <cell r="CT541">
            <v>0</v>
          </cell>
          <cell r="CU541">
            <v>0</v>
          </cell>
          <cell r="CV541">
            <v>0</v>
          </cell>
          <cell r="CW541">
            <v>0</v>
          </cell>
          <cell r="CX541">
            <v>0</v>
          </cell>
          <cell r="CY541">
            <v>0</v>
          </cell>
          <cell r="CZ541">
            <v>0</v>
          </cell>
          <cell r="DA541">
            <v>0</v>
          </cell>
          <cell r="DB541">
            <v>0</v>
          </cell>
          <cell r="DC541">
            <v>0</v>
          </cell>
          <cell r="DD541">
            <v>0</v>
          </cell>
          <cell r="DE541">
            <v>0</v>
          </cell>
          <cell r="DF541">
            <v>0</v>
          </cell>
          <cell r="DG541">
            <v>0</v>
          </cell>
          <cell r="DH541">
            <v>0</v>
          </cell>
          <cell r="DI541">
            <v>0</v>
          </cell>
          <cell r="DJ541">
            <v>0</v>
          </cell>
          <cell r="DK541">
            <v>0</v>
          </cell>
          <cell r="DL541">
            <v>0</v>
          </cell>
          <cell r="DM541">
            <v>0</v>
          </cell>
          <cell r="DN541">
            <v>0</v>
          </cell>
          <cell r="DO541">
            <v>0</v>
          </cell>
          <cell r="DP541">
            <v>0</v>
          </cell>
          <cell r="DQ541">
            <v>0</v>
          </cell>
          <cell r="DR541">
            <v>0</v>
          </cell>
          <cell r="DS541">
            <v>0</v>
          </cell>
          <cell r="DT541">
            <v>0</v>
          </cell>
          <cell r="DU541">
            <v>0</v>
          </cell>
          <cell r="DV541">
            <v>0</v>
          </cell>
          <cell r="DW541">
            <v>0</v>
          </cell>
          <cell r="DX541">
            <v>0</v>
          </cell>
          <cell r="DY541">
            <v>0</v>
          </cell>
          <cell r="DZ541">
            <v>0</v>
          </cell>
          <cell r="EA541">
            <v>0</v>
          </cell>
          <cell r="EB541">
            <v>0</v>
          </cell>
          <cell r="EC541">
            <v>0</v>
          </cell>
          <cell r="ED541">
            <v>0</v>
          </cell>
        </row>
        <row r="542"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  <cell r="CU542">
            <v>0</v>
          </cell>
          <cell r="CV542">
            <v>0</v>
          </cell>
          <cell r="CW542">
            <v>0</v>
          </cell>
          <cell r="CX542">
            <v>0</v>
          </cell>
          <cell r="CY542">
            <v>0</v>
          </cell>
          <cell r="CZ542">
            <v>0</v>
          </cell>
          <cell r="DA542">
            <v>0</v>
          </cell>
          <cell r="DB542">
            <v>0</v>
          </cell>
          <cell r="DC542">
            <v>0</v>
          </cell>
          <cell r="DD542">
            <v>0</v>
          </cell>
          <cell r="DE542">
            <v>0</v>
          </cell>
          <cell r="DF542">
            <v>0</v>
          </cell>
          <cell r="DG542">
            <v>0</v>
          </cell>
          <cell r="DH542">
            <v>0</v>
          </cell>
          <cell r="DI542">
            <v>0</v>
          </cell>
          <cell r="DJ542">
            <v>0</v>
          </cell>
          <cell r="DK542">
            <v>0</v>
          </cell>
          <cell r="DL542">
            <v>0</v>
          </cell>
          <cell r="DM542">
            <v>0</v>
          </cell>
          <cell r="DN542">
            <v>0</v>
          </cell>
          <cell r="DO542">
            <v>0</v>
          </cell>
          <cell r="DP542">
            <v>0</v>
          </cell>
          <cell r="DQ542">
            <v>0</v>
          </cell>
          <cell r="DR542">
            <v>0</v>
          </cell>
          <cell r="DS542">
            <v>0</v>
          </cell>
          <cell r="DT542">
            <v>0</v>
          </cell>
          <cell r="DU542">
            <v>0</v>
          </cell>
          <cell r="DV542">
            <v>0</v>
          </cell>
          <cell r="DW542">
            <v>0</v>
          </cell>
          <cell r="DX542">
            <v>0</v>
          </cell>
          <cell r="DY542">
            <v>0</v>
          </cell>
          <cell r="DZ542">
            <v>0</v>
          </cell>
          <cell r="EA542">
            <v>0</v>
          </cell>
          <cell r="EB542">
            <v>0</v>
          </cell>
          <cell r="EC542">
            <v>0</v>
          </cell>
          <cell r="ED542">
            <v>0</v>
          </cell>
        </row>
        <row r="543"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  <cell r="BZ543">
            <v>0</v>
          </cell>
          <cell r="CA543">
            <v>0</v>
          </cell>
          <cell r="CB543">
            <v>0</v>
          </cell>
          <cell r="CC543">
            <v>0</v>
          </cell>
          <cell r="CD543">
            <v>0</v>
          </cell>
          <cell r="CE543">
            <v>0</v>
          </cell>
          <cell r="CF543">
            <v>0</v>
          </cell>
          <cell r="CG543">
            <v>0</v>
          </cell>
          <cell r="CH543">
            <v>0</v>
          </cell>
          <cell r="CI543">
            <v>0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P543">
            <v>0</v>
          </cell>
          <cell r="CQ543">
            <v>0</v>
          </cell>
          <cell r="CR543">
            <v>0</v>
          </cell>
          <cell r="CS543">
            <v>0</v>
          </cell>
          <cell r="CT543">
            <v>0</v>
          </cell>
          <cell r="CU543">
            <v>0</v>
          </cell>
          <cell r="CV543">
            <v>0</v>
          </cell>
          <cell r="CW543">
            <v>0</v>
          </cell>
          <cell r="CX543">
            <v>0</v>
          </cell>
          <cell r="CY543">
            <v>0</v>
          </cell>
          <cell r="CZ543">
            <v>0</v>
          </cell>
          <cell r="DA543">
            <v>0</v>
          </cell>
          <cell r="DB543">
            <v>0</v>
          </cell>
          <cell r="DC543">
            <v>0</v>
          </cell>
          <cell r="DD543">
            <v>0</v>
          </cell>
          <cell r="DE543">
            <v>0</v>
          </cell>
          <cell r="DF543">
            <v>0</v>
          </cell>
          <cell r="DG543">
            <v>0</v>
          </cell>
          <cell r="DH543">
            <v>0</v>
          </cell>
          <cell r="DI543">
            <v>0</v>
          </cell>
          <cell r="DJ543">
            <v>0</v>
          </cell>
          <cell r="DK543">
            <v>0</v>
          </cell>
          <cell r="DL543">
            <v>0</v>
          </cell>
          <cell r="DM543">
            <v>0</v>
          </cell>
          <cell r="DN543">
            <v>0</v>
          </cell>
          <cell r="DO543">
            <v>0</v>
          </cell>
          <cell r="DP543">
            <v>0</v>
          </cell>
          <cell r="DQ543">
            <v>0</v>
          </cell>
          <cell r="DR543">
            <v>0</v>
          </cell>
          <cell r="DS543">
            <v>0</v>
          </cell>
          <cell r="DT543">
            <v>0</v>
          </cell>
          <cell r="DU543">
            <v>0</v>
          </cell>
          <cell r="DV543">
            <v>0</v>
          </cell>
          <cell r="DW543">
            <v>0</v>
          </cell>
          <cell r="DX543">
            <v>0</v>
          </cell>
          <cell r="DY543">
            <v>0</v>
          </cell>
          <cell r="DZ543">
            <v>0</v>
          </cell>
          <cell r="EA543">
            <v>0</v>
          </cell>
          <cell r="EB543">
            <v>0</v>
          </cell>
          <cell r="EC543">
            <v>0</v>
          </cell>
          <cell r="ED543">
            <v>0</v>
          </cell>
        </row>
        <row r="544"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  <cell r="BZ544">
            <v>0</v>
          </cell>
          <cell r="CA544">
            <v>0</v>
          </cell>
          <cell r="CB544">
            <v>0</v>
          </cell>
          <cell r="CC544">
            <v>0</v>
          </cell>
          <cell r="CD544">
            <v>0</v>
          </cell>
          <cell r="CE544">
            <v>0</v>
          </cell>
          <cell r="CF544">
            <v>0</v>
          </cell>
          <cell r="CG544">
            <v>0</v>
          </cell>
          <cell r="CH544">
            <v>0</v>
          </cell>
          <cell r="CI544">
            <v>0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P544">
            <v>0</v>
          </cell>
          <cell r="CQ544">
            <v>0</v>
          </cell>
          <cell r="CR544">
            <v>0</v>
          </cell>
          <cell r="CS544">
            <v>0</v>
          </cell>
          <cell r="CT544">
            <v>0</v>
          </cell>
          <cell r="CU544">
            <v>0</v>
          </cell>
          <cell r="CV544">
            <v>0</v>
          </cell>
          <cell r="CW544">
            <v>0</v>
          </cell>
          <cell r="CX544">
            <v>0</v>
          </cell>
          <cell r="CY544">
            <v>0</v>
          </cell>
          <cell r="CZ544">
            <v>0</v>
          </cell>
          <cell r="DA544">
            <v>0</v>
          </cell>
          <cell r="DB544">
            <v>0</v>
          </cell>
          <cell r="DC544">
            <v>0</v>
          </cell>
          <cell r="DD544">
            <v>0</v>
          </cell>
          <cell r="DE544">
            <v>0</v>
          </cell>
          <cell r="DF544">
            <v>0</v>
          </cell>
          <cell r="DG544">
            <v>0</v>
          </cell>
          <cell r="DH544">
            <v>0</v>
          </cell>
          <cell r="DI544">
            <v>0</v>
          </cell>
          <cell r="DJ544">
            <v>0</v>
          </cell>
          <cell r="DK544">
            <v>0</v>
          </cell>
          <cell r="DL544">
            <v>0</v>
          </cell>
          <cell r="DM544">
            <v>0</v>
          </cell>
          <cell r="DN544">
            <v>0</v>
          </cell>
          <cell r="DO544">
            <v>0</v>
          </cell>
          <cell r="DP544">
            <v>0</v>
          </cell>
          <cell r="DQ544">
            <v>0</v>
          </cell>
          <cell r="DR544">
            <v>0</v>
          </cell>
          <cell r="DS544">
            <v>0</v>
          </cell>
          <cell r="DT544">
            <v>0</v>
          </cell>
          <cell r="DU544">
            <v>0</v>
          </cell>
          <cell r="DV544">
            <v>0</v>
          </cell>
          <cell r="DW544">
            <v>0</v>
          </cell>
          <cell r="DX544">
            <v>0</v>
          </cell>
          <cell r="DY544">
            <v>0</v>
          </cell>
          <cell r="DZ544">
            <v>0</v>
          </cell>
          <cell r="EA544">
            <v>0</v>
          </cell>
          <cell r="EB544">
            <v>0</v>
          </cell>
          <cell r="EC544">
            <v>0</v>
          </cell>
          <cell r="ED544">
            <v>0</v>
          </cell>
        </row>
        <row r="545"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  <cell r="BZ545">
            <v>0</v>
          </cell>
          <cell r="CA545">
            <v>0</v>
          </cell>
          <cell r="CB545">
            <v>0</v>
          </cell>
          <cell r="CC545">
            <v>0</v>
          </cell>
          <cell r="CD545">
            <v>0</v>
          </cell>
          <cell r="CE545">
            <v>0</v>
          </cell>
          <cell r="CF545">
            <v>0</v>
          </cell>
          <cell r="CG545">
            <v>0</v>
          </cell>
          <cell r="CH545">
            <v>0</v>
          </cell>
          <cell r="CI545">
            <v>0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P545">
            <v>0</v>
          </cell>
          <cell r="CQ545">
            <v>0</v>
          </cell>
          <cell r="CR545">
            <v>0</v>
          </cell>
          <cell r="CS545">
            <v>0</v>
          </cell>
          <cell r="CT545">
            <v>0</v>
          </cell>
          <cell r="CU545">
            <v>0</v>
          </cell>
          <cell r="CV545">
            <v>0</v>
          </cell>
          <cell r="CW545">
            <v>0</v>
          </cell>
          <cell r="CX545">
            <v>0</v>
          </cell>
          <cell r="CY545">
            <v>0</v>
          </cell>
          <cell r="CZ545">
            <v>0</v>
          </cell>
          <cell r="DA545">
            <v>0</v>
          </cell>
          <cell r="DB545">
            <v>0</v>
          </cell>
          <cell r="DC545">
            <v>0</v>
          </cell>
          <cell r="DD545">
            <v>0</v>
          </cell>
          <cell r="DE545">
            <v>0</v>
          </cell>
          <cell r="DF545">
            <v>0</v>
          </cell>
          <cell r="DG545">
            <v>0</v>
          </cell>
          <cell r="DH545">
            <v>0</v>
          </cell>
          <cell r="DI545">
            <v>0</v>
          </cell>
          <cell r="DJ545">
            <v>0</v>
          </cell>
          <cell r="DK545">
            <v>0</v>
          </cell>
          <cell r="DL545">
            <v>0</v>
          </cell>
          <cell r="DM545">
            <v>0</v>
          </cell>
          <cell r="DN545">
            <v>0</v>
          </cell>
          <cell r="DO545">
            <v>0</v>
          </cell>
          <cell r="DP545">
            <v>0</v>
          </cell>
          <cell r="DQ545">
            <v>0</v>
          </cell>
          <cell r="DR545">
            <v>0</v>
          </cell>
          <cell r="DS545">
            <v>0</v>
          </cell>
          <cell r="DT545">
            <v>0</v>
          </cell>
          <cell r="DU545">
            <v>0</v>
          </cell>
          <cell r="DV545">
            <v>0</v>
          </cell>
          <cell r="DW545">
            <v>0</v>
          </cell>
          <cell r="DX545">
            <v>0</v>
          </cell>
          <cell r="DY545">
            <v>0</v>
          </cell>
          <cell r="DZ545">
            <v>0</v>
          </cell>
          <cell r="EA545">
            <v>0</v>
          </cell>
          <cell r="EB545">
            <v>0</v>
          </cell>
          <cell r="EC545">
            <v>0</v>
          </cell>
          <cell r="ED545">
            <v>0</v>
          </cell>
        </row>
        <row r="546"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0</v>
          </cell>
          <cell r="CF546">
            <v>0</v>
          </cell>
          <cell r="CG546">
            <v>0</v>
          </cell>
          <cell r="CH546">
            <v>0</v>
          </cell>
          <cell r="CI546">
            <v>0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P546">
            <v>0</v>
          </cell>
          <cell r="CQ546">
            <v>0</v>
          </cell>
          <cell r="CR546">
            <v>0</v>
          </cell>
          <cell r="CS546">
            <v>0</v>
          </cell>
          <cell r="CT546">
            <v>0</v>
          </cell>
          <cell r="CU546">
            <v>0</v>
          </cell>
          <cell r="CV546">
            <v>0</v>
          </cell>
          <cell r="CW546">
            <v>0</v>
          </cell>
          <cell r="CX546">
            <v>0</v>
          </cell>
          <cell r="CY546">
            <v>0</v>
          </cell>
          <cell r="CZ546">
            <v>0</v>
          </cell>
          <cell r="DA546">
            <v>0</v>
          </cell>
          <cell r="DB546">
            <v>0</v>
          </cell>
          <cell r="DC546">
            <v>0</v>
          </cell>
          <cell r="DD546">
            <v>0</v>
          </cell>
          <cell r="DE546">
            <v>0</v>
          </cell>
          <cell r="DF546">
            <v>0</v>
          </cell>
          <cell r="DG546">
            <v>0</v>
          </cell>
          <cell r="DH546">
            <v>0</v>
          </cell>
          <cell r="DI546">
            <v>0</v>
          </cell>
          <cell r="DJ546">
            <v>0</v>
          </cell>
          <cell r="DK546">
            <v>0</v>
          </cell>
          <cell r="DL546">
            <v>0</v>
          </cell>
          <cell r="DM546">
            <v>0</v>
          </cell>
          <cell r="DN546">
            <v>0</v>
          </cell>
          <cell r="DO546">
            <v>0</v>
          </cell>
          <cell r="DP546">
            <v>0</v>
          </cell>
          <cell r="DQ546">
            <v>0</v>
          </cell>
          <cell r="DR546">
            <v>0</v>
          </cell>
          <cell r="DS546">
            <v>0</v>
          </cell>
          <cell r="DT546">
            <v>0</v>
          </cell>
          <cell r="DU546">
            <v>0</v>
          </cell>
          <cell r="DV546">
            <v>0</v>
          </cell>
          <cell r="DW546">
            <v>0</v>
          </cell>
          <cell r="DX546">
            <v>0</v>
          </cell>
          <cell r="DY546">
            <v>0</v>
          </cell>
          <cell r="DZ546">
            <v>0</v>
          </cell>
          <cell r="EA546">
            <v>0</v>
          </cell>
          <cell r="EB546">
            <v>0</v>
          </cell>
          <cell r="EC546">
            <v>0</v>
          </cell>
          <cell r="ED546">
            <v>0</v>
          </cell>
        </row>
        <row r="547"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D547">
            <v>0</v>
          </cell>
          <cell r="CE547">
            <v>0</v>
          </cell>
          <cell r="CF547">
            <v>0</v>
          </cell>
          <cell r="CG547">
            <v>0</v>
          </cell>
          <cell r="CH547">
            <v>0</v>
          </cell>
          <cell r="CI547">
            <v>0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  <cell r="CU547">
            <v>0</v>
          </cell>
          <cell r="CV547">
            <v>0</v>
          </cell>
          <cell r="CW547">
            <v>0</v>
          </cell>
          <cell r="CX547">
            <v>0</v>
          </cell>
          <cell r="CY547">
            <v>0</v>
          </cell>
          <cell r="CZ547">
            <v>0</v>
          </cell>
          <cell r="DA547">
            <v>0</v>
          </cell>
          <cell r="DB547">
            <v>0</v>
          </cell>
          <cell r="DC547">
            <v>0</v>
          </cell>
          <cell r="DD547">
            <v>0</v>
          </cell>
          <cell r="DE547">
            <v>0</v>
          </cell>
          <cell r="DF547">
            <v>0</v>
          </cell>
          <cell r="DG547">
            <v>0</v>
          </cell>
          <cell r="DH547">
            <v>0</v>
          </cell>
          <cell r="DI547">
            <v>0</v>
          </cell>
          <cell r="DJ547">
            <v>0</v>
          </cell>
          <cell r="DK547">
            <v>0</v>
          </cell>
          <cell r="DL547">
            <v>0</v>
          </cell>
          <cell r="DM547">
            <v>0</v>
          </cell>
          <cell r="DN547">
            <v>0</v>
          </cell>
          <cell r="DO547">
            <v>0</v>
          </cell>
          <cell r="DP547">
            <v>0</v>
          </cell>
          <cell r="DQ547">
            <v>0</v>
          </cell>
          <cell r="DR547">
            <v>0</v>
          </cell>
          <cell r="DS547">
            <v>0</v>
          </cell>
          <cell r="DT547">
            <v>0</v>
          </cell>
          <cell r="DU547">
            <v>0</v>
          </cell>
          <cell r="DV547">
            <v>0</v>
          </cell>
          <cell r="DW547">
            <v>0</v>
          </cell>
          <cell r="DX547">
            <v>0</v>
          </cell>
          <cell r="DY547">
            <v>0</v>
          </cell>
          <cell r="DZ547">
            <v>0</v>
          </cell>
          <cell r="EA547">
            <v>0</v>
          </cell>
          <cell r="EB547">
            <v>0</v>
          </cell>
          <cell r="EC547">
            <v>0</v>
          </cell>
          <cell r="ED547">
            <v>0</v>
          </cell>
        </row>
        <row r="548"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0</v>
          </cell>
          <cell r="CH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  <cell r="CU548">
            <v>0</v>
          </cell>
          <cell r="CV548">
            <v>0</v>
          </cell>
          <cell r="CW548">
            <v>0</v>
          </cell>
          <cell r="CX548">
            <v>0</v>
          </cell>
          <cell r="CY548">
            <v>0</v>
          </cell>
          <cell r="CZ548">
            <v>0</v>
          </cell>
          <cell r="DA548">
            <v>0</v>
          </cell>
          <cell r="DB548">
            <v>0</v>
          </cell>
          <cell r="DC548">
            <v>0</v>
          </cell>
          <cell r="DD548">
            <v>0</v>
          </cell>
          <cell r="DE548">
            <v>0</v>
          </cell>
          <cell r="DF548">
            <v>0</v>
          </cell>
          <cell r="DG548">
            <v>0</v>
          </cell>
          <cell r="DH548">
            <v>0</v>
          </cell>
          <cell r="DI548">
            <v>0</v>
          </cell>
          <cell r="DJ548">
            <v>0</v>
          </cell>
          <cell r="DK548">
            <v>0</v>
          </cell>
          <cell r="DL548">
            <v>0</v>
          </cell>
          <cell r="DM548">
            <v>0</v>
          </cell>
          <cell r="DN548">
            <v>0</v>
          </cell>
          <cell r="DO548">
            <v>0</v>
          </cell>
          <cell r="DP548">
            <v>0</v>
          </cell>
          <cell r="DQ548">
            <v>0</v>
          </cell>
          <cell r="DR548">
            <v>0</v>
          </cell>
          <cell r="DS548">
            <v>0</v>
          </cell>
          <cell r="DT548">
            <v>0</v>
          </cell>
          <cell r="DU548">
            <v>0</v>
          </cell>
          <cell r="DV548">
            <v>0</v>
          </cell>
          <cell r="DW548">
            <v>0</v>
          </cell>
          <cell r="DX548">
            <v>0</v>
          </cell>
          <cell r="DY548">
            <v>0</v>
          </cell>
          <cell r="DZ548">
            <v>0</v>
          </cell>
          <cell r="EA548">
            <v>0</v>
          </cell>
          <cell r="EB548">
            <v>0</v>
          </cell>
          <cell r="EC548">
            <v>0</v>
          </cell>
          <cell r="ED548">
            <v>0</v>
          </cell>
        </row>
        <row r="549"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  <cell r="BZ549">
            <v>0</v>
          </cell>
          <cell r="CA549">
            <v>0</v>
          </cell>
          <cell r="CB549">
            <v>0</v>
          </cell>
          <cell r="CC549">
            <v>0</v>
          </cell>
          <cell r="CD549">
            <v>0</v>
          </cell>
          <cell r="CE549">
            <v>0</v>
          </cell>
          <cell r="CF549">
            <v>0</v>
          </cell>
          <cell r="CG549">
            <v>0</v>
          </cell>
          <cell r="CH549">
            <v>0</v>
          </cell>
          <cell r="CI549">
            <v>0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P549">
            <v>0</v>
          </cell>
          <cell r="CQ549">
            <v>0</v>
          </cell>
          <cell r="CR549">
            <v>0</v>
          </cell>
          <cell r="CS549">
            <v>0</v>
          </cell>
          <cell r="CT549">
            <v>0</v>
          </cell>
          <cell r="CU549">
            <v>0</v>
          </cell>
          <cell r="CV549">
            <v>0</v>
          </cell>
          <cell r="CW549">
            <v>0</v>
          </cell>
          <cell r="CX549">
            <v>0</v>
          </cell>
          <cell r="CY549">
            <v>0</v>
          </cell>
          <cell r="CZ549">
            <v>0</v>
          </cell>
          <cell r="DA549">
            <v>0</v>
          </cell>
          <cell r="DB549">
            <v>0</v>
          </cell>
          <cell r="DC549">
            <v>0</v>
          </cell>
          <cell r="DD549">
            <v>0</v>
          </cell>
          <cell r="DE549">
            <v>0</v>
          </cell>
          <cell r="DF549">
            <v>0</v>
          </cell>
          <cell r="DG549">
            <v>0</v>
          </cell>
          <cell r="DH549">
            <v>0</v>
          </cell>
          <cell r="DI549">
            <v>0</v>
          </cell>
          <cell r="DJ549">
            <v>0</v>
          </cell>
          <cell r="DK549">
            <v>0</v>
          </cell>
          <cell r="DL549">
            <v>0</v>
          </cell>
          <cell r="DM549">
            <v>0</v>
          </cell>
          <cell r="DN549">
            <v>0</v>
          </cell>
          <cell r="DO549">
            <v>0</v>
          </cell>
          <cell r="DP549">
            <v>0</v>
          </cell>
          <cell r="DQ549">
            <v>0</v>
          </cell>
          <cell r="DR549">
            <v>0</v>
          </cell>
          <cell r="DS549">
            <v>0</v>
          </cell>
          <cell r="DT549">
            <v>0</v>
          </cell>
          <cell r="DU549">
            <v>0</v>
          </cell>
          <cell r="DV549">
            <v>0</v>
          </cell>
          <cell r="DW549">
            <v>0</v>
          </cell>
          <cell r="DX549">
            <v>0</v>
          </cell>
          <cell r="DY549">
            <v>0</v>
          </cell>
          <cell r="DZ549">
            <v>0</v>
          </cell>
          <cell r="EA549">
            <v>0</v>
          </cell>
          <cell r="EB549">
            <v>0</v>
          </cell>
          <cell r="EC549">
            <v>0</v>
          </cell>
          <cell r="ED549">
            <v>0</v>
          </cell>
        </row>
        <row r="550"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0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0</v>
          </cell>
          <cell r="DD550">
            <v>0</v>
          </cell>
          <cell r="DE550">
            <v>0</v>
          </cell>
          <cell r="DF550">
            <v>0</v>
          </cell>
          <cell r="DG550">
            <v>0</v>
          </cell>
          <cell r="DH550">
            <v>0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0</v>
          </cell>
          <cell r="DP550">
            <v>0</v>
          </cell>
          <cell r="DQ550">
            <v>0</v>
          </cell>
          <cell r="DR550">
            <v>0</v>
          </cell>
          <cell r="DS550">
            <v>0</v>
          </cell>
          <cell r="DT550">
            <v>0</v>
          </cell>
          <cell r="DU550">
            <v>0</v>
          </cell>
          <cell r="DV550">
            <v>0</v>
          </cell>
          <cell r="DW550">
            <v>0</v>
          </cell>
          <cell r="DX550">
            <v>0</v>
          </cell>
          <cell r="DY550">
            <v>0</v>
          </cell>
          <cell r="DZ550">
            <v>0</v>
          </cell>
          <cell r="EA550">
            <v>0</v>
          </cell>
          <cell r="EB550">
            <v>0</v>
          </cell>
          <cell r="EC550">
            <v>0</v>
          </cell>
          <cell r="ED550">
            <v>0</v>
          </cell>
        </row>
        <row r="552">
          <cell r="A552" t="str">
            <v>Total IRP Resources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-3077.1767999999574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-1568.7567999999737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-1508.4200000000128</v>
          </cell>
          <cell r="AE552">
            <v>-3121.8242431999533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-1560.9132031999761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-1560.9110399999918</v>
          </cell>
          <cell r="AR552">
            <v>-3106.2235359996557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-1553.1083360000048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-1553.1152000000002</v>
          </cell>
          <cell r="BE552">
            <v>-3031.2511200001463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-1485.906799999997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-1545.3443200000329</v>
          </cell>
          <cell r="BR552">
            <v>-2956.9572000000626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-1478.4771999999648</v>
          </cell>
          <cell r="BZ552">
            <v>0</v>
          </cell>
          <cell r="CA552">
            <v>0</v>
          </cell>
          <cell r="CB552">
            <v>0</v>
          </cell>
          <cell r="CC552">
            <v>0</v>
          </cell>
          <cell r="CD552">
            <v>-1478.4799999999814</v>
          </cell>
          <cell r="CE552">
            <v>-3001.0163168003783</v>
          </cell>
          <cell r="CF552">
            <v>0</v>
          </cell>
          <cell r="CG552">
            <v>0</v>
          </cell>
          <cell r="CH552">
            <v>0</v>
          </cell>
          <cell r="CI552">
            <v>0</v>
          </cell>
          <cell r="CJ552">
            <v>0</v>
          </cell>
          <cell r="CK552">
            <v>0</v>
          </cell>
          <cell r="CL552">
            <v>-1529.928316799982</v>
          </cell>
          <cell r="CM552">
            <v>0</v>
          </cell>
          <cell r="CN552">
            <v>0</v>
          </cell>
          <cell r="CO552">
            <v>0</v>
          </cell>
          <cell r="CP552">
            <v>0</v>
          </cell>
          <cell r="CQ552">
            <v>-1471.0879999999888</v>
          </cell>
          <cell r="CR552">
            <v>-3044.5559040000662</v>
          </cell>
          <cell r="CS552">
            <v>0</v>
          </cell>
          <cell r="CT552">
            <v>0</v>
          </cell>
          <cell r="CU552">
            <v>0</v>
          </cell>
          <cell r="CV552">
            <v>0</v>
          </cell>
          <cell r="CW552">
            <v>0</v>
          </cell>
          <cell r="CX552">
            <v>0</v>
          </cell>
          <cell r="CY552">
            <v>-1522.2787839998491</v>
          </cell>
          <cell r="CZ552">
            <v>0</v>
          </cell>
          <cell r="DA552">
            <v>0</v>
          </cell>
          <cell r="DB552">
            <v>0</v>
          </cell>
          <cell r="DC552">
            <v>0</v>
          </cell>
          <cell r="DD552">
            <v>-1522.2771200001007</v>
          </cell>
          <cell r="DE552">
            <v>-3029.332800000906</v>
          </cell>
          <cell r="DF552">
            <v>0</v>
          </cell>
          <cell r="DG552">
            <v>0</v>
          </cell>
          <cell r="DH552">
            <v>0</v>
          </cell>
          <cell r="DI552">
            <v>0</v>
          </cell>
          <cell r="DJ552">
            <v>0</v>
          </cell>
          <cell r="DK552">
            <v>0</v>
          </cell>
          <cell r="DL552">
            <v>-1514.668479999993</v>
          </cell>
          <cell r="DM552">
            <v>0</v>
          </cell>
          <cell r="DN552">
            <v>0</v>
          </cell>
          <cell r="DO552">
            <v>0</v>
          </cell>
          <cell r="DP552">
            <v>0</v>
          </cell>
          <cell r="DQ552">
            <v>-1514.6643200000981</v>
          </cell>
          <cell r="DR552">
            <v>-3014.1870720004663</v>
          </cell>
          <cell r="DS552">
            <v>0</v>
          </cell>
          <cell r="DT552">
            <v>0</v>
          </cell>
          <cell r="DU552">
            <v>0</v>
          </cell>
          <cell r="DV552">
            <v>0</v>
          </cell>
          <cell r="DW552">
            <v>0</v>
          </cell>
          <cell r="DX552">
            <v>0</v>
          </cell>
          <cell r="DY552">
            <v>-1507.0939520001411</v>
          </cell>
          <cell r="DZ552">
            <v>0</v>
          </cell>
          <cell r="EA552">
            <v>0</v>
          </cell>
          <cell r="EB552">
            <v>0</v>
          </cell>
          <cell r="EC552">
            <v>0</v>
          </cell>
          <cell r="ED552">
            <v>-1507.0931199999759</v>
          </cell>
        </row>
        <row r="554">
          <cell r="A554" t="str">
            <v>Growth Station Resources</v>
          </cell>
        </row>
        <row r="555"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  <cell r="BZ555">
            <v>0</v>
          </cell>
          <cell r="CA555">
            <v>0</v>
          </cell>
          <cell r="CB555">
            <v>0</v>
          </cell>
          <cell r="CC555">
            <v>0</v>
          </cell>
          <cell r="CD555">
            <v>0</v>
          </cell>
          <cell r="CE555">
            <v>0</v>
          </cell>
          <cell r="CF555">
            <v>0</v>
          </cell>
          <cell r="CG555">
            <v>0</v>
          </cell>
          <cell r="CH555">
            <v>0</v>
          </cell>
          <cell r="CI555">
            <v>0</v>
          </cell>
          <cell r="CJ555">
            <v>0</v>
          </cell>
          <cell r="CK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P555">
            <v>0</v>
          </cell>
          <cell r="CQ555">
            <v>0</v>
          </cell>
          <cell r="CR555">
            <v>0</v>
          </cell>
          <cell r="CS555">
            <v>0</v>
          </cell>
          <cell r="CT555">
            <v>0</v>
          </cell>
          <cell r="CU555">
            <v>0</v>
          </cell>
          <cell r="CV555">
            <v>0</v>
          </cell>
          <cell r="CW555">
            <v>0</v>
          </cell>
          <cell r="CX555">
            <v>0</v>
          </cell>
          <cell r="CY555">
            <v>0</v>
          </cell>
          <cell r="CZ555">
            <v>0</v>
          </cell>
          <cell r="DA555">
            <v>0</v>
          </cell>
          <cell r="DB555">
            <v>0</v>
          </cell>
          <cell r="DC555">
            <v>0</v>
          </cell>
          <cell r="DD555">
            <v>0</v>
          </cell>
          <cell r="DE555">
            <v>0</v>
          </cell>
          <cell r="DF555">
            <v>0</v>
          </cell>
          <cell r="DG555">
            <v>0</v>
          </cell>
          <cell r="DH555">
            <v>0</v>
          </cell>
          <cell r="DI555">
            <v>0</v>
          </cell>
          <cell r="DJ555">
            <v>0</v>
          </cell>
          <cell r="DK555">
            <v>0</v>
          </cell>
          <cell r="DL555">
            <v>0</v>
          </cell>
          <cell r="DM555">
            <v>0</v>
          </cell>
          <cell r="DN555">
            <v>0</v>
          </cell>
          <cell r="DO555">
            <v>0</v>
          </cell>
          <cell r="DP555">
            <v>0</v>
          </cell>
          <cell r="DQ555">
            <v>0</v>
          </cell>
          <cell r="DR555">
            <v>0</v>
          </cell>
          <cell r="DS555">
            <v>0</v>
          </cell>
          <cell r="DT555">
            <v>0</v>
          </cell>
          <cell r="DU555">
            <v>0</v>
          </cell>
          <cell r="DV555">
            <v>0</v>
          </cell>
          <cell r="DW555">
            <v>0</v>
          </cell>
          <cell r="DX555">
            <v>0</v>
          </cell>
          <cell r="DY555">
            <v>0</v>
          </cell>
          <cell r="DZ555">
            <v>0</v>
          </cell>
          <cell r="EA555">
            <v>0</v>
          </cell>
          <cell r="EB555">
            <v>0</v>
          </cell>
          <cell r="EC555">
            <v>0</v>
          </cell>
          <cell r="ED555">
            <v>0</v>
          </cell>
        </row>
        <row r="556"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  <cell r="BZ556">
            <v>0</v>
          </cell>
          <cell r="CA556">
            <v>0</v>
          </cell>
          <cell r="CB556">
            <v>0</v>
          </cell>
          <cell r="CC556">
            <v>0</v>
          </cell>
          <cell r="CD556">
            <v>0</v>
          </cell>
          <cell r="CE556">
            <v>0</v>
          </cell>
          <cell r="CF556">
            <v>0</v>
          </cell>
          <cell r="CG556">
            <v>0</v>
          </cell>
          <cell r="CH556">
            <v>0</v>
          </cell>
          <cell r="CI556">
            <v>0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P556">
            <v>0</v>
          </cell>
          <cell r="CQ556">
            <v>0</v>
          </cell>
          <cell r="CR556">
            <v>0</v>
          </cell>
          <cell r="CS556">
            <v>0</v>
          </cell>
          <cell r="CT556">
            <v>0</v>
          </cell>
          <cell r="CU556">
            <v>0</v>
          </cell>
          <cell r="CV556">
            <v>0</v>
          </cell>
          <cell r="CW556">
            <v>0</v>
          </cell>
          <cell r="CX556">
            <v>0</v>
          </cell>
          <cell r="CY556">
            <v>0</v>
          </cell>
          <cell r="CZ556">
            <v>0</v>
          </cell>
          <cell r="DA556">
            <v>0</v>
          </cell>
          <cell r="DB556">
            <v>0</v>
          </cell>
          <cell r="DC556">
            <v>0</v>
          </cell>
          <cell r="DD556">
            <v>0</v>
          </cell>
          <cell r="DE556">
            <v>0</v>
          </cell>
          <cell r="DF556">
            <v>0</v>
          </cell>
          <cell r="DG556">
            <v>0</v>
          </cell>
          <cell r="DH556">
            <v>0</v>
          </cell>
          <cell r="DI556">
            <v>0</v>
          </cell>
          <cell r="DJ556">
            <v>0</v>
          </cell>
          <cell r="DK556">
            <v>0</v>
          </cell>
          <cell r="DL556">
            <v>0</v>
          </cell>
          <cell r="DM556">
            <v>0</v>
          </cell>
          <cell r="DN556">
            <v>0</v>
          </cell>
          <cell r="DO556">
            <v>0</v>
          </cell>
          <cell r="DP556">
            <v>0</v>
          </cell>
          <cell r="DQ556">
            <v>0</v>
          </cell>
          <cell r="DR556">
            <v>0</v>
          </cell>
          <cell r="DS556">
            <v>0</v>
          </cell>
          <cell r="DT556">
            <v>0</v>
          </cell>
          <cell r="DU556">
            <v>0</v>
          </cell>
          <cell r="DV556">
            <v>0</v>
          </cell>
          <cell r="DW556">
            <v>0</v>
          </cell>
          <cell r="DX556">
            <v>0</v>
          </cell>
          <cell r="DY556">
            <v>0</v>
          </cell>
          <cell r="DZ556">
            <v>0</v>
          </cell>
          <cell r="EA556">
            <v>0</v>
          </cell>
          <cell r="EB556">
            <v>0</v>
          </cell>
          <cell r="EC556">
            <v>0</v>
          </cell>
          <cell r="ED556">
            <v>0</v>
          </cell>
        </row>
        <row r="557"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0</v>
          </cell>
          <cell r="CU557">
            <v>0</v>
          </cell>
          <cell r="CV557">
            <v>0</v>
          </cell>
          <cell r="CW557">
            <v>0</v>
          </cell>
          <cell r="CX557">
            <v>0</v>
          </cell>
          <cell r="CY557">
            <v>0</v>
          </cell>
          <cell r="CZ557">
            <v>0</v>
          </cell>
          <cell r="DA557">
            <v>0</v>
          </cell>
          <cell r="DB557">
            <v>0</v>
          </cell>
          <cell r="DC557">
            <v>0</v>
          </cell>
          <cell r="DD557">
            <v>0</v>
          </cell>
          <cell r="DE557">
            <v>0</v>
          </cell>
          <cell r="DF557">
            <v>0</v>
          </cell>
          <cell r="DG557">
            <v>0</v>
          </cell>
          <cell r="DH557">
            <v>0</v>
          </cell>
          <cell r="DI557">
            <v>0</v>
          </cell>
          <cell r="DJ557">
            <v>0</v>
          </cell>
          <cell r="DK557">
            <v>0</v>
          </cell>
          <cell r="DL557">
            <v>0</v>
          </cell>
          <cell r="DM557">
            <v>0</v>
          </cell>
          <cell r="DN557">
            <v>0</v>
          </cell>
          <cell r="DO557">
            <v>0</v>
          </cell>
          <cell r="DP557">
            <v>0</v>
          </cell>
          <cell r="DQ557">
            <v>0</v>
          </cell>
          <cell r="DR557">
            <v>0</v>
          </cell>
          <cell r="DS557">
            <v>0</v>
          </cell>
          <cell r="DT557">
            <v>0</v>
          </cell>
          <cell r="DU557">
            <v>0</v>
          </cell>
          <cell r="DV557">
            <v>0</v>
          </cell>
          <cell r="DW557">
            <v>0</v>
          </cell>
          <cell r="DX557">
            <v>0</v>
          </cell>
          <cell r="DY557">
            <v>0</v>
          </cell>
          <cell r="DZ557">
            <v>0</v>
          </cell>
          <cell r="EA557">
            <v>0</v>
          </cell>
          <cell r="EB557">
            <v>0</v>
          </cell>
          <cell r="EC557">
            <v>0</v>
          </cell>
          <cell r="ED557">
            <v>0</v>
          </cell>
        </row>
        <row r="558"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  <cell r="BZ558">
            <v>0</v>
          </cell>
          <cell r="CA558">
            <v>0</v>
          </cell>
          <cell r="CB558">
            <v>0</v>
          </cell>
          <cell r="CC558">
            <v>0</v>
          </cell>
          <cell r="CD558">
            <v>0</v>
          </cell>
          <cell r="CE558">
            <v>0</v>
          </cell>
          <cell r="CF558">
            <v>0</v>
          </cell>
          <cell r="CG558">
            <v>0</v>
          </cell>
          <cell r="CH558">
            <v>0</v>
          </cell>
          <cell r="CI558">
            <v>0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  <cell r="CU558">
            <v>0</v>
          </cell>
          <cell r="CV558">
            <v>0</v>
          </cell>
          <cell r="CW558">
            <v>0</v>
          </cell>
          <cell r="CX558">
            <v>0</v>
          </cell>
          <cell r="CY558">
            <v>0</v>
          </cell>
          <cell r="CZ558">
            <v>0</v>
          </cell>
          <cell r="DA558">
            <v>0</v>
          </cell>
          <cell r="DB558">
            <v>0</v>
          </cell>
          <cell r="DC558">
            <v>0</v>
          </cell>
          <cell r="DD558">
            <v>0</v>
          </cell>
          <cell r="DE558">
            <v>0</v>
          </cell>
          <cell r="DF558">
            <v>0</v>
          </cell>
          <cell r="DG558">
            <v>0</v>
          </cell>
          <cell r="DH558">
            <v>0</v>
          </cell>
          <cell r="DI558">
            <v>0</v>
          </cell>
          <cell r="DJ558">
            <v>0</v>
          </cell>
          <cell r="DK558">
            <v>0</v>
          </cell>
          <cell r="DL558">
            <v>0</v>
          </cell>
          <cell r="DM558">
            <v>0</v>
          </cell>
          <cell r="DN558">
            <v>0</v>
          </cell>
          <cell r="DO558">
            <v>0</v>
          </cell>
          <cell r="DP558">
            <v>0</v>
          </cell>
          <cell r="DQ558">
            <v>0</v>
          </cell>
          <cell r="DR558">
            <v>0</v>
          </cell>
          <cell r="DS558">
            <v>0</v>
          </cell>
          <cell r="DT558">
            <v>0</v>
          </cell>
          <cell r="DU558">
            <v>0</v>
          </cell>
          <cell r="DV558">
            <v>0</v>
          </cell>
          <cell r="DW558">
            <v>0</v>
          </cell>
          <cell r="DX558">
            <v>0</v>
          </cell>
          <cell r="DY558">
            <v>0</v>
          </cell>
          <cell r="DZ558">
            <v>0</v>
          </cell>
          <cell r="EA558">
            <v>0</v>
          </cell>
          <cell r="EB558">
            <v>0</v>
          </cell>
          <cell r="EC558">
            <v>0</v>
          </cell>
          <cell r="ED558">
            <v>0</v>
          </cell>
        </row>
        <row r="559"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-20.275780000000168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-20.275780000000168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  <cell r="BZ559">
            <v>0</v>
          </cell>
          <cell r="CA559">
            <v>0</v>
          </cell>
          <cell r="CB559">
            <v>0</v>
          </cell>
          <cell r="CC559">
            <v>0</v>
          </cell>
          <cell r="CD559">
            <v>0</v>
          </cell>
          <cell r="CE559">
            <v>0</v>
          </cell>
          <cell r="CF559">
            <v>0</v>
          </cell>
          <cell r="CG559">
            <v>0</v>
          </cell>
          <cell r="CH559">
            <v>0</v>
          </cell>
          <cell r="CI559">
            <v>0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P559">
            <v>0</v>
          </cell>
          <cell r="CQ559">
            <v>0</v>
          </cell>
          <cell r="CR559">
            <v>0</v>
          </cell>
          <cell r="CS559">
            <v>0</v>
          </cell>
          <cell r="CT559">
            <v>0</v>
          </cell>
          <cell r="CU559">
            <v>0</v>
          </cell>
          <cell r="CV559">
            <v>0</v>
          </cell>
          <cell r="CW559">
            <v>0</v>
          </cell>
          <cell r="CX559">
            <v>0</v>
          </cell>
          <cell r="CY559">
            <v>0</v>
          </cell>
          <cell r="CZ559">
            <v>0</v>
          </cell>
          <cell r="DA559">
            <v>0</v>
          </cell>
          <cell r="DB559">
            <v>0</v>
          </cell>
          <cell r="DC559">
            <v>0</v>
          </cell>
          <cell r="DD559">
            <v>0</v>
          </cell>
          <cell r="DE559">
            <v>0</v>
          </cell>
          <cell r="DF559">
            <v>0</v>
          </cell>
          <cell r="DG559">
            <v>0</v>
          </cell>
          <cell r="DH559">
            <v>0</v>
          </cell>
          <cell r="DI559">
            <v>0</v>
          </cell>
          <cell r="DJ559">
            <v>0</v>
          </cell>
          <cell r="DK559">
            <v>0</v>
          </cell>
          <cell r="DL559">
            <v>0</v>
          </cell>
          <cell r="DM559">
            <v>0</v>
          </cell>
          <cell r="DN559">
            <v>0</v>
          </cell>
          <cell r="DO559">
            <v>0</v>
          </cell>
          <cell r="DP559">
            <v>0</v>
          </cell>
          <cell r="DQ559">
            <v>0</v>
          </cell>
          <cell r="DR559">
            <v>0</v>
          </cell>
          <cell r="DS559">
            <v>0</v>
          </cell>
          <cell r="DT559">
            <v>0</v>
          </cell>
          <cell r="DU559">
            <v>0</v>
          </cell>
          <cell r="DV559">
            <v>0</v>
          </cell>
          <cell r="DW559">
            <v>0</v>
          </cell>
          <cell r="DX559">
            <v>0</v>
          </cell>
          <cell r="DY559">
            <v>0</v>
          </cell>
          <cell r="DZ559">
            <v>0</v>
          </cell>
          <cell r="EA559">
            <v>0</v>
          </cell>
          <cell r="EB559">
            <v>0</v>
          </cell>
          <cell r="EC559">
            <v>0</v>
          </cell>
          <cell r="ED559">
            <v>0</v>
          </cell>
        </row>
        <row r="560"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-20.26379999999881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-20.26379999999881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  <cell r="BZ560">
            <v>0</v>
          </cell>
          <cell r="CA560">
            <v>0</v>
          </cell>
          <cell r="CB560">
            <v>0</v>
          </cell>
          <cell r="CC560">
            <v>0</v>
          </cell>
          <cell r="CD560">
            <v>0</v>
          </cell>
          <cell r="CE560">
            <v>0</v>
          </cell>
          <cell r="CF560">
            <v>0</v>
          </cell>
          <cell r="CG560">
            <v>0</v>
          </cell>
          <cell r="CH560">
            <v>0</v>
          </cell>
          <cell r="CI560">
            <v>0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P560">
            <v>0</v>
          </cell>
          <cell r="CQ560">
            <v>0</v>
          </cell>
          <cell r="CR560">
            <v>0</v>
          </cell>
          <cell r="CS560">
            <v>0</v>
          </cell>
          <cell r="CT560">
            <v>0</v>
          </cell>
          <cell r="CU560">
            <v>0</v>
          </cell>
          <cell r="CV560">
            <v>0</v>
          </cell>
          <cell r="CW560">
            <v>0</v>
          </cell>
          <cell r="CX560">
            <v>0</v>
          </cell>
          <cell r="CY560">
            <v>0</v>
          </cell>
          <cell r="CZ560">
            <v>0</v>
          </cell>
          <cell r="DA560">
            <v>0</v>
          </cell>
          <cell r="DB560">
            <v>0</v>
          </cell>
          <cell r="DC560">
            <v>0</v>
          </cell>
          <cell r="DD560">
            <v>0</v>
          </cell>
          <cell r="DE560">
            <v>0</v>
          </cell>
          <cell r="DF560">
            <v>0</v>
          </cell>
          <cell r="DG560">
            <v>0</v>
          </cell>
          <cell r="DH560">
            <v>0</v>
          </cell>
          <cell r="DI560">
            <v>0</v>
          </cell>
          <cell r="DJ560">
            <v>0</v>
          </cell>
          <cell r="DK560">
            <v>0</v>
          </cell>
          <cell r="DL560">
            <v>0</v>
          </cell>
          <cell r="DM560">
            <v>0</v>
          </cell>
          <cell r="DN560">
            <v>0</v>
          </cell>
          <cell r="DO560">
            <v>0</v>
          </cell>
          <cell r="DP560">
            <v>0</v>
          </cell>
          <cell r="DQ560">
            <v>0</v>
          </cell>
          <cell r="DR560">
            <v>0</v>
          </cell>
          <cell r="DS560">
            <v>0</v>
          </cell>
          <cell r="DT560">
            <v>0</v>
          </cell>
          <cell r="DU560">
            <v>0</v>
          </cell>
          <cell r="DV560">
            <v>0</v>
          </cell>
          <cell r="DW560">
            <v>0</v>
          </cell>
          <cell r="DX560">
            <v>0</v>
          </cell>
          <cell r="DY560">
            <v>0</v>
          </cell>
          <cell r="DZ560">
            <v>0</v>
          </cell>
          <cell r="EA560">
            <v>0</v>
          </cell>
          <cell r="EB560">
            <v>0</v>
          </cell>
          <cell r="EC560">
            <v>0</v>
          </cell>
          <cell r="ED560">
            <v>0</v>
          </cell>
        </row>
        <row r="561"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-5.2401100000000156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-23.968700000000354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-23.968700000000354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  <cell r="BZ561">
            <v>0</v>
          </cell>
          <cell r="CA561">
            <v>0</v>
          </cell>
          <cell r="CB561">
            <v>0</v>
          </cell>
          <cell r="CC561">
            <v>0</v>
          </cell>
          <cell r="CD561">
            <v>0</v>
          </cell>
          <cell r="CE561">
            <v>0</v>
          </cell>
          <cell r="CF561">
            <v>0</v>
          </cell>
          <cell r="CG561">
            <v>0</v>
          </cell>
          <cell r="CH561">
            <v>0</v>
          </cell>
          <cell r="CI561">
            <v>0</v>
          </cell>
          <cell r="CJ561">
            <v>0</v>
          </cell>
          <cell r="CK561">
            <v>0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P561">
            <v>0</v>
          </cell>
          <cell r="CQ561">
            <v>0</v>
          </cell>
          <cell r="CR561">
            <v>0</v>
          </cell>
          <cell r="CS561">
            <v>0</v>
          </cell>
          <cell r="CT561">
            <v>0</v>
          </cell>
          <cell r="CU561">
            <v>0</v>
          </cell>
          <cell r="CV561">
            <v>0</v>
          </cell>
          <cell r="CW561">
            <v>0</v>
          </cell>
          <cell r="CX561">
            <v>0</v>
          </cell>
          <cell r="CY561">
            <v>0</v>
          </cell>
          <cell r="CZ561">
            <v>0</v>
          </cell>
          <cell r="DA561">
            <v>0</v>
          </cell>
          <cell r="DB561">
            <v>0</v>
          </cell>
          <cell r="DC561">
            <v>0</v>
          </cell>
          <cell r="DD561">
            <v>0</v>
          </cell>
          <cell r="DE561">
            <v>0</v>
          </cell>
          <cell r="DF561">
            <v>0</v>
          </cell>
          <cell r="DG561">
            <v>0</v>
          </cell>
          <cell r="DH561">
            <v>0</v>
          </cell>
          <cell r="DI561">
            <v>0</v>
          </cell>
          <cell r="DJ561">
            <v>0</v>
          </cell>
          <cell r="DK561">
            <v>0</v>
          </cell>
          <cell r="DL561">
            <v>0</v>
          </cell>
          <cell r="DM561">
            <v>0</v>
          </cell>
          <cell r="DN561">
            <v>0</v>
          </cell>
          <cell r="DO561">
            <v>0</v>
          </cell>
          <cell r="DP561">
            <v>0</v>
          </cell>
          <cell r="DQ561">
            <v>0</v>
          </cell>
          <cell r="DR561">
            <v>0</v>
          </cell>
          <cell r="DS561">
            <v>0</v>
          </cell>
          <cell r="DT561">
            <v>0</v>
          </cell>
          <cell r="DU561">
            <v>0</v>
          </cell>
          <cell r="DV561">
            <v>0</v>
          </cell>
          <cell r="DW561">
            <v>0</v>
          </cell>
          <cell r="DX561">
            <v>0</v>
          </cell>
          <cell r="DY561">
            <v>0</v>
          </cell>
          <cell r="DZ561">
            <v>0</v>
          </cell>
          <cell r="EA561">
            <v>0</v>
          </cell>
          <cell r="EB561">
            <v>0</v>
          </cell>
          <cell r="EC561">
            <v>0</v>
          </cell>
          <cell r="ED561">
            <v>0</v>
          </cell>
        </row>
        <row r="563">
          <cell r="A563" t="str">
            <v>Total Growth Station Resources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-5.2401100000006409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-64.508279999994556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-64.508279999998194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  <cell r="BZ563">
            <v>0</v>
          </cell>
          <cell r="CA563">
            <v>0</v>
          </cell>
          <cell r="CB563">
            <v>0</v>
          </cell>
          <cell r="CC563">
            <v>0</v>
          </cell>
          <cell r="CD563">
            <v>0</v>
          </cell>
          <cell r="CE563">
            <v>0</v>
          </cell>
          <cell r="CF563">
            <v>0</v>
          </cell>
          <cell r="CG563">
            <v>0</v>
          </cell>
          <cell r="CH563">
            <v>0</v>
          </cell>
          <cell r="CI563">
            <v>0</v>
          </cell>
          <cell r="CJ563">
            <v>0</v>
          </cell>
          <cell r="CK563">
            <v>0</v>
          </cell>
          <cell r="CL563">
            <v>0</v>
          </cell>
          <cell r="CM563">
            <v>0</v>
          </cell>
          <cell r="CN563">
            <v>0</v>
          </cell>
          <cell r="CO563">
            <v>0</v>
          </cell>
          <cell r="CP563">
            <v>0</v>
          </cell>
          <cell r="CQ563">
            <v>0</v>
          </cell>
          <cell r="CR563">
            <v>0</v>
          </cell>
          <cell r="CS563">
            <v>0</v>
          </cell>
          <cell r="CT563">
            <v>0</v>
          </cell>
          <cell r="CU563">
            <v>0</v>
          </cell>
          <cell r="CV563">
            <v>0</v>
          </cell>
          <cell r="CW563">
            <v>0</v>
          </cell>
          <cell r="CX563">
            <v>0</v>
          </cell>
          <cell r="CY563">
            <v>0</v>
          </cell>
          <cell r="CZ563">
            <v>0</v>
          </cell>
          <cell r="DA563">
            <v>0</v>
          </cell>
          <cell r="DB563">
            <v>0</v>
          </cell>
          <cell r="DC563">
            <v>0</v>
          </cell>
          <cell r="DD563">
            <v>0</v>
          </cell>
          <cell r="DE563">
            <v>0</v>
          </cell>
          <cell r="DF563">
            <v>0</v>
          </cell>
          <cell r="DG563">
            <v>0</v>
          </cell>
          <cell r="DH563">
            <v>0</v>
          </cell>
          <cell r="DI563">
            <v>0</v>
          </cell>
          <cell r="DJ563">
            <v>0</v>
          </cell>
          <cell r="DK563">
            <v>0</v>
          </cell>
          <cell r="DL563">
            <v>0</v>
          </cell>
          <cell r="DM563">
            <v>0</v>
          </cell>
          <cell r="DN563">
            <v>0</v>
          </cell>
          <cell r="DO563">
            <v>0</v>
          </cell>
          <cell r="DP563">
            <v>0</v>
          </cell>
          <cell r="DQ563">
            <v>0</v>
          </cell>
          <cell r="DR563">
            <v>0</v>
          </cell>
          <cell r="DS563">
            <v>0</v>
          </cell>
          <cell r="DT563">
            <v>0</v>
          </cell>
          <cell r="DU563">
            <v>0</v>
          </cell>
          <cell r="DV563">
            <v>0</v>
          </cell>
          <cell r="DW563">
            <v>0</v>
          </cell>
          <cell r="DX563">
            <v>0</v>
          </cell>
          <cell r="DY563">
            <v>0</v>
          </cell>
          <cell r="DZ563">
            <v>0</v>
          </cell>
          <cell r="EA563">
            <v>0</v>
          </cell>
          <cell r="EB563">
            <v>0</v>
          </cell>
          <cell r="EC563">
            <v>0</v>
          </cell>
          <cell r="ED563">
            <v>0</v>
          </cell>
        </row>
        <row r="564">
          <cell r="F564" t="str">
            <v>=</v>
          </cell>
          <cell r="G564" t="str">
            <v>=</v>
          </cell>
          <cell r="H564" t="str">
            <v>=</v>
          </cell>
          <cell r="I564" t="str">
            <v>=</v>
          </cell>
          <cell r="J564" t="str">
            <v>=</v>
          </cell>
          <cell r="K564" t="str">
            <v>=</v>
          </cell>
          <cell r="L564" t="str">
            <v>=</v>
          </cell>
          <cell r="M564" t="str">
            <v>=</v>
          </cell>
          <cell r="N564" t="str">
            <v>=</v>
          </cell>
          <cell r="O564" t="str">
            <v>=</v>
          </cell>
          <cell r="P564" t="str">
            <v>=</v>
          </cell>
          <cell r="Q564" t="str">
            <v>=</v>
          </cell>
          <cell r="R564" t="str">
            <v>=</v>
          </cell>
          <cell r="S564" t="str">
            <v>=</v>
          </cell>
          <cell r="T564" t="str">
            <v>=</v>
          </cell>
          <cell r="U564" t="str">
            <v>=</v>
          </cell>
          <cell r="V564" t="str">
            <v>=</v>
          </cell>
          <cell r="W564" t="str">
            <v>=</v>
          </cell>
          <cell r="X564" t="str">
            <v>=</v>
          </cell>
          <cell r="Y564" t="str">
            <v>=</v>
          </cell>
          <cell r="Z564" t="str">
            <v>=</v>
          </cell>
          <cell r="AA564" t="str">
            <v>=</v>
          </cell>
          <cell r="AB564" t="str">
            <v>=</v>
          </cell>
          <cell r="AC564" t="str">
            <v>=</v>
          </cell>
          <cell r="AD564" t="str">
            <v>=</v>
          </cell>
          <cell r="AE564" t="str">
            <v>=</v>
          </cell>
          <cell r="AF564" t="str">
            <v>=</v>
          </cell>
          <cell r="AG564" t="str">
            <v>=</v>
          </cell>
          <cell r="AH564" t="str">
            <v>=</v>
          </cell>
          <cell r="AI564" t="str">
            <v>=</v>
          </cell>
          <cell r="AJ564" t="str">
            <v>=</v>
          </cell>
          <cell r="AK564" t="str">
            <v>=</v>
          </cell>
          <cell r="AL564" t="str">
            <v>=</v>
          </cell>
          <cell r="AM564" t="str">
            <v>=</v>
          </cell>
          <cell r="AN564" t="str">
            <v>=</v>
          </cell>
          <cell r="AO564" t="str">
            <v>=</v>
          </cell>
          <cell r="AP564" t="str">
            <v>=</v>
          </cell>
          <cell r="AQ564" t="str">
            <v>=</v>
          </cell>
          <cell r="AR564" t="str">
            <v>=</v>
          </cell>
          <cell r="AS564" t="str">
            <v>=</v>
          </cell>
          <cell r="AT564" t="str">
            <v>=</v>
          </cell>
          <cell r="AU564" t="str">
            <v>=</v>
          </cell>
          <cell r="AV564" t="str">
            <v>=</v>
          </cell>
          <cell r="AW564" t="str">
            <v>=</v>
          </cell>
          <cell r="AX564" t="str">
            <v>=</v>
          </cell>
          <cell r="AY564" t="str">
            <v>=</v>
          </cell>
          <cell r="AZ564" t="str">
            <v>=</v>
          </cell>
          <cell r="BA564" t="str">
            <v>=</v>
          </cell>
          <cell r="BB564" t="str">
            <v>=</v>
          </cell>
          <cell r="BC564" t="str">
            <v>=</v>
          </cell>
          <cell r="BD564" t="str">
            <v>=</v>
          </cell>
          <cell r="BE564" t="str">
            <v>=</v>
          </cell>
          <cell r="BF564" t="str">
            <v>=</v>
          </cell>
          <cell r="BG564" t="str">
            <v>=</v>
          </cell>
          <cell r="BH564" t="str">
            <v>=</v>
          </cell>
          <cell r="BI564" t="str">
            <v>=</v>
          </cell>
          <cell r="BJ564" t="str">
            <v>=</v>
          </cell>
          <cell r="BK564" t="str">
            <v>=</v>
          </cell>
          <cell r="BL564" t="str">
            <v>=</v>
          </cell>
          <cell r="BM564" t="str">
            <v>=</v>
          </cell>
          <cell r="BN564" t="str">
            <v>=</v>
          </cell>
          <cell r="BO564" t="str">
            <v>=</v>
          </cell>
          <cell r="BP564" t="str">
            <v>=</v>
          </cell>
          <cell r="BQ564" t="str">
            <v>=</v>
          </cell>
          <cell r="BR564" t="str">
            <v>=</v>
          </cell>
          <cell r="BS564" t="str">
            <v>=</v>
          </cell>
          <cell r="BT564" t="str">
            <v>=</v>
          </cell>
          <cell r="BU564" t="str">
            <v>=</v>
          </cell>
          <cell r="BV564" t="str">
            <v>=</v>
          </cell>
          <cell r="BW564" t="str">
            <v>=</v>
          </cell>
          <cell r="BX564" t="str">
            <v>=</v>
          </cell>
          <cell r="BY564" t="str">
            <v>=</v>
          </cell>
          <cell r="BZ564" t="str">
            <v>=</v>
          </cell>
          <cell r="CA564" t="str">
            <v>=</v>
          </cell>
          <cell r="CB564" t="str">
            <v>=</v>
          </cell>
          <cell r="CC564" t="str">
            <v>=</v>
          </cell>
          <cell r="CD564" t="str">
            <v>=</v>
          </cell>
          <cell r="CE564" t="str">
            <v>=</v>
          </cell>
          <cell r="CF564" t="str">
            <v>=</v>
          </cell>
          <cell r="CG564" t="str">
            <v>=</v>
          </cell>
          <cell r="CH564" t="str">
            <v>=</v>
          </cell>
          <cell r="CI564" t="str">
            <v>=</v>
          </cell>
          <cell r="CJ564" t="str">
            <v>=</v>
          </cell>
          <cell r="CK564" t="str">
            <v>=</v>
          </cell>
          <cell r="CL564" t="str">
            <v>=</v>
          </cell>
          <cell r="CM564" t="str">
            <v>=</v>
          </cell>
          <cell r="CN564" t="str">
            <v>=</v>
          </cell>
          <cell r="CO564" t="str">
            <v>=</v>
          </cell>
          <cell r="CP564" t="str">
            <v>=</v>
          </cell>
          <cell r="CQ564" t="str">
            <v>=</v>
          </cell>
          <cell r="CR564" t="str">
            <v>=</v>
          </cell>
          <cell r="CS564" t="str">
            <v>=</v>
          </cell>
          <cell r="CT564" t="str">
            <v>=</v>
          </cell>
          <cell r="CU564" t="str">
            <v>=</v>
          </cell>
          <cell r="CV564" t="str">
            <v>=</v>
          </cell>
          <cell r="CW564" t="str">
            <v>=</v>
          </cell>
          <cell r="CX564" t="str">
            <v>=</v>
          </cell>
          <cell r="CY564" t="str">
            <v>=</v>
          </cell>
          <cell r="CZ564" t="str">
            <v>=</v>
          </cell>
          <cell r="DA564" t="str">
            <v>=</v>
          </cell>
          <cell r="DB564" t="str">
            <v>=</v>
          </cell>
          <cell r="DC564" t="str">
            <v>=</v>
          </cell>
          <cell r="DD564" t="str">
            <v>=</v>
          </cell>
          <cell r="DE564" t="str">
            <v>=</v>
          </cell>
          <cell r="DF564" t="str">
            <v>=</v>
          </cell>
          <cell r="DG564" t="str">
            <v>=</v>
          </cell>
          <cell r="DH564" t="str">
            <v>=</v>
          </cell>
          <cell r="DI564" t="str">
            <v>=</v>
          </cell>
          <cell r="DJ564" t="str">
            <v>=</v>
          </cell>
          <cell r="DK564" t="str">
            <v>=</v>
          </cell>
          <cell r="DL564" t="str">
            <v>=</v>
          </cell>
          <cell r="DM564" t="str">
            <v>=</v>
          </cell>
          <cell r="DN564" t="str">
            <v>=</v>
          </cell>
          <cell r="DO564" t="str">
            <v>=</v>
          </cell>
          <cell r="DP564" t="str">
            <v>=</v>
          </cell>
          <cell r="DQ564" t="str">
            <v>=</v>
          </cell>
          <cell r="DR564" t="str">
            <v>=</v>
          </cell>
          <cell r="DS564" t="str">
            <v>=</v>
          </cell>
          <cell r="DT564" t="str">
            <v>=</v>
          </cell>
          <cell r="DU564" t="str">
            <v>=</v>
          </cell>
          <cell r="DV564" t="str">
            <v>=</v>
          </cell>
          <cell r="DW564" t="str">
            <v>=</v>
          </cell>
          <cell r="DX564" t="str">
            <v>=</v>
          </cell>
          <cell r="DY564" t="str">
            <v>=</v>
          </cell>
          <cell r="DZ564" t="str">
            <v>=</v>
          </cell>
          <cell r="EA564" t="str">
            <v>=</v>
          </cell>
          <cell r="EB564" t="str">
            <v>=</v>
          </cell>
          <cell r="EC564" t="str">
            <v>=</v>
          </cell>
          <cell r="ED564" t="str">
            <v>=</v>
          </cell>
        </row>
        <row r="565">
          <cell r="A565" t="str">
            <v>Total Resources</v>
          </cell>
          <cell r="F565">
            <v>752.3867020001635</v>
          </cell>
          <cell r="G565">
            <v>329.5352200018242</v>
          </cell>
          <cell r="H565">
            <v>546.43061299901456</v>
          </cell>
          <cell r="I565">
            <v>360.79308000020683</v>
          </cell>
          <cell r="J565">
            <v>118.54172699991614</v>
          </cell>
          <cell r="K565">
            <v>76.187762999907136</v>
          </cell>
          <cell r="L565">
            <v>509.49899399932474</v>
          </cell>
          <cell r="M565">
            <v>126.73091400042176</v>
          </cell>
          <cell r="N565">
            <v>131.48980000056326</v>
          </cell>
          <cell r="O565">
            <v>505.00212300010026</v>
          </cell>
          <cell r="P565">
            <v>590.09094899985939</v>
          </cell>
          <cell r="Q565">
            <v>649.70130400080234</v>
          </cell>
          <cell r="R565">
            <v>1086.8816760033369</v>
          </cell>
          <cell r="S565">
            <v>565.14678499940783</v>
          </cell>
          <cell r="T565">
            <v>129.51656400039792</v>
          </cell>
          <cell r="U565">
            <v>125.84850200079381</v>
          </cell>
          <cell r="V565">
            <v>346.79830700065941</v>
          </cell>
          <cell r="W565">
            <v>62.1711550001055</v>
          </cell>
          <cell r="X565">
            <v>103.30166900064796</v>
          </cell>
          <cell r="Y565">
            <v>137.78785000089556</v>
          </cell>
          <cell r="Z565">
            <v>143.78542099986225</v>
          </cell>
          <cell r="AA565">
            <v>34.864434998482466</v>
          </cell>
          <cell r="AB565">
            <v>151.45077900029719</v>
          </cell>
          <cell r="AC565">
            <v>135.53492699936032</v>
          </cell>
          <cell r="AD565">
            <v>-849.32471799943596</v>
          </cell>
          <cell r="AE565">
            <v>1230.936033308506</v>
          </cell>
          <cell r="AF565">
            <v>89.883901000954211</v>
          </cell>
          <cell r="AG565">
            <v>119.3151079993695</v>
          </cell>
          <cell r="AH565">
            <v>89.617349999956787</v>
          </cell>
          <cell r="AI565">
            <v>132.00348099973053</v>
          </cell>
          <cell r="AJ565">
            <v>116.56120899971575</v>
          </cell>
          <cell r="AK565">
            <v>94.044313000515103</v>
          </cell>
          <cell r="AL565">
            <v>67.389678799547255</v>
          </cell>
          <cell r="AM565">
            <v>141.34711000043899</v>
          </cell>
          <cell r="AN565">
            <v>76.036088000051677</v>
          </cell>
          <cell r="AO565">
            <v>274.45178749971092</v>
          </cell>
          <cell r="AP565">
            <v>66.323913999833167</v>
          </cell>
          <cell r="AQ565">
            <v>-36.037906998768449</v>
          </cell>
          <cell r="AR565">
            <v>76.002526499330997</v>
          </cell>
          <cell r="AS565">
            <v>200.05343599896878</v>
          </cell>
          <cell r="AT565">
            <v>46.799045000225306</v>
          </cell>
          <cell r="AU565">
            <v>97.537538001313806</v>
          </cell>
          <cell r="AV565">
            <v>96.664842999540269</v>
          </cell>
          <cell r="AW565">
            <v>65.589925000444055</v>
          </cell>
          <cell r="AX565">
            <v>31.746687000617385</v>
          </cell>
          <cell r="AY565">
            <v>-68.380832999944687</v>
          </cell>
          <cell r="AZ565">
            <v>44.794618999585509</v>
          </cell>
          <cell r="BA565">
            <v>13.207214499823749</v>
          </cell>
          <cell r="BB565">
            <v>106.30471200030297</v>
          </cell>
          <cell r="BC565">
            <v>46.641518998891115</v>
          </cell>
          <cell r="BD565">
            <v>-604.95617900043726</v>
          </cell>
          <cell r="BE565">
            <v>-229.6941300034523</v>
          </cell>
          <cell r="BF565">
            <v>107.93719300068915</v>
          </cell>
          <cell r="BG565">
            <v>44.143899999558926</v>
          </cell>
          <cell r="BH565">
            <v>33.009375999681652</v>
          </cell>
          <cell r="BI565">
            <v>19.93228100053966</v>
          </cell>
          <cell r="BJ565">
            <v>90.817297999747097</v>
          </cell>
          <cell r="BK565">
            <v>70.155935000628233</v>
          </cell>
          <cell r="BL565">
            <v>219.6349499989301</v>
          </cell>
          <cell r="BM565">
            <v>115.12154500186443</v>
          </cell>
          <cell r="BN565">
            <v>61.402492000721395</v>
          </cell>
          <cell r="BO565">
            <v>97.247226000763476</v>
          </cell>
          <cell r="BP565">
            <v>42.80279599968344</v>
          </cell>
          <cell r="BQ565">
            <v>-1131.8991219997406</v>
          </cell>
          <cell r="BR565">
            <v>56.036817006766796</v>
          </cell>
          <cell r="BS565">
            <v>134.87604299932718</v>
          </cell>
          <cell r="BT565">
            <v>81.445691999979317</v>
          </cell>
          <cell r="BU565">
            <v>82.447696000337601</v>
          </cell>
          <cell r="BV565">
            <v>102.34158900007606</v>
          </cell>
          <cell r="BW565">
            <v>81.526815999299288</v>
          </cell>
          <cell r="BX565">
            <v>63.053865000605583</v>
          </cell>
          <cell r="BY565">
            <v>-30.600749500095844</v>
          </cell>
          <cell r="BZ565">
            <v>126.82853300124407</v>
          </cell>
          <cell r="CA565">
            <v>91.798685000278056</v>
          </cell>
          <cell r="CB565">
            <v>169.44756150059402</v>
          </cell>
          <cell r="CC565">
            <v>72.863799000158906</v>
          </cell>
          <cell r="CD565">
            <v>-919.99271300062537</v>
          </cell>
          <cell r="CE565">
            <v>1268.4327493906021</v>
          </cell>
          <cell r="CF565">
            <v>111.04028299916536</v>
          </cell>
          <cell r="CG565">
            <v>104.22412019968033</v>
          </cell>
          <cell r="CH565">
            <v>407.81781500019133</v>
          </cell>
          <cell r="CI565">
            <v>8.0903919991105795</v>
          </cell>
          <cell r="CJ565">
            <v>113.98741800058633</v>
          </cell>
          <cell r="CK565">
            <v>50.186677001416683</v>
          </cell>
          <cell r="CL565">
            <v>209.02199520077556</v>
          </cell>
          <cell r="CM565">
            <v>250.6495340000838</v>
          </cell>
          <cell r="CN565">
            <v>661.04907799977809</v>
          </cell>
          <cell r="CO565">
            <v>255.13137499894947</v>
          </cell>
          <cell r="CP565">
            <v>39.105239000171423</v>
          </cell>
          <cell r="CQ565">
            <v>-941.87117699999362</v>
          </cell>
          <cell r="CR565">
            <v>-455.63657189905643</v>
          </cell>
          <cell r="CS565">
            <v>435.51594100054353</v>
          </cell>
          <cell r="CT565">
            <v>109.04560399986804</v>
          </cell>
          <cell r="CU565">
            <v>91.653653999790549</v>
          </cell>
          <cell r="CV565">
            <v>96.581081000156701</v>
          </cell>
          <cell r="CW565">
            <v>233.93563999980688</v>
          </cell>
          <cell r="CX565">
            <v>-611.57097990065813</v>
          </cell>
          <cell r="CY565">
            <v>-235.7681100005284</v>
          </cell>
          <cell r="CZ565">
            <v>170.24863499961793</v>
          </cell>
          <cell r="DA565">
            <v>158.65193699952215</v>
          </cell>
          <cell r="DB565">
            <v>136.3847409998998</v>
          </cell>
          <cell r="DC565">
            <v>26.098233999684453</v>
          </cell>
          <cell r="DD565">
            <v>-1066.4129489995539</v>
          </cell>
          <cell r="DE565">
            <v>98.512525491416454</v>
          </cell>
          <cell r="DF565">
            <v>328.93988099880517</v>
          </cell>
          <cell r="DG565">
            <v>63.313847001641989</v>
          </cell>
          <cell r="DH565">
            <v>51.594994001090527</v>
          </cell>
          <cell r="DI565">
            <v>123.5436640009284</v>
          </cell>
          <cell r="DJ565">
            <v>185.92036699969321</v>
          </cell>
          <cell r="DK565">
            <v>80.36519099958241</v>
          </cell>
          <cell r="DL565">
            <v>-83.220967499539256</v>
          </cell>
          <cell r="DM565">
            <v>133.709268999286</v>
          </cell>
          <cell r="DN565">
            <v>194.87155700009316</v>
          </cell>
          <cell r="DO565">
            <v>251.48414300009608</v>
          </cell>
          <cell r="DP565">
            <v>23.645815999247134</v>
          </cell>
          <cell r="DQ565">
            <v>-1255.6552360001951</v>
          </cell>
          <cell r="DR565">
            <v>-447.3544095158577</v>
          </cell>
          <cell r="DS565">
            <v>111.18967099953443</v>
          </cell>
          <cell r="DT565">
            <v>52.878373000770807</v>
          </cell>
          <cell r="DU565">
            <v>57.362422999925911</v>
          </cell>
          <cell r="DV565">
            <v>167.09018199983984</v>
          </cell>
          <cell r="DW565">
            <v>177.61333500035107</v>
          </cell>
          <cell r="DX565">
            <v>47.512784000486135</v>
          </cell>
          <cell r="DY565">
            <v>-58.842682999558747</v>
          </cell>
          <cell r="DZ565">
            <v>165.67879349924624</v>
          </cell>
          <cell r="EA565">
            <v>89.905975000932813</v>
          </cell>
          <cell r="EB565">
            <v>150.3809880008921</v>
          </cell>
          <cell r="EC565">
            <v>23.280888000503182</v>
          </cell>
          <cell r="ED565">
            <v>-1431.4051390010864</v>
          </cell>
        </row>
        <row r="566">
          <cell r="F566" t="str">
            <v>=</v>
          </cell>
          <cell r="G566" t="str">
            <v>=</v>
          </cell>
          <cell r="H566" t="str">
            <v>=</v>
          </cell>
          <cell r="I566" t="str">
            <v>=</v>
          </cell>
          <cell r="J566" t="str">
            <v>=</v>
          </cell>
          <cell r="K566" t="str">
            <v>=</v>
          </cell>
          <cell r="L566" t="str">
            <v>=</v>
          </cell>
          <cell r="M566" t="str">
            <v>=</v>
          </cell>
          <cell r="N566" t="str">
            <v>=</v>
          </cell>
          <cell r="O566" t="str">
            <v>=</v>
          </cell>
          <cell r="P566" t="str">
            <v>=</v>
          </cell>
          <cell r="Q566" t="str">
            <v>=</v>
          </cell>
          <cell r="R566" t="str">
            <v>=</v>
          </cell>
          <cell r="S566" t="str">
            <v>=</v>
          </cell>
          <cell r="T566" t="str">
            <v>=</v>
          </cell>
          <cell r="U566" t="str">
            <v>=</v>
          </cell>
          <cell r="V566" t="str">
            <v>=</v>
          </cell>
          <cell r="W566" t="str">
            <v>=</v>
          </cell>
          <cell r="X566" t="str">
            <v>=</v>
          </cell>
          <cell r="Y566" t="str">
            <v>=</v>
          </cell>
          <cell r="Z566" t="str">
            <v>=</v>
          </cell>
          <cell r="AA566" t="str">
            <v>=</v>
          </cell>
          <cell r="AB566" t="str">
            <v>=</v>
          </cell>
          <cell r="AC566" t="str">
            <v>=</v>
          </cell>
          <cell r="AD566" t="str">
            <v>=</v>
          </cell>
          <cell r="AE566" t="str">
            <v>=</v>
          </cell>
          <cell r="AF566" t="str">
            <v>=</v>
          </cell>
          <cell r="AG566" t="str">
            <v>=</v>
          </cell>
          <cell r="AH566" t="str">
            <v>=</v>
          </cell>
          <cell r="AI566" t="str">
            <v>=</v>
          </cell>
          <cell r="AJ566" t="str">
            <v>=</v>
          </cell>
          <cell r="AK566" t="str">
            <v>=</v>
          </cell>
          <cell r="AL566" t="str">
            <v>=</v>
          </cell>
          <cell r="AM566" t="str">
            <v>=</v>
          </cell>
          <cell r="AN566" t="str">
            <v>=</v>
          </cell>
          <cell r="AO566" t="str">
            <v>=</v>
          </cell>
          <cell r="AP566" t="str">
            <v>=</v>
          </cell>
          <cell r="AQ566" t="str">
            <v>=</v>
          </cell>
          <cell r="AR566" t="str">
            <v>=</v>
          </cell>
          <cell r="AS566" t="str">
            <v>=</v>
          </cell>
          <cell r="AT566" t="str">
            <v>=</v>
          </cell>
          <cell r="AU566" t="str">
            <v>=</v>
          </cell>
          <cell r="AV566" t="str">
            <v>=</v>
          </cell>
          <cell r="AW566" t="str">
            <v>=</v>
          </cell>
          <cell r="AX566" t="str">
            <v>=</v>
          </cell>
          <cell r="AY566" t="str">
            <v>=</v>
          </cell>
          <cell r="AZ566" t="str">
            <v>=</v>
          </cell>
          <cell r="BA566" t="str">
            <v>=</v>
          </cell>
          <cell r="BB566" t="str">
            <v>=</v>
          </cell>
          <cell r="BC566" t="str">
            <v>=</v>
          </cell>
          <cell r="BD566" t="str">
            <v>=</v>
          </cell>
          <cell r="BE566" t="str">
            <v>=</v>
          </cell>
          <cell r="BF566" t="str">
            <v>=</v>
          </cell>
          <cell r="BG566" t="str">
            <v>=</v>
          </cell>
          <cell r="BH566" t="str">
            <v>=</v>
          </cell>
          <cell r="BI566" t="str">
            <v>=</v>
          </cell>
          <cell r="BJ566" t="str">
            <v>=</v>
          </cell>
          <cell r="BK566" t="str">
            <v>=</v>
          </cell>
          <cell r="BL566" t="str">
            <v>=</v>
          </cell>
          <cell r="BM566" t="str">
            <v>=</v>
          </cell>
          <cell r="BN566" t="str">
            <v>=</v>
          </cell>
          <cell r="BO566" t="str">
            <v>=</v>
          </cell>
          <cell r="BP566" t="str">
            <v>=</v>
          </cell>
          <cell r="BQ566" t="str">
            <v>=</v>
          </cell>
          <cell r="BR566" t="str">
            <v>=</v>
          </cell>
          <cell r="BS566" t="str">
            <v>=</v>
          </cell>
          <cell r="BT566" t="str">
            <v>=</v>
          </cell>
          <cell r="BU566" t="str">
            <v>=</v>
          </cell>
          <cell r="BV566" t="str">
            <v>=</v>
          </cell>
          <cell r="BW566" t="str">
            <v>=</v>
          </cell>
          <cell r="BX566" t="str">
            <v>=</v>
          </cell>
          <cell r="BY566" t="str">
            <v>=</v>
          </cell>
          <cell r="BZ566" t="str">
            <v>=</v>
          </cell>
          <cell r="CA566" t="str">
            <v>=</v>
          </cell>
          <cell r="CB566" t="str">
            <v>=</v>
          </cell>
          <cell r="CC566" t="str">
            <v>=</v>
          </cell>
          <cell r="CD566" t="str">
            <v>=</v>
          </cell>
          <cell r="CE566" t="str">
            <v>=</v>
          </cell>
          <cell r="CF566" t="str">
            <v>=</v>
          </cell>
          <cell r="CG566" t="str">
            <v>=</v>
          </cell>
          <cell r="CH566" t="str">
            <v>=</v>
          </cell>
          <cell r="CI566" t="str">
            <v>=</v>
          </cell>
          <cell r="CJ566" t="str">
            <v>=</v>
          </cell>
          <cell r="CK566" t="str">
            <v>=</v>
          </cell>
          <cell r="CL566" t="str">
            <v>=</v>
          </cell>
          <cell r="CM566" t="str">
            <v>=</v>
          </cell>
          <cell r="CN566" t="str">
            <v>=</v>
          </cell>
          <cell r="CO566" t="str">
            <v>=</v>
          </cell>
          <cell r="CP566" t="str">
            <v>=</v>
          </cell>
          <cell r="CQ566" t="str">
            <v>=</v>
          </cell>
          <cell r="CR566" t="str">
            <v>=</v>
          </cell>
          <cell r="CS566" t="str">
            <v>=</v>
          </cell>
          <cell r="CT566" t="str">
            <v>=</v>
          </cell>
          <cell r="CU566" t="str">
            <v>=</v>
          </cell>
          <cell r="CV566" t="str">
            <v>=</v>
          </cell>
          <cell r="CW566" t="str">
            <v>=</v>
          </cell>
          <cell r="CX566" t="str">
            <v>=</v>
          </cell>
          <cell r="CY566" t="str">
            <v>=</v>
          </cell>
          <cell r="CZ566" t="str">
            <v>=</v>
          </cell>
          <cell r="DA566" t="str">
            <v>=</v>
          </cell>
          <cell r="DB566" t="str">
            <v>=</v>
          </cell>
          <cell r="DC566" t="str">
            <v>=</v>
          </cell>
          <cell r="DD566" t="str">
            <v>=</v>
          </cell>
          <cell r="DE566" t="str">
            <v>=</v>
          </cell>
          <cell r="DF566" t="str">
            <v>=</v>
          </cell>
          <cell r="DG566" t="str">
            <v>=</v>
          </cell>
          <cell r="DH566" t="str">
            <v>=</v>
          </cell>
          <cell r="DI566" t="str">
            <v>=</v>
          </cell>
          <cell r="DJ566" t="str">
            <v>=</v>
          </cell>
          <cell r="DK566" t="str">
            <v>=</v>
          </cell>
          <cell r="DL566" t="str">
            <v>=</v>
          </cell>
          <cell r="DM566" t="str">
            <v>=</v>
          </cell>
          <cell r="DN566" t="str">
            <v>=</v>
          </cell>
          <cell r="DO566" t="str">
            <v>=</v>
          </cell>
          <cell r="DP566" t="str">
            <v>=</v>
          </cell>
          <cell r="DQ566" t="str">
            <v>=</v>
          </cell>
          <cell r="DR566" t="str">
            <v>=</v>
          </cell>
          <cell r="DS566" t="str">
            <v>=</v>
          </cell>
          <cell r="DT566" t="str">
            <v>=</v>
          </cell>
          <cell r="DU566" t="str">
            <v>=</v>
          </cell>
          <cell r="DV566" t="str">
            <v>=</v>
          </cell>
          <cell r="DW566" t="str">
            <v>=</v>
          </cell>
          <cell r="DX566" t="str">
            <v>=</v>
          </cell>
          <cell r="DY566" t="str">
            <v>=</v>
          </cell>
          <cell r="DZ566" t="str">
            <v>=</v>
          </cell>
          <cell r="EA566" t="str">
            <v>=</v>
          </cell>
          <cell r="EB566" t="str">
            <v>=</v>
          </cell>
          <cell r="EC566" t="str">
            <v>=</v>
          </cell>
          <cell r="ED566" t="str">
            <v>=</v>
          </cell>
        </row>
        <row r="567">
          <cell r="F567" t="str">
            <v/>
          </cell>
          <cell r="G567" t="str">
            <v/>
          </cell>
          <cell r="H567" t="str">
            <v/>
          </cell>
          <cell r="I567" t="str">
            <v/>
          </cell>
          <cell r="J567" t="str">
            <v/>
          </cell>
          <cell r="K567" t="str">
            <v/>
          </cell>
          <cell r="L567" t="str">
            <v/>
          </cell>
          <cell r="M567" t="str">
            <v/>
          </cell>
          <cell r="N567" t="str">
            <v/>
          </cell>
          <cell r="O567" t="str">
            <v/>
          </cell>
          <cell r="P567" t="str">
            <v/>
          </cell>
          <cell r="Q567" t="str">
            <v/>
          </cell>
          <cell r="R567" t="str">
            <v/>
          </cell>
          <cell r="S567" t="str">
            <v/>
          </cell>
          <cell r="T567" t="str">
            <v/>
          </cell>
          <cell r="U567" t="str">
            <v/>
          </cell>
          <cell r="V567" t="str">
            <v/>
          </cell>
          <cell r="W567" t="str">
            <v/>
          </cell>
          <cell r="X567" t="str">
            <v/>
          </cell>
          <cell r="Y567" t="str">
            <v/>
          </cell>
          <cell r="Z567" t="str">
            <v/>
          </cell>
          <cell r="AA567" t="str">
            <v/>
          </cell>
          <cell r="AB567" t="str">
            <v/>
          </cell>
          <cell r="AC567" t="str">
            <v/>
          </cell>
          <cell r="AD567" t="str">
            <v/>
          </cell>
          <cell r="AE567" t="str">
            <v/>
          </cell>
          <cell r="AF567" t="str">
            <v/>
          </cell>
          <cell r="AG567" t="str">
            <v/>
          </cell>
          <cell r="AH567" t="str">
            <v/>
          </cell>
          <cell r="AI567" t="str">
            <v/>
          </cell>
          <cell r="AJ567" t="str">
            <v/>
          </cell>
          <cell r="AK567" t="str">
            <v/>
          </cell>
          <cell r="AL567" t="str">
            <v/>
          </cell>
          <cell r="AM567" t="str">
            <v/>
          </cell>
          <cell r="AN567" t="str">
            <v/>
          </cell>
          <cell r="AO567" t="str">
            <v/>
          </cell>
          <cell r="AP567" t="str">
            <v/>
          </cell>
          <cell r="AQ567" t="str">
            <v/>
          </cell>
          <cell r="AR567" t="str">
            <v/>
          </cell>
          <cell r="AS567" t="str">
            <v/>
          </cell>
          <cell r="AT567" t="str">
            <v/>
          </cell>
          <cell r="AU567" t="str">
            <v/>
          </cell>
          <cell r="AV567" t="str">
            <v/>
          </cell>
          <cell r="AW567" t="str">
            <v/>
          </cell>
          <cell r="AX567" t="str">
            <v/>
          </cell>
          <cell r="AY567" t="str">
            <v/>
          </cell>
          <cell r="AZ567" t="str">
            <v/>
          </cell>
          <cell r="BA567" t="str">
            <v/>
          </cell>
          <cell r="BB567" t="str">
            <v/>
          </cell>
          <cell r="BC567" t="str">
            <v/>
          </cell>
          <cell r="BD567" t="str">
            <v/>
          </cell>
          <cell r="BE567" t="str">
            <v/>
          </cell>
          <cell r="BF567" t="str">
            <v/>
          </cell>
          <cell r="BG567" t="str">
            <v/>
          </cell>
          <cell r="BH567" t="str">
            <v/>
          </cell>
          <cell r="BI567" t="str">
            <v/>
          </cell>
          <cell r="BJ567" t="str">
            <v/>
          </cell>
          <cell r="BK567" t="str">
            <v/>
          </cell>
          <cell r="BL567" t="str">
            <v/>
          </cell>
          <cell r="BM567" t="str">
            <v/>
          </cell>
          <cell r="BN567" t="str">
            <v/>
          </cell>
          <cell r="BO567" t="str">
            <v/>
          </cell>
          <cell r="BP567" t="str">
            <v/>
          </cell>
          <cell r="BQ567" t="str">
            <v/>
          </cell>
          <cell r="BR567" t="str">
            <v/>
          </cell>
          <cell r="BS567" t="str">
            <v/>
          </cell>
          <cell r="BT567" t="str">
            <v/>
          </cell>
          <cell r="BU567" t="str">
            <v/>
          </cell>
          <cell r="BV567" t="str">
            <v/>
          </cell>
          <cell r="BW567" t="str">
            <v/>
          </cell>
          <cell r="BX567" t="str">
            <v/>
          </cell>
          <cell r="BY567" t="str">
            <v/>
          </cell>
          <cell r="BZ567" t="str">
            <v/>
          </cell>
          <cell r="CA567" t="str">
            <v/>
          </cell>
          <cell r="CB567" t="str">
            <v/>
          </cell>
          <cell r="CC567" t="str">
            <v/>
          </cell>
          <cell r="CD567" t="str">
            <v/>
          </cell>
          <cell r="CE567" t="str">
            <v/>
          </cell>
          <cell r="CF567" t="str">
            <v/>
          </cell>
          <cell r="CG567" t="str">
            <v/>
          </cell>
          <cell r="CH567" t="str">
            <v/>
          </cell>
          <cell r="CI567" t="str">
            <v/>
          </cell>
          <cell r="CJ567" t="str">
            <v/>
          </cell>
          <cell r="CK567" t="str">
            <v/>
          </cell>
          <cell r="CL567" t="str">
            <v/>
          </cell>
          <cell r="CM567" t="str">
            <v/>
          </cell>
          <cell r="CN567" t="str">
            <v/>
          </cell>
          <cell r="CO567" t="str">
            <v/>
          </cell>
          <cell r="CP567" t="str">
            <v/>
          </cell>
          <cell r="CQ567" t="str">
            <v/>
          </cell>
          <cell r="CR567" t="str">
            <v/>
          </cell>
          <cell r="CS567" t="str">
            <v/>
          </cell>
          <cell r="CT567" t="str">
            <v/>
          </cell>
          <cell r="CU567" t="str">
            <v/>
          </cell>
          <cell r="CV567" t="str">
            <v/>
          </cell>
          <cell r="CW567" t="str">
            <v/>
          </cell>
          <cell r="CX567" t="str">
            <v/>
          </cell>
          <cell r="CY567" t="str">
            <v/>
          </cell>
          <cell r="CZ567" t="str">
            <v/>
          </cell>
          <cell r="DA567" t="str">
            <v/>
          </cell>
          <cell r="DB567" t="str">
            <v/>
          </cell>
          <cell r="DC567" t="str">
            <v/>
          </cell>
          <cell r="DD567" t="str">
            <v/>
          </cell>
          <cell r="DE567" t="str">
            <v/>
          </cell>
          <cell r="DF567" t="str">
            <v/>
          </cell>
          <cell r="DG567" t="str">
            <v/>
          </cell>
          <cell r="DH567" t="str">
            <v/>
          </cell>
          <cell r="DI567" t="str">
            <v/>
          </cell>
          <cell r="DJ567" t="str">
            <v/>
          </cell>
          <cell r="DK567" t="str">
            <v/>
          </cell>
          <cell r="DL567" t="str">
            <v/>
          </cell>
          <cell r="DM567" t="str">
            <v/>
          </cell>
          <cell r="DN567" t="str">
            <v/>
          </cell>
          <cell r="DO567" t="str">
            <v/>
          </cell>
          <cell r="DP567" t="str">
            <v/>
          </cell>
          <cell r="DQ567" t="str">
            <v/>
          </cell>
          <cell r="DR567" t="str">
            <v/>
          </cell>
          <cell r="DS567" t="str">
            <v/>
          </cell>
          <cell r="DT567" t="str">
            <v/>
          </cell>
          <cell r="DU567" t="str">
            <v/>
          </cell>
          <cell r="DV567" t="str">
            <v/>
          </cell>
          <cell r="DW567" t="str">
            <v/>
          </cell>
          <cell r="DX567" t="str">
            <v/>
          </cell>
          <cell r="DY567" t="str">
            <v/>
          </cell>
          <cell r="DZ567" t="str">
            <v/>
          </cell>
          <cell r="EA567" t="str">
            <v/>
          </cell>
          <cell r="EB567" t="str">
            <v/>
          </cell>
          <cell r="EC567" t="str">
            <v/>
          </cell>
          <cell r="ED567" t="str">
            <v/>
          </cell>
        </row>
        <row r="568">
          <cell r="F568" t="str">
            <v/>
          </cell>
          <cell r="G568" t="str">
            <v/>
          </cell>
          <cell r="H568" t="str">
            <v/>
          </cell>
          <cell r="I568" t="str">
            <v/>
          </cell>
          <cell r="J568" t="str">
            <v/>
          </cell>
          <cell r="K568" t="str">
            <v/>
          </cell>
          <cell r="L568" t="str">
            <v/>
          </cell>
          <cell r="M568" t="str">
            <v/>
          </cell>
          <cell r="N568" t="str">
            <v/>
          </cell>
          <cell r="O568" t="str">
            <v/>
          </cell>
          <cell r="P568" t="str">
            <v/>
          </cell>
          <cell r="Q568" t="str">
            <v/>
          </cell>
          <cell r="R568" t="str">
            <v/>
          </cell>
          <cell r="S568" t="str">
            <v/>
          </cell>
          <cell r="T568" t="str">
            <v/>
          </cell>
          <cell r="U568" t="str">
            <v/>
          </cell>
          <cell r="V568" t="str">
            <v/>
          </cell>
          <cell r="W568" t="str">
            <v/>
          </cell>
          <cell r="X568" t="str">
            <v/>
          </cell>
          <cell r="Y568" t="str">
            <v/>
          </cell>
          <cell r="Z568" t="str">
            <v/>
          </cell>
          <cell r="AA568" t="str">
            <v/>
          </cell>
          <cell r="AB568" t="str">
            <v/>
          </cell>
          <cell r="AC568" t="str">
            <v/>
          </cell>
          <cell r="AD568" t="str">
            <v/>
          </cell>
          <cell r="AE568" t="str">
            <v/>
          </cell>
          <cell r="AF568" t="str">
            <v/>
          </cell>
          <cell r="AG568" t="str">
            <v/>
          </cell>
          <cell r="AH568" t="str">
            <v/>
          </cell>
          <cell r="AI568" t="str">
            <v/>
          </cell>
          <cell r="AJ568" t="str">
            <v/>
          </cell>
          <cell r="AK568" t="str">
            <v/>
          </cell>
          <cell r="AL568" t="str">
            <v/>
          </cell>
          <cell r="AM568" t="str">
            <v/>
          </cell>
          <cell r="AN568" t="str">
            <v/>
          </cell>
          <cell r="AO568" t="str">
            <v/>
          </cell>
          <cell r="AP568" t="str">
            <v/>
          </cell>
          <cell r="AQ568" t="str">
            <v/>
          </cell>
          <cell r="AR568" t="str">
            <v/>
          </cell>
          <cell r="AS568" t="str">
            <v/>
          </cell>
          <cell r="AT568" t="str">
            <v/>
          </cell>
          <cell r="AU568" t="str">
            <v/>
          </cell>
          <cell r="AV568" t="str">
            <v/>
          </cell>
          <cell r="AW568" t="str">
            <v/>
          </cell>
          <cell r="AX568" t="str">
            <v/>
          </cell>
          <cell r="AY568" t="str">
            <v/>
          </cell>
          <cell r="AZ568" t="str">
            <v/>
          </cell>
          <cell r="BA568" t="str">
            <v/>
          </cell>
          <cell r="BB568" t="str">
            <v/>
          </cell>
          <cell r="BC568" t="str">
            <v/>
          </cell>
          <cell r="BD568" t="str">
            <v/>
          </cell>
          <cell r="BE568" t="str">
            <v/>
          </cell>
          <cell r="BF568" t="str">
            <v/>
          </cell>
          <cell r="BG568" t="str">
            <v/>
          </cell>
          <cell r="BH568" t="str">
            <v/>
          </cell>
          <cell r="BI568" t="str">
            <v/>
          </cell>
          <cell r="BJ568" t="str">
            <v/>
          </cell>
          <cell r="BK568" t="str">
            <v/>
          </cell>
          <cell r="BL568" t="str">
            <v/>
          </cell>
          <cell r="BM568" t="str">
            <v/>
          </cell>
          <cell r="BN568" t="str">
            <v/>
          </cell>
          <cell r="BO568" t="str">
            <v/>
          </cell>
          <cell r="BP568" t="str">
            <v/>
          </cell>
          <cell r="BQ568" t="str">
            <v/>
          </cell>
          <cell r="BR568" t="str">
            <v/>
          </cell>
          <cell r="BS568" t="str">
            <v/>
          </cell>
          <cell r="BT568" t="str">
            <v/>
          </cell>
          <cell r="BU568" t="str">
            <v/>
          </cell>
          <cell r="BV568" t="str">
            <v/>
          </cell>
          <cell r="BW568" t="str">
            <v/>
          </cell>
          <cell r="BX568" t="str">
            <v/>
          </cell>
          <cell r="BY568" t="str">
            <v/>
          </cell>
          <cell r="BZ568" t="str">
            <v/>
          </cell>
          <cell r="CA568" t="str">
            <v/>
          </cell>
          <cell r="CB568" t="str">
            <v/>
          </cell>
          <cell r="CC568" t="str">
            <v/>
          </cell>
          <cell r="CD568" t="str">
            <v/>
          </cell>
          <cell r="CE568" t="str">
            <v/>
          </cell>
          <cell r="CF568" t="str">
            <v/>
          </cell>
          <cell r="CG568" t="str">
            <v/>
          </cell>
          <cell r="CH568" t="str">
            <v/>
          </cell>
          <cell r="CI568" t="str">
            <v/>
          </cell>
          <cell r="CJ568" t="str">
            <v/>
          </cell>
          <cell r="CK568" t="str">
            <v/>
          </cell>
          <cell r="CL568" t="str">
            <v/>
          </cell>
          <cell r="CM568" t="str">
            <v/>
          </cell>
          <cell r="CN568" t="str">
            <v/>
          </cell>
          <cell r="CO568" t="str">
            <v/>
          </cell>
          <cell r="CP568" t="str">
            <v/>
          </cell>
          <cell r="CQ568" t="str">
            <v/>
          </cell>
          <cell r="CR568" t="str">
            <v/>
          </cell>
          <cell r="CS568" t="str">
            <v/>
          </cell>
          <cell r="CT568" t="str">
            <v/>
          </cell>
          <cell r="CU568" t="str">
            <v/>
          </cell>
          <cell r="CV568" t="str">
            <v/>
          </cell>
          <cell r="CW568" t="str">
            <v/>
          </cell>
          <cell r="CX568" t="str">
            <v/>
          </cell>
          <cell r="CY568" t="str">
            <v/>
          </cell>
          <cell r="CZ568" t="str">
            <v/>
          </cell>
          <cell r="DA568" t="str">
            <v/>
          </cell>
          <cell r="DB568" t="str">
            <v/>
          </cell>
          <cell r="DC568" t="str">
            <v/>
          </cell>
          <cell r="DD568" t="str">
            <v/>
          </cell>
          <cell r="DE568" t="str">
            <v/>
          </cell>
          <cell r="DF568" t="str">
            <v/>
          </cell>
          <cell r="DG568" t="str">
            <v/>
          </cell>
          <cell r="DH568" t="str">
            <v/>
          </cell>
          <cell r="DI568" t="str">
            <v/>
          </cell>
          <cell r="DJ568" t="str">
            <v/>
          </cell>
          <cell r="DK568" t="str">
            <v/>
          </cell>
          <cell r="DL568" t="str">
            <v/>
          </cell>
          <cell r="DM568" t="str">
            <v/>
          </cell>
          <cell r="DN568" t="str">
            <v/>
          </cell>
          <cell r="DO568" t="str">
            <v/>
          </cell>
          <cell r="DP568" t="str">
            <v/>
          </cell>
          <cell r="DQ568" t="str">
            <v/>
          </cell>
          <cell r="DR568" t="str">
            <v/>
          </cell>
          <cell r="DS568" t="str">
            <v/>
          </cell>
          <cell r="DT568" t="str">
            <v/>
          </cell>
          <cell r="DU568" t="str">
            <v/>
          </cell>
          <cell r="DV568" t="str">
            <v/>
          </cell>
          <cell r="DW568" t="str">
            <v/>
          </cell>
          <cell r="DX568" t="str">
            <v/>
          </cell>
          <cell r="DY568" t="str">
            <v/>
          </cell>
          <cell r="DZ568" t="str">
            <v/>
          </cell>
          <cell r="EA568" t="str">
            <v/>
          </cell>
          <cell r="EB568" t="str">
            <v/>
          </cell>
          <cell r="EC568" t="str">
            <v/>
          </cell>
          <cell r="ED568" t="str">
            <v/>
          </cell>
        </row>
        <row r="569">
          <cell r="J569" t="str">
            <v>"The Rack"</v>
          </cell>
          <cell r="W569" t="str">
            <v>"The Rack"</v>
          </cell>
          <cell r="AJ569" t="str">
            <v>"The Rack"</v>
          </cell>
          <cell r="AW569" t="str">
            <v>"The Rack"</v>
          </cell>
          <cell r="BJ569" t="str">
            <v>"The Rack"</v>
          </cell>
          <cell r="BW569" t="str">
            <v>"The Rack"</v>
          </cell>
          <cell r="CJ569" t="str">
            <v>"The Rack"</v>
          </cell>
          <cell r="CW569" t="str">
            <v>"The Rack"</v>
          </cell>
          <cell r="DJ569" t="str">
            <v>"The Rack"</v>
          </cell>
          <cell r="DW569" t="str">
            <v>"The Rack"</v>
          </cell>
        </row>
        <row r="571">
          <cell r="A571" t="str">
            <v>Fuel Burned  (MMBtu)</v>
          </cell>
        </row>
        <row r="572">
          <cell r="F572">
            <v>-607.5</v>
          </cell>
          <cell r="G572">
            <v>-241.80000000004657</v>
          </cell>
          <cell r="H572">
            <v>-275.19999999995343</v>
          </cell>
          <cell r="I572">
            <v>0</v>
          </cell>
          <cell r="J572">
            <v>0</v>
          </cell>
          <cell r="K572">
            <v>-169.10000000009313</v>
          </cell>
          <cell r="L572">
            <v>-199.10000000009313</v>
          </cell>
          <cell r="M572">
            <v>-324.40000000037253</v>
          </cell>
          <cell r="N572">
            <v>-197.5</v>
          </cell>
          <cell r="O572">
            <v>-760.19999999995343</v>
          </cell>
          <cell r="P572">
            <v>-760.70000000018626</v>
          </cell>
          <cell r="Q572">
            <v>-934.5</v>
          </cell>
          <cell r="R572">
            <v>-4600.8999999985099</v>
          </cell>
          <cell r="S572">
            <v>-168.80000000004657</v>
          </cell>
          <cell r="T572">
            <v>-693.5</v>
          </cell>
          <cell r="U572">
            <v>-1108.7999999998137</v>
          </cell>
          <cell r="V572">
            <v>0</v>
          </cell>
          <cell r="W572">
            <v>0</v>
          </cell>
          <cell r="X572">
            <v>-183.80000000004657</v>
          </cell>
          <cell r="Y572">
            <v>0</v>
          </cell>
          <cell r="Z572">
            <v>-430.60000000009313</v>
          </cell>
          <cell r="AA572">
            <v>-41</v>
          </cell>
          <cell r="AB572">
            <v>-515</v>
          </cell>
          <cell r="AC572">
            <v>-616.19999999995343</v>
          </cell>
          <cell r="AD572">
            <v>-843.20000000018626</v>
          </cell>
          <cell r="AE572">
            <v>-3414.6899999976158</v>
          </cell>
          <cell r="AF572">
            <v>-909</v>
          </cell>
          <cell r="AG572">
            <v>-260.5</v>
          </cell>
          <cell r="AH572">
            <v>-954.29999999981374</v>
          </cell>
          <cell r="AI572">
            <v>-84.899999999906868</v>
          </cell>
          <cell r="AJ572">
            <v>-118.79999999981374</v>
          </cell>
          <cell r="AK572">
            <v>-160.10000000009313</v>
          </cell>
          <cell r="AL572">
            <v>-177.10000000009313</v>
          </cell>
          <cell r="AM572">
            <v>-119.39999999990687</v>
          </cell>
          <cell r="AN572">
            <v>100.31000000005588</v>
          </cell>
          <cell r="AO572">
            <v>-160.79999999981374</v>
          </cell>
          <cell r="AP572">
            <v>-89.599999999860302</v>
          </cell>
          <cell r="AQ572">
            <v>-480.5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  <cell r="BY572">
            <v>0</v>
          </cell>
          <cell r="BZ572">
            <v>0</v>
          </cell>
          <cell r="CA572">
            <v>0</v>
          </cell>
          <cell r="CB572">
            <v>0</v>
          </cell>
          <cell r="CC572">
            <v>0</v>
          </cell>
          <cell r="CD572">
            <v>0</v>
          </cell>
          <cell r="CE572">
            <v>0</v>
          </cell>
          <cell r="CF572">
            <v>0</v>
          </cell>
          <cell r="CG572">
            <v>0</v>
          </cell>
          <cell r="CH572">
            <v>0</v>
          </cell>
          <cell r="CI572">
            <v>0</v>
          </cell>
          <cell r="CJ572">
            <v>0</v>
          </cell>
          <cell r="CK572">
            <v>0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P572">
            <v>0</v>
          </cell>
          <cell r="CQ572">
            <v>0</v>
          </cell>
          <cell r="CR572">
            <v>0</v>
          </cell>
          <cell r="CS572">
            <v>0</v>
          </cell>
          <cell r="CT572">
            <v>0</v>
          </cell>
          <cell r="CU572">
            <v>0</v>
          </cell>
          <cell r="CV572">
            <v>0</v>
          </cell>
          <cell r="CW572">
            <v>0</v>
          </cell>
          <cell r="CX572">
            <v>0</v>
          </cell>
          <cell r="CY572">
            <v>0</v>
          </cell>
          <cell r="CZ572">
            <v>0</v>
          </cell>
          <cell r="DA572">
            <v>0</v>
          </cell>
          <cell r="DB572">
            <v>0</v>
          </cell>
          <cell r="DC572">
            <v>0</v>
          </cell>
          <cell r="DD572">
            <v>0</v>
          </cell>
          <cell r="DE572">
            <v>0</v>
          </cell>
          <cell r="DF572">
            <v>0</v>
          </cell>
          <cell r="DG572">
            <v>0</v>
          </cell>
          <cell r="DH572">
            <v>0</v>
          </cell>
          <cell r="DI572">
            <v>0</v>
          </cell>
          <cell r="DJ572">
            <v>0</v>
          </cell>
          <cell r="DK572">
            <v>0</v>
          </cell>
          <cell r="DL572">
            <v>0</v>
          </cell>
          <cell r="DM572">
            <v>0</v>
          </cell>
          <cell r="DN572">
            <v>0</v>
          </cell>
          <cell r="DO572">
            <v>0</v>
          </cell>
          <cell r="DP572">
            <v>0</v>
          </cell>
          <cell r="DQ572">
            <v>0</v>
          </cell>
          <cell r="DR572">
            <v>0</v>
          </cell>
          <cell r="DS572">
            <v>0</v>
          </cell>
          <cell r="DT572">
            <v>0</v>
          </cell>
          <cell r="DU572">
            <v>0</v>
          </cell>
          <cell r="DV572">
            <v>0</v>
          </cell>
          <cell r="DW572">
            <v>0</v>
          </cell>
          <cell r="DX572">
            <v>0</v>
          </cell>
          <cell r="DY572">
            <v>0</v>
          </cell>
          <cell r="DZ572">
            <v>0</v>
          </cell>
          <cell r="EA572">
            <v>0</v>
          </cell>
          <cell r="EB572">
            <v>0</v>
          </cell>
          <cell r="EC572">
            <v>0</v>
          </cell>
          <cell r="ED572">
            <v>0</v>
          </cell>
        </row>
        <row r="573"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-49.339999999850988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-49.339999999967404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-474.90000000037253</v>
          </cell>
          <cell r="AF573">
            <v>0</v>
          </cell>
          <cell r="AG573">
            <v>0</v>
          </cell>
          <cell r="AH573">
            <v>0</v>
          </cell>
          <cell r="AI573">
            <v>-399.28000000002794</v>
          </cell>
          <cell r="AJ573">
            <v>-75.619999999995343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-1513.7199999988079</v>
          </cell>
          <cell r="AS573">
            <v>0</v>
          </cell>
          <cell r="AT573">
            <v>-59.189999999944121</v>
          </cell>
          <cell r="AU573">
            <v>-137.04000000003725</v>
          </cell>
          <cell r="AV573">
            <v>-416.03000000002794</v>
          </cell>
          <cell r="AW573">
            <v>-608.05000000004657</v>
          </cell>
          <cell r="AX573">
            <v>-77.060000000055879</v>
          </cell>
          <cell r="AY573">
            <v>0</v>
          </cell>
          <cell r="AZ573">
            <v>-87.820000000065193</v>
          </cell>
          <cell r="BA573">
            <v>-128.53000000002794</v>
          </cell>
          <cell r="BB573">
            <v>0</v>
          </cell>
          <cell r="BC573">
            <v>0</v>
          </cell>
          <cell r="BD573">
            <v>0</v>
          </cell>
          <cell r="BE573">
            <v>-650.31000000052154</v>
          </cell>
          <cell r="BF573">
            <v>-51.189999999944121</v>
          </cell>
          <cell r="BG573">
            <v>0</v>
          </cell>
          <cell r="BH573">
            <v>-66.899999999906868</v>
          </cell>
          <cell r="BI573">
            <v>-121.84999999997672</v>
          </cell>
          <cell r="BJ573">
            <v>-307.45000000006985</v>
          </cell>
          <cell r="BK573">
            <v>-102.91999999992549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0</v>
          </cell>
          <cell r="BR573">
            <v>-911.57000000029802</v>
          </cell>
          <cell r="BS573">
            <v>0</v>
          </cell>
          <cell r="BT573">
            <v>0</v>
          </cell>
          <cell r="BU573">
            <v>-162.09000000008382</v>
          </cell>
          <cell r="BV573">
            <v>-650.79999999998836</v>
          </cell>
          <cell r="BW573">
            <v>-98.680000000051223</v>
          </cell>
          <cell r="BX573">
            <v>0</v>
          </cell>
          <cell r="BY573">
            <v>0</v>
          </cell>
          <cell r="BZ573">
            <v>0</v>
          </cell>
          <cell r="CA573">
            <v>0</v>
          </cell>
          <cell r="CB573">
            <v>0</v>
          </cell>
          <cell r="CC573">
            <v>0</v>
          </cell>
          <cell r="CD573">
            <v>0</v>
          </cell>
          <cell r="CE573">
            <v>0</v>
          </cell>
          <cell r="CF573">
            <v>0</v>
          </cell>
          <cell r="CG573">
            <v>0</v>
          </cell>
          <cell r="CH573">
            <v>0</v>
          </cell>
          <cell r="CI573">
            <v>0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P573">
            <v>0</v>
          </cell>
          <cell r="CQ573">
            <v>0</v>
          </cell>
          <cell r="CR573">
            <v>-23.349999999627471</v>
          </cell>
          <cell r="CS573">
            <v>0</v>
          </cell>
          <cell r="CT573">
            <v>0</v>
          </cell>
          <cell r="CU573">
            <v>0</v>
          </cell>
          <cell r="CV573">
            <v>0</v>
          </cell>
          <cell r="CW573">
            <v>-23.349999999976717</v>
          </cell>
          <cell r="CX573">
            <v>0</v>
          </cell>
          <cell r="CY573">
            <v>0</v>
          </cell>
          <cell r="CZ573">
            <v>0</v>
          </cell>
          <cell r="DA573">
            <v>0</v>
          </cell>
          <cell r="DB573">
            <v>0</v>
          </cell>
          <cell r="DC573">
            <v>0</v>
          </cell>
          <cell r="DD573">
            <v>0</v>
          </cell>
          <cell r="DE573">
            <v>-37.53999999910593</v>
          </cell>
          <cell r="DF573">
            <v>0</v>
          </cell>
          <cell r="DG573">
            <v>0</v>
          </cell>
          <cell r="DH573">
            <v>-37.539999999804422</v>
          </cell>
          <cell r="DI573">
            <v>0</v>
          </cell>
          <cell r="DJ573">
            <v>0</v>
          </cell>
          <cell r="DK573">
            <v>0</v>
          </cell>
          <cell r="DL573">
            <v>0</v>
          </cell>
          <cell r="DM573">
            <v>0</v>
          </cell>
          <cell r="DN573">
            <v>0</v>
          </cell>
          <cell r="DO573">
            <v>0</v>
          </cell>
          <cell r="DP573">
            <v>0</v>
          </cell>
          <cell r="DQ573">
            <v>0</v>
          </cell>
          <cell r="DR573">
            <v>-111.70999999903142</v>
          </cell>
          <cell r="DS573">
            <v>0</v>
          </cell>
          <cell r="DT573">
            <v>0</v>
          </cell>
          <cell r="DU573">
            <v>-86.96999999997206</v>
          </cell>
          <cell r="DV573">
            <v>0</v>
          </cell>
          <cell r="DW573">
            <v>-24.739999999990687</v>
          </cell>
          <cell r="DX573">
            <v>0</v>
          </cell>
          <cell r="DY573">
            <v>0</v>
          </cell>
          <cell r="DZ573">
            <v>0</v>
          </cell>
          <cell r="EA573">
            <v>0</v>
          </cell>
          <cell r="EB573">
            <v>0</v>
          </cell>
          <cell r="EC573">
            <v>0</v>
          </cell>
          <cell r="ED573">
            <v>0</v>
          </cell>
        </row>
        <row r="574"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-52.300000000279397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-572.76999999955297</v>
          </cell>
          <cell r="AS574">
            <v>0</v>
          </cell>
          <cell r="AT574">
            <v>0</v>
          </cell>
          <cell r="AU574">
            <v>-152.89999999990687</v>
          </cell>
          <cell r="AV574">
            <v>-392.30999999993946</v>
          </cell>
          <cell r="AW574">
            <v>-27.559999999997672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-236.53999999910593</v>
          </cell>
          <cell r="BF574">
            <v>0</v>
          </cell>
          <cell r="BG574">
            <v>0</v>
          </cell>
          <cell r="BH574">
            <v>-75.699999999953434</v>
          </cell>
          <cell r="BI574">
            <v>-157.61999999987893</v>
          </cell>
          <cell r="BJ574">
            <v>-3.2199999999720603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P574">
            <v>0</v>
          </cell>
          <cell r="BQ574">
            <v>0</v>
          </cell>
          <cell r="BR574">
            <v>-455.77999999932945</v>
          </cell>
          <cell r="BS574">
            <v>0</v>
          </cell>
          <cell r="BT574">
            <v>0</v>
          </cell>
          <cell r="BU574">
            <v>0</v>
          </cell>
          <cell r="BV574">
            <v>-455.78000000002794</v>
          </cell>
          <cell r="BW574">
            <v>0</v>
          </cell>
          <cell r="BX574">
            <v>0</v>
          </cell>
          <cell r="BY574">
            <v>0</v>
          </cell>
          <cell r="BZ574">
            <v>0</v>
          </cell>
          <cell r="CA574">
            <v>0</v>
          </cell>
          <cell r="CB574">
            <v>0</v>
          </cell>
          <cell r="CC574">
            <v>0</v>
          </cell>
          <cell r="CD574">
            <v>0</v>
          </cell>
          <cell r="CE574">
            <v>-41.160000000149012</v>
          </cell>
          <cell r="CF574">
            <v>0</v>
          </cell>
          <cell r="CG574">
            <v>0</v>
          </cell>
          <cell r="CH574">
            <v>0</v>
          </cell>
          <cell r="CI574">
            <v>-41.159999999916181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P574">
            <v>0</v>
          </cell>
          <cell r="CQ574">
            <v>0</v>
          </cell>
          <cell r="CR574">
            <v>0</v>
          </cell>
          <cell r="CS574">
            <v>0</v>
          </cell>
          <cell r="CT574">
            <v>0</v>
          </cell>
          <cell r="CU574">
            <v>0</v>
          </cell>
          <cell r="CV574">
            <v>0</v>
          </cell>
          <cell r="CW574">
            <v>0</v>
          </cell>
          <cell r="CX574">
            <v>0</v>
          </cell>
          <cell r="CY574">
            <v>0</v>
          </cell>
          <cell r="CZ574">
            <v>0</v>
          </cell>
          <cell r="DA574">
            <v>0</v>
          </cell>
          <cell r="DB574">
            <v>0</v>
          </cell>
          <cell r="DC574">
            <v>0</v>
          </cell>
          <cell r="DD574">
            <v>0</v>
          </cell>
          <cell r="DE574">
            <v>-74.300000000745058</v>
          </cell>
          <cell r="DF574">
            <v>0</v>
          </cell>
          <cell r="DG574">
            <v>0</v>
          </cell>
          <cell r="DH574">
            <v>-74.300000000046566</v>
          </cell>
          <cell r="DI574">
            <v>0</v>
          </cell>
          <cell r="DJ574">
            <v>0</v>
          </cell>
          <cell r="DK574">
            <v>0</v>
          </cell>
          <cell r="DL574">
            <v>0</v>
          </cell>
          <cell r="DM574">
            <v>0</v>
          </cell>
          <cell r="DN574">
            <v>0</v>
          </cell>
          <cell r="DO574">
            <v>0</v>
          </cell>
          <cell r="DP574">
            <v>0</v>
          </cell>
          <cell r="DQ574">
            <v>0</v>
          </cell>
          <cell r="DR574">
            <v>-3804.8799999998882</v>
          </cell>
          <cell r="DS574">
            <v>-169.59999999997672</v>
          </cell>
          <cell r="DT574">
            <v>-396.32000000000698</v>
          </cell>
          <cell r="DU574">
            <v>-642.63999999989755</v>
          </cell>
          <cell r="DV574">
            <v>-498.13000000000466</v>
          </cell>
          <cell r="DW574">
            <v>-48.329999999987194</v>
          </cell>
          <cell r="DX574">
            <v>-759.53000000002794</v>
          </cell>
          <cell r="DY574">
            <v>7.6399999998975545</v>
          </cell>
          <cell r="DZ574">
            <v>-141.55000000004657</v>
          </cell>
          <cell r="EA574">
            <v>-438.60000000009313</v>
          </cell>
          <cell r="EB574">
            <v>-334.96000000007916</v>
          </cell>
          <cell r="EC574">
            <v>-248.5</v>
          </cell>
          <cell r="ED574">
            <v>-134.36000000010245</v>
          </cell>
        </row>
        <row r="575"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-19.349999999627471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-1142.6499999910593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-661.40000000037253</v>
          </cell>
          <cell r="X575">
            <v>-481.24999999906868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-2165.9700000062585</v>
          </cell>
          <cell r="AF575">
            <v>0</v>
          </cell>
          <cell r="AG575">
            <v>0</v>
          </cell>
          <cell r="AH575">
            <v>0</v>
          </cell>
          <cell r="AI575">
            <v>-798.03000000026077</v>
          </cell>
          <cell r="AJ575">
            <v>-746.08999999985099</v>
          </cell>
          <cell r="AK575">
            <v>-462</v>
          </cell>
          <cell r="AL575">
            <v>-66.600000000558794</v>
          </cell>
          <cell r="AM575">
            <v>0</v>
          </cell>
          <cell r="AN575">
            <v>-93.25</v>
          </cell>
          <cell r="AO575">
            <v>0</v>
          </cell>
          <cell r="AP575">
            <v>0</v>
          </cell>
          <cell r="AQ575">
            <v>0</v>
          </cell>
          <cell r="AR575">
            <v>-6971.2400000095367</v>
          </cell>
          <cell r="AS575">
            <v>0</v>
          </cell>
          <cell r="AT575">
            <v>-118.29999999981374</v>
          </cell>
          <cell r="AU575">
            <v>-265.24000000022352</v>
          </cell>
          <cell r="AV575">
            <v>-2461.5</v>
          </cell>
          <cell r="AW575">
            <v>-1949.4599999999627</v>
          </cell>
          <cell r="AX575">
            <v>-1533.6999999992549</v>
          </cell>
          <cell r="AY575">
            <v>0</v>
          </cell>
          <cell r="AZ575">
            <v>-166.89999999850988</v>
          </cell>
          <cell r="BA575">
            <v>-476.13999999966472</v>
          </cell>
          <cell r="BB575">
            <v>0</v>
          </cell>
          <cell r="BC575">
            <v>0</v>
          </cell>
          <cell r="BD575">
            <v>0</v>
          </cell>
          <cell r="BE575">
            <v>-5845.5300000086427</v>
          </cell>
          <cell r="BF575">
            <v>0</v>
          </cell>
          <cell r="BG575">
            <v>0</v>
          </cell>
          <cell r="BH575">
            <v>-123.29999999888241</v>
          </cell>
          <cell r="BI575">
            <v>-2747.3999999994412</v>
          </cell>
          <cell r="BJ575">
            <v>-1673.4000000003725</v>
          </cell>
          <cell r="BK575">
            <v>-680.97999999951571</v>
          </cell>
          <cell r="BL575">
            <v>0</v>
          </cell>
          <cell r="BM575">
            <v>-58.349999999627471</v>
          </cell>
          <cell r="BN575">
            <v>-500.30000000074506</v>
          </cell>
          <cell r="BO575">
            <v>0</v>
          </cell>
          <cell r="BP575">
            <v>-61.799999999813735</v>
          </cell>
          <cell r="BQ575">
            <v>0</v>
          </cell>
          <cell r="BR575">
            <v>-3842.5600000023842</v>
          </cell>
          <cell r="BS575">
            <v>0</v>
          </cell>
          <cell r="BT575">
            <v>0</v>
          </cell>
          <cell r="BU575">
            <v>-87.96000000089407</v>
          </cell>
          <cell r="BV575">
            <v>-3546.4499999992549</v>
          </cell>
          <cell r="BW575">
            <v>-121.75999999977648</v>
          </cell>
          <cell r="BX575">
            <v>-86.390000000596046</v>
          </cell>
          <cell r="BY575">
            <v>0</v>
          </cell>
          <cell r="BZ575">
            <v>0</v>
          </cell>
          <cell r="CA575">
            <v>0</v>
          </cell>
          <cell r="CB575">
            <v>0</v>
          </cell>
          <cell r="CC575">
            <v>0</v>
          </cell>
          <cell r="CD575">
            <v>0</v>
          </cell>
          <cell r="CE575">
            <v>-262.46000000834465</v>
          </cell>
          <cell r="CF575">
            <v>0</v>
          </cell>
          <cell r="CG575">
            <v>0</v>
          </cell>
          <cell r="CH575">
            <v>0</v>
          </cell>
          <cell r="CI575">
            <v>-184.06000000052154</v>
          </cell>
          <cell r="CJ575">
            <v>-53.200000000186265</v>
          </cell>
          <cell r="CK575">
            <v>-25.200000000186265</v>
          </cell>
          <cell r="CL575">
            <v>0</v>
          </cell>
          <cell r="CM575">
            <v>0</v>
          </cell>
          <cell r="CN575">
            <v>0</v>
          </cell>
          <cell r="CO575">
            <v>0</v>
          </cell>
          <cell r="CP575">
            <v>0</v>
          </cell>
          <cell r="CQ575">
            <v>0</v>
          </cell>
          <cell r="CR575">
            <v>-323.39999999850988</v>
          </cell>
          <cell r="CS575">
            <v>0</v>
          </cell>
          <cell r="CT575">
            <v>0</v>
          </cell>
          <cell r="CU575">
            <v>-175.64000000059605</v>
          </cell>
          <cell r="CV575">
            <v>0</v>
          </cell>
          <cell r="CW575">
            <v>-147.75999999977648</v>
          </cell>
          <cell r="CX575">
            <v>0</v>
          </cell>
          <cell r="CY575">
            <v>0</v>
          </cell>
          <cell r="CZ575">
            <v>0</v>
          </cell>
          <cell r="DA575">
            <v>0</v>
          </cell>
          <cell r="DB575">
            <v>0</v>
          </cell>
          <cell r="DC575">
            <v>0</v>
          </cell>
          <cell r="DD575">
            <v>0</v>
          </cell>
          <cell r="DE575">
            <v>-105.80000000447035</v>
          </cell>
          <cell r="DF575">
            <v>0</v>
          </cell>
          <cell r="DG575">
            <v>0</v>
          </cell>
          <cell r="DH575">
            <v>0</v>
          </cell>
          <cell r="DI575">
            <v>0</v>
          </cell>
          <cell r="DJ575">
            <v>-105.79999999981374</v>
          </cell>
          <cell r="DK575">
            <v>0</v>
          </cell>
          <cell r="DL575">
            <v>0</v>
          </cell>
          <cell r="DM575">
            <v>0</v>
          </cell>
          <cell r="DN575">
            <v>0</v>
          </cell>
          <cell r="DO575">
            <v>0</v>
          </cell>
          <cell r="DP575">
            <v>0</v>
          </cell>
          <cell r="DQ575">
            <v>0</v>
          </cell>
          <cell r="DR575">
            <v>-89.149999998509884</v>
          </cell>
          <cell r="DS575">
            <v>0</v>
          </cell>
          <cell r="DT575">
            <v>0</v>
          </cell>
          <cell r="DU575">
            <v>0</v>
          </cell>
          <cell r="DV575">
            <v>0</v>
          </cell>
          <cell r="DW575">
            <v>-84.400000000372529</v>
          </cell>
          <cell r="DX575">
            <v>-4.75</v>
          </cell>
          <cell r="DY575">
            <v>0</v>
          </cell>
          <cell r="DZ575">
            <v>0</v>
          </cell>
          <cell r="EA575">
            <v>0</v>
          </cell>
          <cell r="EB575">
            <v>0</v>
          </cell>
          <cell r="EC575">
            <v>0</v>
          </cell>
          <cell r="ED575">
            <v>0</v>
          </cell>
        </row>
        <row r="576">
          <cell r="F576">
            <v>-332.54000000003725</v>
          </cell>
          <cell r="G576">
            <v>-125.13000000000466</v>
          </cell>
          <cell r="H576">
            <v>-232.13000000000466</v>
          </cell>
          <cell r="I576">
            <v>0</v>
          </cell>
          <cell r="J576">
            <v>0</v>
          </cell>
          <cell r="K576">
            <v>0</v>
          </cell>
          <cell r="L576">
            <v>-132.17999999999302</v>
          </cell>
          <cell r="M576">
            <v>5.25</v>
          </cell>
          <cell r="N576">
            <v>-213.42999999993481</v>
          </cell>
          <cell r="O576">
            <v>-154.87999999997555</v>
          </cell>
          <cell r="P576">
            <v>-26.779999999969732</v>
          </cell>
          <cell r="Q576">
            <v>-129.56999999994878</v>
          </cell>
          <cell r="R576">
            <v>-1359.570000000298</v>
          </cell>
          <cell r="S576">
            <v>-72.019999999902211</v>
          </cell>
          <cell r="T576">
            <v>-263.5</v>
          </cell>
          <cell r="U576">
            <v>-224.89000000001397</v>
          </cell>
          <cell r="V576">
            <v>0</v>
          </cell>
          <cell r="W576">
            <v>0</v>
          </cell>
          <cell r="X576">
            <v>-115.77999999996973</v>
          </cell>
          <cell r="Y576">
            <v>0</v>
          </cell>
          <cell r="Z576">
            <v>-230.65000000002328</v>
          </cell>
          <cell r="AA576">
            <v>-141.73999999999069</v>
          </cell>
          <cell r="AB576">
            <v>-51.78000000002794</v>
          </cell>
          <cell r="AC576">
            <v>-7.720000000030268</v>
          </cell>
          <cell r="AD576">
            <v>-251.48999999987427</v>
          </cell>
          <cell r="AE576">
            <v>-628.00000000093132</v>
          </cell>
          <cell r="AF576">
            <v>-239.03000000002794</v>
          </cell>
          <cell r="AG576">
            <v>-30.680000000051223</v>
          </cell>
          <cell r="AH576">
            <v>-62.049999999988358</v>
          </cell>
          <cell r="AI576">
            <v>0</v>
          </cell>
          <cell r="AJ576">
            <v>0</v>
          </cell>
          <cell r="AK576">
            <v>0</v>
          </cell>
          <cell r="AL576">
            <v>-28.709999999962747</v>
          </cell>
          <cell r="AM576">
            <v>0</v>
          </cell>
          <cell r="AN576">
            <v>0</v>
          </cell>
          <cell r="AO576">
            <v>0</v>
          </cell>
          <cell r="AP576">
            <v>1.8800000000046566</v>
          </cell>
          <cell r="AQ576">
            <v>-269.4100000000326</v>
          </cell>
          <cell r="AR576">
            <v>-1210.046999999322</v>
          </cell>
          <cell r="AS576">
            <v>-304.92999999999302</v>
          </cell>
          <cell r="AT576">
            <v>-97.659999999974389</v>
          </cell>
          <cell r="AU576">
            <v>-246.53000000002794</v>
          </cell>
          <cell r="AV576">
            <v>0</v>
          </cell>
          <cell r="AW576">
            <v>0</v>
          </cell>
          <cell r="AX576">
            <v>0</v>
          </cell>
          <cell r="AY576">
            <v>-84.909999999916181</v>
          </cell>
          <cell r="AZ576">
            <v>-71.14000000001397</v>
          </cell>
          <cell r="BA576">
            <v>0</v>
          </cell>
          <cell r="BB576">
            <v>-172.8070000000007</v>
          </cell>
          <cell r="BC576">
            <v>-47.790000000037253</v>
          </cell>
          <cell r="BD576">
            <v>-184.28000000002794</v>
          </cell>
          <cell r="BE576">
            <v>-1119.5</v>
          </cell>
          <cell r="BF576">
            <v>-324.61000000004424</v>
          </cell>
          <cell r="BG576">
            <v>-123.6699999999837</v>
          </cell>
          <cell r="BH576">
            <v>-81.28000000002794</v>
          </cell>
          <cell r="BI576">
            <v>0</v>
          </cell>
          <cell r="BJ576">
            <v>0</v>
          </cell>
          <cell r="BK576">
            <v>-59.209999999962747</v>
          </cell>
          <cell r="BL576">
            <v>-246</v>
          </cell>
          <cell r="BM576">
            <v>-180.03999999992084</v>
          </cell>
          <cell r="BN576">
            <v>-104.69000000000233</v>
          </cell>
          <cell r="BO576">
            <v>0</v>
          </cell>
          <cell r="BP576">
            <v>0</v>
          </cell>
          <cell r="BQ576">
            <v>0</v>
          </cell>
          <cell r="BR576">
            <v>-33.629999999888241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  <cell r="BZ576">
            <v>0</v>
          </cell>
          <cell r="CA576">
            <v>0</v>
          </cell>
          <cell r="CB576">
            <v>0</v>
          </cell>
          <cell r="CC576">
            <v>0</v>
          </cell>
          <cell r="CD576">
            <v>-33.630000000004657</v>
          </cell>
          <cell r="CE576">
            <v>-119.37999999988824</v>
          </cell>
          <cell r="CF576">
            <v>0</v>
          </cell>
          <cell r="CG576">
            <v>0</v>
          </cell>
          <cell r="CH576">
            <v>0</v>
          </cell>
          <cell r="CI576">
            <v>0</v>
          </cell>
          <cell r="CJ576">
            <v>-57</v>
          </cell>
          <cell r="CK576">
            <v>0</v>
          </cell>
          <cell r="CL576">
            <v>0</v>
          </cell>
          <cell r="CM576">
            <v>-62.380000000004657</v>
          </cell>
          <cell r="CN576">
            <v>0</v>
          </cell>
          <cell r="CO576">
            <v>0</v>
          </cell>
          <cell r="CP576">
            <v>0</v>
          </cell>
          <cell r="CQ576">
            <v>0</v>
          </cell>
          <cell r="CR576">
            <v>-202.74000000022352</v>
          </cell>
          <cell r="CS576">
            <v>0</v>
          </cell>
          <cell r="CT576">
            <v>-1.4199999999837019</v>
          </cell>
          <cell r="CU576">
            <v>0</v>
          </cell>
          <cell r="CV576">
            <v>0</v>
          </cell>
          <cell r="CW576">
            <v>-171.13000000000466</v>
          </cell>
          <cell r="CX576">
            <v>-28.179999999993015</v>
          </cell>
          <cell r="CY576">
            <v>0</v>
          </cell>
          <cell r="CZ576">
            <v>-1.9000000000232831</v>
          </cell>
          <cell r="DA576">
            <v>-0.10999999998603016</v>
          </cell>
          <cell r="DB576">
            <v>0</v>
          </cell>
          <cell r="DC576">
            <v>0</v>
          </cell>
          <cell r="DD576">
            <v>0</v>
          </cell>
          <cell r="DE576">
            <v>-1072.4039999996312</v>
          </cell>
          <cell r="DF576">
            <v>-19.110000000044238</v>
          </cell>
          <cell r="DG576">
            <v>-63.820000000006985</v>
          </cell>
          <cell r="DH576">
            <v>-23.950000000069849</v>
          </cell>
          <cell r="DI576">
            <v>-31.21999999997206</v>
          </cell>
          <cell r="DJ576">
            <v>-303.03999999997905</v>
          </cell>
          <cell r="DK576">
            <v>-13.260000000009313</v>
          </cell>
          <cell r="DL576">
            <v>-128</v>
          </cell>
          <cell r="DM576">
            <v>-140</v>
          </cell>
          <cell r="DN576">
            <v>-184.47999999998137</v>
          </cell>
          <cell r="DO576">
            <v>-87.870000000024447</v>
          </cell>
          <cell r="DP576">
            <v>-74.453999999968801</v>
          </cell>
          <cell r="DQ576">
            <v>-3.2000000000116415</v>
          </cell>
          <cell r="DR576">
            <v>-1152.4379999991506</v>
          </cell>
          <cell r="DS576">
            <v>-53.970000000088476</v>
          </cell>
          <cell r="DT576">
            <v>-47.397999999986496</v>
          </cell>
          <cell r="DU576">
            <v>-32.619999999995343</v>
          </cell>
          <cell r="DV576">
            <v>-80.489999999990687</v>
          </cell>
          <cell r="DW576">
            <v>-193.85999999998603</v>
          </cell>
          <cell r="DX576">
            <v>-8.8000000000465661</v>
          </cell>
          <cell r="DY576">
            <v>-294.00999999995111</v>
          </cell>
          <cell r="DZ576">
            <v>-36.169999999983702</v>
          </cell>
          <cell r="EA576">
            <v>-64.809999999939464</v>
          </cell>
          <cell r="EB576">
            <v>-255.29999999998836</v>
          </cell>
          <cell r="EC576">
            <v>-39.710000000020955</v>
          </cell>
          <cell r="ED576">
            <v>-45.299999999988358</v>
          </cell>
        </row>
        <row r="577">
          <cell r="F577">
            <v>-87.799999999813735</v>
          </cell>
          <cell r="G577">
            <v>-92.699999999254942</v>
          </cell>
          <cell r="H577">
            <v>-374.80000000074506</v>
          </cell>
          <cell r="I577">
            <v>-1865.5999999996275</v>
          </cell>
          <cell r="J577">
            <v>-2331.2999999988824</v>
          </cell>
          <cell r="K577">
            <v>-3955.5999999996275</v>
          </cell>
          <cell r="L577">
            <v>-1646.4000000003725</v>
          </cell>
          <cell r="M577">
            <v>-1902.8000000007451</v>
          </cell>
          <cell r="N577">
            <v>-4344.4999999990687</v>
          </cell>
          <cell r="O577">
            <v>-1603.8999999994412</v>
          </cell>
          <cell r="P577">
            <v>-590.40000000037253</v>
          </cell>
          <cell r="Q577">
            <v>-334</v>
          </cell>
          <cell r="R577">
            <v>-29362.700000017881</v>
          </cell>
          <cell r="S577">
            <v>-11</v>
          </cell>
          <cell r="T577">
            <v>-1323.7000000001863</v>
          </cell>
          <cell r="U577">
            <v>-3726.4000000003725</v>
          </cell>
          <cell r="V577">
            <v>-3299.7000000001863</v>
          </cell>
          <cell r="W577">
            <v>-2842.5</v>
          </cell>
          <cell r="X577">
            <v>-2499.5</v>
          </cell>
          <cell r="Y577">
            <v>-729.59999999962747</v>
          </cell>
          <cell r="Z577">
            <v>-1710.5</v>
          </cell>
          <cell r="AA577">
            <v>-6404.7999999998137</v>
          </cell>
          <cell r="AB577">
            <v>-2777.9000000003725</v>
          </cell>
          <cell r="AC577">
            <v>-3926.7999999988824</v>
          </cell>
          <cell r="AD577">
            <v>-110.30000000074506</v>
          </cell>
          <cell r="AE577">
            <v>-35589.399999991059</v>
          </cell>
          <cell r="AF577">
            <v>-61</v>
          </cell>
          <cell r="AG577">
            <v>-3258.3000000007451</v>
          </cell>
          <cell r="AH577">
            <v>-2705.4000000003725</v>
          </cell>
          <cell r="AI577">
            <v>-4707.2999999998137</v>
          </cell>
          <cell r="AJ577">
            <v>-4880.4000000003725</v>
          </cell>
          <cell r="AK577">
            <v>-2374</v>
          </cell>
          <cell r="AL577">
            <v>-826</v>
          </cell>
          <cell r="AM577">
            <v>-3045.3999999994412</v>
          </cell>
          <cell r="AN577">
            <v>-5360.5000000009313</v>
          </cell>
          <cell r="AO577">
            <v>-3470.1999999992549</v>
          </cell>
          <cell r="AP577">
            <v>-4888.2999999998137</v>
          </cell>
          <cell r="AQ577">
            <v>-12.599999999627471</v>
          </cell>
          <cell r="AR577">
            <v>-41876.300000011921</v>
          </cell>
          <cell r="AS577">
            <v>-1487.2000000001863</v>
          </cell>
          <cell r="AT577">
            <v>-2522</v>
          </cell>
          <cell r="AU577">
            <v>-4475.8000000007451</v>
          </cell>
          <cell r="AV577">
            <v>-2158.5</v>
          </cell>
          <cell r="AW577">
            <v>-4285.3000000007451</v>
          </cell>
          <cell r="AX577">
            <v>-4300</v>
          </cell>
          <cell r="AY577">
            <v>-1839.2000000001863</v>
          </cell>
          <cell r="AZ577">
            <v>-3274.7999999998137</v>
          </cell>
          <cell r="BA577">
            <v>-6856.2000000001863</v>
          </cell>
          <cell r="BB577">
            <v>-4645.2999999998137</v>
          </cell>
          <cell r="BC577">
            <v>-5147.2000000001863</v>
          </cell>
          <cell r="BD577">
            <v>-884.79999999981374</v>
          </cell>
          <cell r="BE577">
            <v>-55129.100000008941</v>
          </cell>
          <cell r="BF577">
            <v>-2108.3999999994412</v>
          </cell>
          <cell r="BG577">
            <v>-3151</v>
          </cell>
          <cell r="BH577">
            <v>-3893.1000000005588</v>
          </cell>
          <cell r="BI577">
            <v>-2555.1000000000931</v>
          </cell>
          <cell r="BJ577">
            <v>-3675.9999999990687</v>
          </cell>
          <cell r="BK577">
            <v>-4219.4000000003725</v>
          </cell>
          <cell r="BL577">
            <v>-693.40000000037253</v>
          </cell>
          <cell r="BM577">
            <v>-2755.5</v>
          </cell>
          <cell r="BN577">
            <v>-5656.2999999998137</v>
          </cell>
          <cell r="BO577">
            <v>-5828.8000000007451</v>
          </cell>
          <cell r="BP577">
            <v>-18691.400000000373</v>
          </cell>
          <cell r="BQ577">
            <v>-1900.7000000001863</v>
          </cell>
          <cell r="BR577">
            <v>-41233.65000000596</v>
          </cell>
          <cell r="BS577">
            <v>-1831.7000000011176</v>
          </cell>
          <cell r="BT577">
            <v>-3990.0999999996275</v>
          </cell>
          <cell r="BU577">
            <v>-4747.7900000000373</v>
          </cell>
          <cell r="BV577">
            <v>-1440.3599999998696</v>
          </cell>
          <cell r="BW577">
            <v>-6393</v>
          </cell>
          <cell r="BX577">
            <v>-5751.7999999998137</v>
          </cell>
          <cell r="BY577">
            <v>-1315.5</v>
          </cell>
          <cell r="BZ577">
            <v>-3306.8000000007451</v>
          </cell>
          <cell r="CA577">
            <v>-5715.1000000005588</v>
          </cell>
          <cell r="CB577">
            <v>-1463.2999999998137</v>
          </cell>
          <cell r="CC577">
            <v>-3512.2000000001863</v>
          </cell>
          <cell r="CD577">
            <v>-1766</v>
          </cell>
          <cell r="CE577">
            <v>-41091.70000000298</v>
          </cell>
          <cell r="CF577">
            <v>-1979.1000000005588</v>
          </cell>
          <cell r="CG577">
            <v>-2933.7000000001863</v>
          </cell>
          <cell r="CH577">
            <v>-3724.9999999990687</v>
          </cell>
          <cell r="CI577">
            <v>-14979.799999999814</v>
          </cell>
          <cell r="CJ577">
            <v>-3605</v>
          </cell>
          <cell r="CK577">
            <v>-4207.0999999996275</v>
          </cell>
          <cell r="CL577">
            <v>-55</v>
          </cell>
          <cell r="CM577">
            <v>-840.90000000130385</v>
          </cell>
          <cell r="CN577">
            <v>-2192.7999999998137</v>
          </cell>
          <cell r="CO577">
            <v>-1912.9000000003725</v>
          </cell>
          <cell r="CP577">
            <v>-3554.1000000005588</v>
          </cell>
          <cell r="CQ577">
            <v>-1106.2999999998137</v>
          </cell>
          <cell r="CR577">
            <v>-25532.700000017881</v>
          </cell>
          <cell r="CS577">
            <v>-1511.5</v>
          </cell>
          <cell r="CT577">
            <v>-1890.0999999996275</v>
          </cell>
          <cell r="CU577">
            <v>-3736.0999999996275</v>
          </cell>
          <cell r="CV577">
            <v>-5170.2999999998137</v>
          </cell>
          <cell r="CW577">
            <v>-2730.3000000007451</v>
          </cell>
          <cell r="CX577">
            <v>-1273.0000000009313</v>
          </cell>
          <cell r="CY577">
            <v>6</v>
          </cell>
          <cell r="CZ577">
            <v>-355.5</v>
          </cell>
          <cell r="DA577">
            <v>-2741.2999999988824</v>
          </cell>
          <cell r="DB577">
            <v>-2940.1000000005588</v>
          </cell>
          <cell r="DC577">
            <v>-2803.3000000007451</v>
          </cell>
          <cell r="DD577">
            <v>-387.20000000018626</v>
          </cell>
          <cell r="DE577">
            <v>-32094.79999999702</v>
          </cell>
          <cell r="DF577">
            <v>-1275.5000000009313</v>
          </cell>
          <cell r="DG577">
            <v>-1950</v>
          </cell>
          <cell r="DH577">
            <v>-4565.0999999996275</v>
          </cell>
          <cell r="DI577">
            <v>-6047.6000000005588</v>
          </cell>
          <cell r="DJ577">
            <v>-4307.8999999994412</v>
          </cell>
          <cell r="DK577">
            <v>-2852.7999999988824</v>
          </cell>
          <cell r="DL577">
            <v>-208.20000000111759</v>
          </cell>
          <cell r="DM577">
            <v>-719.20000000018626</v>
          </cell>
          <cell r="DN577">
            <v>-3566</v>
          </cell>
          <cell r="DO577">
            <v>-2528.0999999996275</v>
          </cell>
          <cell r="DP577">
            <v>-2970.4000000003725</v>
          </cell>
          <cell r="DQ577">
            <v>-1104</v>
          </cell>
          <cell r="DR577">
            <v>-36929.79999999702</v>
          </cell>
          <cell r="DS577">
            <v>-1890.7999999998137</v>
          </cell>
          <cell r="DT577">
            <v>-2574.3999999994412</v>
          </cell>
          <cell r="DU577">
            <v>-5307.1000000005588</v>
          </cell>
          <cell r="DV577">
            <v>-3616.4000000013039</v>
          </cell>
          <cell r="DW577">
            <v>-2055.1999999992549</v>
          </cell>
          <cell r="DX577">
            <v>-2724.0999999996275</v>
          </cell>
          <cell r="DY577">
            <v>-680.79999999888241</v>
          </cell>
          <cell r="DZ577">
            <v>-1462.5999999996275</v>
          </cell>
          <cell r="EA577">
            <v>-7063.5</v>
          </cell>
          <cell r="EB577">
            <v>-2576.8999999994412</v>
          </cell>
          <cell r="EC577">
            <v>-4658.5999999996275</v>
          </cell>
          <cell r="ED577">
            <v>-2319.3999999994412</v>
          </cell>
        </row>
        <row r="578">
          <cell r="F578">
            <v>-252.59999999962747</v>
          </cell>
          <cell r="G578">
            <v>-311</v>
          </cell>
          <cell r="H578">
            <v>-856.89999999944121</v>
          </cell>
          <cell r="I578">
            <v>-2055.7999999998137</v>
          </cell>
          <cell r="J578">
            <v>-1758.1999999997206</v>
          </cell>
          <cell r="K578">
            <v>-2033.0999999996275</v>
          </cell>
          <cell r="L578">
            <v>-3021.5999999996275</v>
          </cell>
          <cell r="M578">
            <v>-3942.5999999996275</v>
          </cell>
          <cell r="N578">
            <v>-4098.3000000002794</v>
          </cell>
          <cell r="O578">
            <v>-3353.7000000001863</v>
          </cell>
          <cell r="P578">
            <v>-1577.9000000003725</v>
          </cell>
          <cell r="Q578">
            <v>-1434.1000000005588</v>
          </cell>
          <cell r="R578">
            <v>-32228.550000011921</v>
          </cell>
          <cell r="S578">
            <v>-304.59999999962747</v>
          </cell>
          <cell r="T578">
            <v>-2598.7999999998137</v>
          </cell>
          <cell r="U578">
            <v>-5171.8000000007451</v>
          </cell>
          <cell r="V578">
            <v>-3772.7000000001863</v>
          </cell>
          <cell r="W578">
            <v>-997.95000000018626</v>
          </cell>
          <cell r="X578">
            <v>-3013.8999999999069</v>
          </cell>
          <cell r="Y578">
            <v>-1120.5999999996275</v>
          </cell>
          <cell r="Z578">
            <v>-2608</v>
          </cell>
          <cell r="AA578">
            <v>-4010.4000000003725</v>
          </cell>
          <cell r="AB578">
            <v>-3642.1999999992549</v>
          </cell>
          <cell r="AC578">
            <v>-4525.2999999998137</v>
          </cell>
          <cell r="AD578">
            <v>-462.29999999981374</v>
          </cell>
          <cell r="AE578">
            <v>-30841.620000004768</v>
          </cell>
          <cell r="AF578">
            <v>-3032.5999999996275</v>
          </cell>
          <cell r="AG578">
            <v>-1501.4000000003725</v>
          </cell>
          <cell r="AH578">
            <v>-1896.2999999998137</v>
          </cell>
          <cell r="AI578">
            <v>-4710.8999999999069</v>
          </cell>
          <cell r="AJ578">
            <v>-3052.1200000001118</v>
          </cell>
          <cell r="AK578">
            <v>-3316.5</v>
          </cell>
          <cell r="AL578">
            <v>-1706.5999999996275</v>
          </cell>
          <cell r="AM578">
            <v>-3394.6999999992549</v>
          </cell>
          <cell r="AN578">
            <v>-2930.2000000001863</v>
          </cell>
          <cell r="AO578">
            <v>-2819.8000000007451</v>
          </cell>
          <cell r="AP578">
            <v>-2222</v>
          </cell>
          <cell r="AQ578">
            <v>-258.5</v>
          </cell>
          <cell r="AR578">
            <v>-33000.390000000596</v>
          </cell>
          <cell r="AS578">
            <v>-2003.2999999998137</v>
          </cell>
          <cell r="AT578">
            <v>-2748.1000000005588</v>
          </cell>
          <cell r="AU578">
            <v>-2990.4000000003725</v>
          </cell>
          <cell r="AV578">
            <v>-3733.2000000001863</v>
          </cell>
          <cell r="AW578">
            <v>-1944.25</v>
          </cell>
          <cell r="AX578">
            <v>-3273.4399999999441</v>
          </cell>
          <cell r="AY578">
            <v>-1139.6999999992549</v>
          </cell>
          <cell r="AZ578">
            <v>-3294.5</v>
          </cell>
          <cell r="BA578">
            <v>-4684.3999999999069</v>
          </cell>
          <cell r="BB578">
            <v>-2753.4000000003725</v>
          </cell>
          <cell r="BC578">
            <v>-1164.9000000003725</v>
          </cell>
          <cell r="BD578">
            <v>-3270.7999999998137</v>
          </cell>
          <cell r="BE578">
            <v>-45610.259999990463</v>
          </cell>
          <cell r="BF578">
            <v>-2943.6999999992549</v>
          </cell>
          <cell r="BG578">
            <v>-1929.6000000005588</v>
          </cell>
          <cell r="BH578">
            <v>-3764.8000000002794</v>
          </cell>
          <cell r="BI578">
            <v>-3888.7999999998137</v>
          </cell>
          <cell r="BJ578">
            <v>-3610.5600000000559</v>
          </cell>
          <cell r="BK578">
            <v>-2482.3999999999069</v>
          </cell>
          <cell r="BL578">
            <v>-1782.3000000007451</v>
          </cell>
          <cell r="BM578">
            <v>-3717</v>
          </cell>
          <cell r="BN578">
            <v>-5369.9999999995343</v>
          </cell>
          <cell r="BO578">
            <v>-2375.3000000002794</v>
          </cell>
          <cell r="BP578">
            <v>-9586.7000000011176</v>
          </cell>
          <cell r="BQ578">
            <v>-4159.0999999996275</v>
          </cell>
          <cell r="BR578">
            <v>-37705.70000000298</v>
          </cell>
          <cell r="BS578">
            <v>-3379.2999999998137</v>
          </cell>
          <cell r="BT578">
            <v>-1052.2000000001863</v>
          </cell>
          <cell r="BU578">
            <v>-2924.3999999994412</v>
          </cell>
          <cell r="BV578">
            <v>-3728.5</v>
          </cell>
          <cell r="BW578">
            <v>-3082.7000000001863</v>
          </cell>
          <cell r="BX578">
            <v>-3504.1999999997206</v>
          </cell>
          <cell r="BY578">
            <v>-1509.0999999996275</v>
          </cell>
          <cell r="BZ578">
            <v>-3550.2000000001863</v>
          </cell>
          <cell r="CA578">
            <v>-3890</v>
          </cell>
          <cell r="CB578">
            <v>-3622.7000000001863</v>
          </cell>
          <cell r="CC578">
            <v>-4746.3999999994412</v>
          </cell>
          <cell r="CD578">
            <v>-2716</v>
          </cell>
          <cell r="CE578">
            <v>-48019.600000008941</v>
          </cell>
          <cell r="CF578">
            <v>-3978.2000000001863</v>
          </cell>
          <cell r="CG578">
            <v>-4048</v>
          </cell>
          <cell r="CH578">
            <v>-13740.700000001118</v>
          </cell>
          <cell r="CI578">
            <v>-6948.2000000001863</v>
          </cell>
          <cell r="CJ578">
            <v>-2109.2999999998137</v>
          </cell>
          <cell r="CK578">
            <v>-4072.3000000007451</v>
          </cell>
          <cell r="CL578">
            <v>844</v>
          </cell>
          <cell r="CM578">
            <v>-1687.5</v>
          </cell>
          <cell r="CN578">
            <v>411</v>
          </cell>
          <cell r="CO578">
            <v>-4688.2999999998137</v>
          </cell>
          <cell r="CP578">
            <v>-5424.6000000005588</v>
          </cell>
          <cell r="CQ578">
            <v>-2577.5</v>
          </cell>
          <cell r="CR578">
            <v>-38966</v>
          </cell>
          <cell r="CS578">
            <v>-1713.5</v>
          </cell>
          <cell r="CT578">
            <v>-3923.2000000001863</v>
          </cell>
          <cell r="CU578">
            <v>-3437.4999999990687</v>
          </cell>
          <cell r="CV578">
            <v>-3352.8999999994412</v>
          </cell>
          <cell r="CW578">
            <v>-3339.6999999992549</v>
          </cell>
          <cell r="CX578">
            <v>-4823.2999999998137</v>
          </cell>
          <cell r="CY578">
            <v>-1268</v>
          </cell>
          <cell r="CZ578">
            <v>-1658.5999999996275</v>
          </cell>
          <cell r="DA578">
            <v>-3677.2999999998137</v>
          </cell>
          <cell r="DB578">
            <v>-3054.7999999998137</v>
          </cell>
          <cell r="DC578">
            <v>-5369</v>
          </cell>
          <cell r="DD578">
            <v>-3348.2000000001863</v>
          </cell>
          <cell r="DE578">
            <v>-40581.5</v>
          </cell>
          <cell r="DF578">
            <v>-2453.5</v>
          </cell>
          <cell r="DG578">
            <v>-4138.2999999998137</v>
          </cell>
          <cell r="DH578">
            <v>-3970.4000000003725</v>
          </cell>
          <cell r="DI578">
            <v>-2773.8999999994412</v>
          </cell>
          <cell r="DJ578">
            <v>-3139.7999999998137</v>
          </cell>
          <cell r="DK578">
            <v>-3668.9000000003725</v>
          </cell>
          <cell r="DL578">
            <v>-770.59999999962747</v>
          </cell>
          <cell r="DM578">
            <v>-2246.2000000001863</v>
          </cell>
          <cell r="DN578">
            <v>-4584.8999999994412</v>
          </cell>
          <cell r="DO578">
            <v>-4273.2999999998137</v>
          </cell>
          <cell r="DP578">
            <v>-5088.4000000003725</v>
          </cell>
          <cell r="DQ578">
            <v>-3473.2999999998137</v>
          </cell>
          <cell r="DR578">
            <v>-2040.5</v>
          </cell>
          <cell r="DS578">
            <v>-298.70000000018626</v>
          </cell>
          <cell r="DT578">
            <v>-350.79999999981374</v>
          </cell>
          <cell r="DU578">
            <v>-2151.7999999998137</v>
          </cell>
          <cell r="DV578">
            <v>2793</v>
          </cell>
          <cell r="DW578">
            <v>-651.79999999981374</v>
          </cell>
          <cell r="DX578">
            <v>-631.5</v>
          </cell>
          <cell r="DY578">
            <v>0</v>
          </cell>
          <cell r="DZ578">
            <v>0</v>
          </cell>
          <cell r="EA578">
            <v>-582.20000000018626</v>
          </cell>
          <cell r="EB578">
            <v>0</v>
          </cell>
          <cell r="EC578">
            <v>-133.70000000018626</v>
          </cell>
          <cell r="ED578">
            <v>-33</v>
          </cell>
        </row>
        <row r="579">
          <cell r="F579">
            <v>0</v>
          </cell>
          <cell r="G579">
            <v>0</v>
          </cell>
          <cell r="H579">
            <v>-499.00000000093132</v>
          </cell>
          <cell r="I579">
            <v>-3462.5</v>
          </cell>
          <cell r="J579">
            <v>-2380.1999999992549</v>
          </cell>
          <cell r="K579">
            <v>-4340.1000000005588</v>
          </cell>
          <cell r="L579">
            <v>-2040.7000000011176</v>
          </cell>
          <cell r="M579">
            <v>-6455.5</v>
          </cell>
          <cell r="N579">
            <v>-7639.1999999992549</v>
          </cell>
          <cell r="O579">
            <v>-6658.2000000001863</v>
          </cell>
          <cell r="P579">
            <v>-3975.9999999990687</v>
          </cell>
          <cell r="Q579">
            <v>-278.79999999888241</v>
          </cell>
          <cell r="R579">
            <v>-49115.360000006855</v>
          </cell>
          <cell r="S579">
            <v>-4907</v>
          </cell>
          <cell r="T579">
            <v>-5154.1000000005588</v>
          </cell>
          <cell r="U579">
            <v>-3784</v>
          </cell>
          <cell r="V579">
            <v>-637.48000000044703</v>
          </cell>
          <cell r="W579">
            <v>-8.2000000001862645</v>
          </cell>
          <cell r="X579">
            <v>-2294.0200000000186</v>
          </cell>
          <cell r="Y579">
            <v>-1605.5</v>
          </cell>
          <cell r="Z579">
            <v>-6553.6000000014901</v>
          </cell>
          <cell r="AA579">
            <v>-5290.5999999996275</v>
          </cell>
          <cell r="AB579">
            <v>-9311.0999999986961</v>
          </cell>
          <cell r="AC579">
            <v>-4950.2599999997765</v>
          </cell>
          <cell r="AD579">
            <v>-4619.5</v>
          </cell>
          <cell r="AE579">
            <v>-61760.600000008941</v>
          </cell>
          <cell r="AF579">
            <v>-4228.2000000011176</v>
          </cell>
          <cell r="AG579">
            <v>-3038.5</v>
          </cell>
          <cell r="AH579">
            <v>-6183.2999999998137</v>
          </cell>
          <cell r="AI579">
            <v>-4019.9999999990687</v>
          </cell>
          <cell r="AJ579">
            <v>-7152.7999999998137</v>
          </cell>
          <cell r="AK579">
            <v>-5978.5</v>
          </cell>
          <cell r="AL579">
            <v>-1475.7999999988824</v>
          </cell>
          <cell r="AM579">
            <v>-5363</v>
          </cell>
          <cell r="AN579">
            <v>-7321</v>
          </cell>
          <cell r="AO579">
            <v>-9592.7999999998137</v>
          </cell>
          <cell r="AP579">
            <v>-7406.7000000001863</v>
          </cell>
          <cell r="AQ579">
            <v>0</v>
          </cell>
          <cell r="AR579">
            <v>-50419.319999992847</v>
          </cell>
          <cell r="AS579">
            <v>-2437.4000000003725</v>
          </cell>
          <cell r="AT579">
            <v>-3734.6999999992549</v>
          </cell>
          <cell r="AU579">
            <v>-5187.5000000009313</v>
          </cell>
          <cell r="AV579">
            <v>-1339.25</v>
          </cell>
          <cell r="AW579">
            <v>-4959.5099999997765</v>
          </cell>
          <cell r="AX579">
            <v>-6916.7000000011176</v>
          </cell>
          <cell r="AY579">
            <v>-1693.0999999996275</v>
          </cell>
          <cell r="AZ579">
            <v>-6011.1999999992549</v>
          </cell>
          <cell r="BA579">
            <v>-4623.660000000149</v>
          </cell>
          <cell r="BB579">
            <v>-8349.2000000001863</v>
          </cell>
          <cell r="BC579">
            <v>-4674.6999999992549</v>
          </cell>
          <cell r="BD579">
            <v>-492.40000000037253</v>
          </cell>
          <cell r="BE579">
            <v>-72447.630000025034</v>
          </cell>
          <cell r="BF579">
            <v>-1748.6999999992549</v>
          </cell>
          <cell r="BG579">
            <v>-2602.1000000005588</v>
          </cell>
          <cell r="BH579">
            <v>-5298.4900000002235</v>
          </cell>
          <cell r="BI579">
            <v>-1641.1000000000931</v>
          </cell>
          <cell r="BJ579">
            <v>-6158.4399999999441</v>
          </cell>
          <cell r="BK579">
            <v>-7698.1999999992549</v>
          </cell>
          <cell r="BL579">
            <v>-1427</v>
          </cell>
          <cell r="BM579">
            <v>-6014.2000000001863</v>
          </cell>
          <cell r="BN579">
            <v>-4825.0999999986961</v>
          </cell>
          <cell r="BO579">
            <v>-7366.6000000005588</v>
          </cell>
          <cell r="BP579">
            <v>-26280.700000000186</v>
          </cell>
          <cell r="BQ579">
            <v>-1387</v>
          </cell>
          <cell r="BR579">
            <v>-46769.209999993443</v>
          </cell>
          <cell r="BS579">
            <v>-2024.5999999986961</v>
          </cell>
          <cell r="BT579">
            <v>-2792.5</v>
          </cell>
          <cell r="BU579">
            <v>-4290.160000000149</v>
          </cell>
          <cell r="BV579">
            <v>-1735.25</v>
          </cell>
          <cell r="BW579">
            <v>-7496.5999999996275</v>
          </cell>
          <cell r="BX579">
            <v>-7355.2000000001863</v>
          </cell>
          <cell r="BY579">
            <v>-1623.4000000003725</v>
          </cell>
          <cell r="BZ579">
            <v>-5594.5</v>
          </cell>
          <cell r="CA579">
            <v>-5449.7999999998137</v>
          </cell>
          <cell r="CB579">
            <v>-3574.7000000011176</v>
          </cell>
          <cell r="CC579">
            <v>-3295.5</v>
          </cell>
          <cell r="CD579">
            <v>-1537</v>
          </cell>
          <cell r="CE579">
            <v>-52121.259999975562</v>
          </cell>
          <cell r="CF579">
            <v>-1768.3000000007451</v>
          </cell>
          <cell r="CG579">
            <v>-3694.2999999998137</v>
          </cell>
          <cell r="CH579">
            <v>-9323.7000000001863</v>
          </cell>
          <cell r="CI579">
            <v>-18604.660000000615</v>
          </cell>
          <cell r="CJ579">
            <v>-4243.6999999983236</v>
          </cell>
          <cell r="CK579">
            <v>-4244.8999999985099</v>
          </cell>
          <cell r="CL579">
            <v>-514.70000000111759</v>
          </cell>
          <cell r="CM579">
            <v>-2799.1999999992549</v>
          </cell>
          <cell r="CN579">
            <v>-403.89999999944121</v>
          </cell>
          <cell r="CO579">
            <v>-2816</v>
          </cell>
          <cell r="CP579">
            <v>-2840.9000000003725</v>
          </cell>
          <cell r="CQ579">
            <v>-866.99999999906868</v>
          </cell>
          <cell r="CR579">
            <v>-28889.949999988079</v>
          </cell>
          <cell r="CS579">
            <v>-899.90000000037253</v>
          </cell>
          <cell r="CT579">
            <v>-2898.5999999996275</v>
          </cell>
          <cell r="CU579">
            <v>-7096.9000000003725</v>
          </cell>
          <cell r="CV579">
            <v>-5717.8999999994412</v>
          </cell>
          <cell r="CW579">
            <v>-3992.9500000001863</v>
          </cell>
          <cell r="CX579">
            <v>4020.4000000003725</v>
          </cell>
          <cell r="CY579">
            <v>-414.80000000074506</v>
          </cell>
          <cell r="CZ579">
            <v>-1829.3999999985099</v>
          </cell>
          <cell r="DA579">
            <v>-4400.0999999996275</v>
          </cell>
          <cell r="DB579">
            <v>-2640.0999999996275</v>
          </cell>
          <cell r="DC579">
            <v>-2131.0999999996275</v>
          </cell>
          <cell r="DD579">
            <v>-888.59999999962747</v>
          </cell>
          <cell r="DE579">
            <v>-37719.559999972582</v>
          </cell>
          <cell r="DF579">
            <v>-783.09999999962747</v>
          </cell>
          <cell r="DG579">
            <v>-3014.5999999996275</v>
          </cell>
          <cell r="DH579">
            <v>-7010.7000000001863</v>
          </cell>
          <cell r="DI579">
            <v>-5582.4000000013039</v>
          </cell>
          <cell r="DJ579">
            <v>-2641.8600000003353</v>
          </cell>
          <cell r="DK579">
            <v>-5175.2999999998137</v>
          </cell>
          <cell r="DL579">
            <v>-715.19999999925494</v>
          </cell>
          <cell r="DM579">
            <v>-2113.1000000014901</v>
          </cell>
          <cell r="DN579">
            <v>-3735.1999999992549</v>
          </cell>
          <cell r="DO579">
            <v>-3030.4000000003725</v>
          </cell>
          <cell r="DP579">
            <v>-2662.2999999998137</v>
          </cell>
          <cell r="DQ579">
            <v>-1255.4000000003725</v>
          </cell>
          <cell r="DR579">
            <v>-52704.370000004768</v>
          </cell>
          <cell r="DS579">
            <v>-4224.5</v>
          </cell>
          <cell r="DT579">
            <v>-3538.6100000003353</v>
          </cell>
          <cell r="DU579">
            <v>-4493.6399999996647</v>
          </cell>
          <cell r="DV579">
            <v>-1240</v>
          </cell>
          <cell r="DW579">
            <v>-6042.4399999994785</v>
          </cell>
          <cell r="DX579">
            <v>-6966.1999999992549</v>
          </cell>
          <cell r="DY579">
            <v>-2108.3000000007451</v>
          </cell>
          <cell r="DZ579">
            <v>-6630.2999999998137</v>
          </cell>
          <cell r="EA579">
            <v>-3544.4599999999627</v>
          </cell>
          <cell r="EB579">
            <v>-7509</v>
          </cell>
          <cell r="EC579">
            <v>-3330.3700000001118</v>
          </cell>
          <cell r="ED579">
            <v>-3076.5499999998137</v>
          </cell>
        </row>
        <row r="580">
          <cell r="F580">
            <v>0</v>
          </cell>
          <cell r="G580">
            <v>-8.6000000005587935</v>
          </cell>
          <cell r="H580">
            <v>0</v>
          </cell>
          <cell r="I580">
            <v>0</v>
          </cell>
          <cell r="J580">
            <v>-155.5</v>
          </cell>
          <cell r="K580">
            <v>-926.90000000037253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-4704.0500000044703</v>
          </cell>
          <cell r="S580">
            <v>0</v>
          </cell>
          <cell r="T580">
            <v>0</v>
          </cell>
          <cell r="U580">
            <v>0</v>
          </cell>
          <cell r="V580">
            <v>-394.75000000023283</v>
          </cell>
          <cell r="W580">
            <v>-1216.3000000000466</v>
          </cell>
          <cell r="X580">
            <v>-1874.9000000003725</v>
          </cell>
          <cell r="Y580">
            <v>-207.8000000002794</v>
          </cell>
          <cell r="Z580">
            <v>-45.099999999627471</v>
          </cell>
          <cell r="AA580">
            <v>-678.6999999997206</v>
          </cell>
          <cell r="AB580">
            <v>-286.5</v>
          </cell>
          <cell r="AC580">
            <v>0</v>
          </cell>
          <cell r="AD580">
            <v>0</v>
          </cell>
          <cell r="AE580">
            <v>-5517.1499999966472</v>
          </cell>
          <cell r="AF580">
            <v>-1167.5700000000652</v>
          </cell>
          <cell r="AG580">
            <v>-338.74999999988358</v>
          </cell>
          <cell r="AH580">
            <v>-535.13999999989755</v>
          </cell>
          <cell r="AI580">
            <v>-56.310000000055879</v>
          </cell>
          <cell r="AJ580">
            <v>-17.75</v>
          </cell>
          <cell r="AK580">
            <v>-430.14000000001397</v>
          </cell>
          <cell r="AL580">
            <v>-464.15999999991618</v>
          </cell>
          <cell r="AM580">
            <v>-643.14999999990687</v>
          </cell>
          <cell r="AN580">
            <v>-308.21999999997206</v>
          </cell>
          <cell r="AO580">
            <v>-463.36999999999534</v>
          </cell>
          <cell r="AP580">
            <v>-541.57000000006519</v>
          </cell>
          <cell r="AQ580">
            <v>-551.02000000025146</v>
          </cell>
          <cell r="AR580">
            <v>-6230.9300000015646</v>
          </cell>
          <cell r="AS580">
            <v>-737.64000000013039</v>
          </cell>
          <cell r="AT580">
            <v>-774.47999999998137</v>
          </cell>
          <cell r="AU580">
            <v>-591.87999999988824</v>
          </cell>
          <cell r="AV580">
            <v>-37.53000000002794</v>
          </cell>
          <cell r="AW580">
            <v>-71.53000000002794</v>
          </cell>
          <cell r="AX580">
            <v>-78.410000000032596</v>
          </cell>
          <cell r="AY580">
            <v>-229.4000000001397</v>
          </cell>
          <cell r="AZ580">
            <v>-1044.6000000000931</v>
          </cell>
          <cell r="BA580">
            <v>-628.11000000010245</v>
          </cell>
          <cell r="BB580">
            <v>-416.34000000008382</v>
          </cell>
          <cell r="BC580">
            <v>-425.27000000013504</v>
          </cell>
          <cell r="BD580">
            <v>-1195.7399999999907</v>
          </cell>
          <cell r="BE580">
            <v>-7414.320000000298</v>
          </cell>
          <cell r="BF580">
            <v>-834.47999999998137</v>
          </cell>
          <cell r="BG580">
            <v>-319.43999999994412</v>
          </cell>
          <cell r="BH580">
            <v>-150.38000000012107</v>
          </cell>
          <cell r="BI580">
            <v>0</v>
          </cell>
          <cell r="BJ580">
            <v>-53.800000000046566</v>
          </cell>
          <cell r="BK580">
            <v>-356.5</v>
          </cell>
          <cell r="BL580">
            <v>-292.05000000004657</v>
          </cell>
          <cell r="BM580">
            <v>-862.79999999981374</v>
          </cell>
          <cell r="BN580">
            <v>-367.56999999994878</v>
          </cell>
          <cell r="BO580">
            <v>-717.29999999981374</v>
          </cell>
          <cell r="BP580">
            <v>-2396.2800000000279</v>
          </cell>
          <cell r="BQ580">
            <v>-1063.7200000002049</v>
          </cell>
          <cell r="BR580">
            <v>-6750.7300000023097</v>
          </cell>
          <cell r="BS580">
            <v>-622.53000000002794</v>
          </cell>
          <cell r="BT580">
            <v>-206.01000000000931</v>
          </cell>
          <cell r="BU580">
            <v>-36.53000000002794</v>
          </cell>
          <cell r="BV580">
            <v>-58.190000000060536</v>
          </cell>
          <cell r="BW580">
            <v>-67.21999999997206</v>
          </cell>
          <cell r="BX580">
            <v>-314.26999999990221</v>
          </cell>
          <cell r="BY580">
            <v>-556.26000000024214</v>
          </cell>
          <cell r="BZ580">
            <v>-1270.2099999999627</v>
          </cell>
          <cell r="CA580">
            <v>-414.23000000009779</v>
          </cell>
          <cell r="CB580">
            <v>-1812.9599999999627</v>
          </cell>
          <cell r="CC580">
            <v>-619.36999999999534</v>
          </cell>
          <cell r="CD580">
            <v>-772.94999999995343</v>
          </cell>
          <cell r="CE580">
            <v>-30556.319999996573</v>
          </cell>
          <cell r="CF580">
            <v>-839.72999999986496</v>
          </cell>
          <cell r="CG580">
            <v>-256.34000000008382</v>
          </cell>
          <cell r="CH580">
            <v>-5561.5500000000466</v>
          </cell>
          <cell r="CI580">
            <v>-17.71999999997206</v>
          </cell>
          <cell r="CJ580">
            <v>-624.46999999997206</v>
          </cell>
          <cell r="CK580">
            <v>-1497.2600000000093</v>
          </cell>
          <cell r="CL580">
            <v>-2711.7599999997765</v>
          </cell>
          <cell r="CM580">
            <v>-2520.7399999997579</v>
          </cell>
          <cell r="CN580">
            <v>-12869.100000000093</v>
          </cell>
          <cell r="CO580">
            <v>-1586.8000000000466</v>
          </cell>
          <cell r="CP580">
            <v>-842.19999999995343</v>
          </cell>
          <cell r="CQ580">
            <v>-1228.6499999999069</v>
          </cell>
          <cell r="CR580">
            <v>-5174.7599999997765</v>
          </cell>
          <cell r="CS580">
            <v>-1240.8000000002794</v>
          </cell>
          <cell r="CT580">
            <v>-904.89000000001397</v>
          </cell>
          <cell r="CU580">
            <v>-1016.7899999999208</v>
          </cell>
          <cell r="CV580">
            <v>-205.61000000010245</v>
          </cell>
          <cell r="CW580">
            <v>-932.05000000004657</v>
          </cell>
          <cell r="CX580">
            <v>5286.2600000000093</v>
          </cell>
          <cell r="CY580">
            <v>-310.35000000009313</v>
          </cell>
          <cell r="CZ580">
            <v>-1864.25</v>
          </cell>
          <cell r="DA580">
            <v>-933.61999999987893</v>
          </cell>
          <cell r="DB580">
            <v>-770.81000000005588</v>
          </cell>
          <cell r="DC580">
            <v>-851.96999999997206</v>
          </cell>
          <cell r="DD580">
            <v>-1429.8799999998882</v>
          </cell>
          <cell r="DE580">
            <v>-11149.290000000969</v>
          </cell>
          <cell r="DF580">
            <v>-1428.2399999997579</v>
          </cell>
          <cell r="DG580">
            <v>-640.89000000001397</v>
          </cell>
          <cell r="DH580">
            <v>-651.5</v>
          </cell>
          <cell r="DI580">
            <v>-156.06000000005588</v>
          </cell>
          <cell r="DJ580">
            <v>-1077.2700000000186</v>
          </cell>
          <cell r="DK580">
            <v>-1438.7600000000093</v>
          </cell>
          <cell r="DL580">
            <v>-1000.9600000001956</v>
          </cell>
          <cell r="DM580">
            <v>-1760.5500000000466</v>
          </cell>
          <cell r="DN580">
            <v>-641.32999999984168</v>
          </cell>
          <cell r="DO580">
            <v>-1055.5</v>
          </cell>
          <cell r="DP580">
            <v>-523.27000000001863</v>
          </cell>
          <cell r="DQ580">
            <v>-774.95999999996275</v>
          </cell>
          <cell r="DR580">
            <v>-10798.539999999106</v>
          </cell>
          <cell r="DS580">
            <v>-685.21000000019558</v>
          </cell>
          <cell r="DT580">
            <v>-754.15999999991618</v>
          </cell>
          <cell r="DU580">
            <v>-653.23999999975786</v>
          </cell>
          <cell r="DV580">
            <v>-383.15999999991618</v>
          </cell>
          <cell r="DW580">
            <v>-803.70000000006985</v>
          </cell>
          <cell r="DX580">
            <v>-1048.2600000000093</v>
          </cell>
          <cell r="DY580">
            <v>-407.16000000014901</v>
          </cell>
          <cell r="DZ580">
            <v>-1816.660000000149</v>
          </cell>
          <cell r="EA580">
            <v>-787.85000000009313</v>
          </cell>
          <cell r="EB580">
            <v>-1236.7199999999721</v>
          </cell>
          <cell r="EC580">
            <v>-702.71999999973923</v>
          </cell>
          <cell r="ED580">
            <v>-1519.6999999999534</v>
          </cell>
        </row>
        <row r="581"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-250.60000000149012</v>
          </cell>
          <cell r="AF581">
            <v>0</v>
          </cell>
          <cell r="AG581">
            <v>0</v>
          </cell>
          <cell r="AH581">
            <v>0</v>
          </cell>
          <cell r="AI581">
            <v>-62.699999999953434</v>
          </cell>
          <cell r="AJ581">
            <v>-178.9000000001397</v>
          </cell>
          <cell r="AK581">
            <v>-9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-1670.1000000014901</v>
          </cell>
          <cell r="AS581">
            <v>0</v>
          </cell>
          <cell r="AT581">
            <v>0</v>
          </cell>
          <cell r="AU581">
            <v>0</v>
          </cell>
          <cell r="AV581">
            <v>-877</v>
          </cell>
          <cell r="AW581">
            <v>-705.5999999998603</v>
          </cell>
          <cell r="AX581">
            <v>-87.5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-1619.1000000014901</v>
          </cell>
          <cell r="BF581">
            <v>0</v>
          </cell>
          <cell r="BG581">
            <v>0</v>
          </cell>
          <cell r="BH581">
            <v>0</v>
          </cell>
          <cell r="BI581">
            <v>-974</v>
          </cell>
          <cell r="BJ581">
            <v>-559.29999999981374</v>
          </cell>
          <cell r="BK581">
            <v>-85.799999999813735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-1104.1999999992549</v>
          </cell>
          <cell r="BS581">
            <v>0</v>
          </cell>
          <cell r="BT581">
            <v>0</v>
          </cell>
          <cell r="BU581">
            <v>-108.80000000004657</v>
          </cell>
          <cell r="BV581">
            <v>-938.60000000009313</v>
          </cell>
          <cell r="BW581">
            <v>0</v>
          </cell>
          <cell r="BX581">
            <v>-56.799999999813735</v>
          </cell>
          <cell r="BY581">
            <v>0</v>
          </cell>
          <cell r="BZ581">
            <v>0</v>
          </cell>
          <cell r="CA581">
            <v>0</v>
          </cell>
          <cell r="CB581">
            <v>0</v>
          </cell>
          <cell r="CC581">
            <v>0</v>
          </cell>
          <cell r="CD581">
            <v>0</v>
          </cell>
          <cell r="CE581">
            <v>-262</v>
          </cell>
          <cell r="CF581">
            <v>0</v>
          </cell>
          <cell r="CG581">
            <v>0</v>
          </cell>
          <cell r="CH581">
            <v>-170</v>
          </cell>
          <cell r="CI581">
            <v>-92</v>
          </cell>
          <cell r="CJ581">
            <v>0</v>
          </cell>
          <cell r="CK581">
            <v>0</v>
          </cell>
          <cell r="CL581">
            <v>0</v>
          </cell>
          <cell r="CM581">
            <v>0</v>
          </cell>
          <cell r="CN581">
            <v>0</v>
          </cell>
          <cell r="CO581">
            <v>0</v>
          </cell>
          <cell r="CP581">
            <v>0</v>
          </cell>
          <cell r="CQ581">
            <v>0</v>
          </cell>
          <cell r="CR581">
            <v>0</v>
          </cell>
          <cell r="CS581">
            <v>0</v>
          </cell>
          <cell r="CT581">
            <v>0</v>
          </cell>
          <cell r="CU581">
            <v>0</v>
          </cell>
          <cell r="CV581">
            <v>0</v>
          </cell>
          <cell r="CW581">
            <v>0</v>
          </cell>
          <cell r="CX581">
            <v>0</v>
          </cell>
          <cell r="CY581">
            <v>0</v>
          </cell>
          <cell r="CZ581">
            <v>0</v>
          </cell>
          <cell r="DA581">
            <v>0</v>
          </cell>
          <cell r="DB581">
            <v>0</v>
          </cell>
          <cell r="DC581">
            <v>0</v>
          </cell>
          <cell r="DD581">
            <v>0</v>
          </cell>
          <cell r="DE581">
            <v>0</v>
          </cell>
          <cell r="DF581">
            <v>0</v>
          </cell>
          <cell r="DG581">
            <v>0</v>
          </cell>
          <cell r="DH581">
            <v>0</v>
          </cell>
          <cell r="DI581">
            <v>0</v>
          </cell>
          <cell r="DJ581">
            <v>0</v>
          </cell>
          <cell r="DK581">
            <v>0</v>
          </cell>
          <cell r="DL581">
            <v>0</v>
          </cell>
          <cell r="DM581">
            <v>0</v>
          </cell>
          <cell r="DN581">
            <v>0</v>
          </cell>
          <cell r="DO581">
            <v>0</v>
          </cell>
          <cell r="DP581">
            <v>0</v>
          </cell>
          <cell r="DQ581">
            <v>0</v>
          </cell>
          <cell r="DR581">
            <v>0</v>
          </cell>
          <cell r="DS581">
            <v>0</v>
          </cell>
          <cell r="DT581">
            <v>0</v>
          </cell>
          <cell r="DU581">
            <v>0</v>
          </cell>
          <cell r="DV581">
            <v>0</v>
          </cell>
          <cell r="DW581">
            <v>0</v>
          </cell>
          <cell r="DX581">
            <v>0</v>
          </cell>
          <cell r="DY581">
            <v>0</v>
          </cell>
          <cell r="DZ581">
            <v>0</v>
          </cell>
          <cell r="EA581">
            <v>0</v>
          </cell>
          <cell r="EB581">
            <v>0</v>
          </cell>
          <cell r="EC581">
            <v>0</v>
          </cell>
          <cell r="ED581">
            <v>0</v>
          </cell>
        </row>
        <row r="583"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-3285</v>
          </cell>
          <cell r="S583">
            <v>-228.5</v>
          </cell>
          <cell r="T583">
            <v>-1078.3000000000466</v>
          </cell>
          <cell r="U583">
            <v>-1290.7999999998137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-178</v>
          </cell>
          <cell r="AB583">
            <v>0</v>
          </cell>
          <cell r="AC583">
            <v>0</v>
          </cell>
          <cell r="AD583">
            <v>-509.40000000037253</v>
          </cell>
          <cell r="AE583">
            <v>-2637.25</v>
          </cell>
          <cell r="AF583">
            <v>-200.60000000009313</v>
          </cell>
          <cell r="AG583">
            <v>-586.69999999995343</v>
          </cell>
          <cell r="AH583">
            <v>-1432.5</v>
          </cell>
          <cell r="AI583">
            <v>-188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-222.20000000018626</v>
          </cell>
          <cell r="AO583">
            <v>0</v>
          </cell>
          <cell r="AP583">
            <v>0</v>
          </cell>
          <cell r="AQ583">
            <v>-7.25</v>
          </cell>
          <cell r="AR583">
            <v>-2816.0799999982119</v>
          </cell>
          <cell r="AS583">
            <v>-20.399999999906868</v>
          </cell>
          <cell r="AT583">
            <v>0</v>
          </cell>
          <cell r="AU583">
            <v>0</v>
          </cell>
          <cell r="AV583">
            <v>-1739.5</v>
          </cell>
          <cell r="AW583">
            <v>-163.05000000004657</v>
          </cell>
          <cell r="AX583">
            <v>-56.660000000032596</v>
          </cell>
          <cell r="AY583">
            <v>0</v>
          </cell>
          <cell r="AZ583">
            <v>-96.799999999813735</v>
          </cell>
          <cell r="BA583">
            <v>-363.5</v>
          </cell>
          <cell r="BB583">
            <v>-365.19999999995343</v>
          </cell>
          <cell r="BC583">
            <v>0</v>
          </cell>
          <cell r="BD583">
            <v>-10.970000000001164</v>
          </cell>
          <cell r="BE583">
            <v>-3390.5</v>
          </cell>
          <cell r="BF583">
            <v>-21</v>
          </cell>
          <cell r="BG583">
            <v>-282.79999999981374</v>
          </cell>
          <cell r="BH583">
            <v>-720.39999999990687</v>
          </cell>
          <cell r="BI583">
            <v>-1054.2000000001863</v>
          </cell>
          <cell r="BJ583">
            <v>-65</v>
          </cell>
          <cell r="BK583">
            <v>0</v>
          </cell>
          <cell r="BL583">
            <v>0</v>
          </cell>
          <cell r="BM583">
            <v>-129</v>
          </cell>
          <cell r="BN583">
            <v>-706.29999999981374</v>
          </cell>
          <cell r="BO583">
            <v>-411.80000000004657</v>
          </cell>
          <cell r="BP583">
            <v>0</v>
          </cell>
          <cell r="BQ583">
            <v>0</v>
          </cell>
          <cell r="BR583">
            <v>-4290.1499999985099</v>
          </cell>
          <cell r="BS583">
            <v>-18.600000000093132</v>
          </cell>
          <cell r="BT583">
            <v>-320.60000000009313</v>
          </cell>
          <cell r="BU583">
            <v>-754.10000000009313</v>
          </cell>
          <cell r="BV583">
            <v>-1203.2999999998137</v>
          </cell>
          <cell r="BW583">
            <v>0</v>
          </cell>
          <cell r="BX583">
            <v>-143.44999999995343</v>
          </cell>
          <cell r="BY583">
            <v>-139</v>
          </cell>
          <cell r="BZ583">
            <v>-954.60000000009313</v>
          </cell>
          <cell r="CA583">
            <v>-487.19999999995343</v>
          </cell>
          <cell r="CB583">
            <v>-262.39999999990687</v>
          </cell>
          <cell r="CC583">
            <v>0</v>
          </cell>
          <cell r="CD583">
            <v>-6.8999999999068677</v>
          </cell>
          <cell r="CE583">
            <v>-3124.4000000003725</v>
          </cell>
          <cell r="CF583">
            <v>-1.3999999999068677</v>
          </cell>
          <cell r="CG583">
            <v>0</v>
          </cell>
          <cell r="CH583">
            <v>-123</v>
          </cell>
          <cell r="CI583">
            <v>4225.5999999996275</v>
          </cell>
          <cell r="CJ583">
            <v>0</v>
          </cell>
          <cell r="CK583">
            <v>0</v>
          </cell>
          <cell r="CL583">
            <v>-308</v>
          </cell>
          <cell r="CM583">
            <v>-483.89999999990687</v>
          </cell>
          <cell r="CN583">
            <v>-5819.3999999999069</v>
          </cell>
          <cell r="CO583">
            <v>-480.5</v>
          </cell>
          <cell r="CP583">
            <v>-105.5</v>
          </cell>
          <cell r="CQ583">
            <v>-28.300000000046566</v>
          </cell>
          <cell r="CR583">
            <v>-2105.7100000008941</v>
          </cell>
          <cell r="CS583">
            <v>-37.099999999860302</v>
          </cell>
          <cell r="CT583">
            <v>0</v>
          </cell>
          <cell r="CU583">
            <v>0</v>
          </cell>
          <cell r="CV583">
            <v>-78</v>
          </cell>
          <cell r="CW583">
            <v>0</v>
          </cell>
          <cell r="CX583">
            <v>-64.759999999951106</v>
          </cell>
          <cell r="CY583">
            <v>-86.900000000139698</v>
          </cell>
          <cell r="CZ583">
            <v>-600.80000000004657</v>
          </cell>
          <cell r="DA583">
            <v>-475.79999999981374</v>
          </cell>
          <cell r="DB583">
            <v>-598</v>
          </cell>
          <cell r="DC583">
            <v>-157.55000000004657</v>
          </cell>
          <cell r="DD583">
            <v>-6.8000000000465661</v>
          </cell>
          <cell r="DE583">
            <v>-1328.3899999987334</v>
          </cell>
          <cell r="DF583">
            <v>-80.399999999906868</v>
          </cell>
          <cell r="DG583">
            <v>0</v>
          </cell>
          <cell r="DH583">
            <v>-0.29999999981373549</v>
          </cell>
          <cell r="DI583">
            <v>-80.399999999906868</v>
          </cell>
          <cell r="DJ583">
            <v>0</v>
          </cell>
          <cell r="DK583">
            <v>-125.68999999994412</v>
          </cell>
          <cell r="DL583">
            <v>7.8000000000465661</v>
          </cell>
          <cell r="DM583">
            <v>-389.60000000009313</v>
          </cell>
          <cell r="DN583">
            <v>-258.5</v>
          </cell>
          <cell r="DO583">
            <v>-365.20000000018626</v>
          </cell>
          <cell r="DP583">
            <v>0</v>
          </cell>
          <cell r="DQ583">
            <v>-36.100000000093132</v>
          </cell>
          <cell r="DR583">
            <v>-9504.0500000007451</v>
          </cell>
          <cell r="DS583">
            <v>-1663</v>
          </cell>
          <cell r="DT583">
            <v>-623.69999999995343</v>
          </cell>
          <cell r="DU583">
            <v>-873.69999999995343</v>
          </cell>
          <cell r="DV583">
            <v>-1705.6000000000931</v>
          </cell>
          <cell r="DW583">
            <v>0</v>
          </cell>
          <cell r="DX583">
            <v>-327.44999999995343</v>
          </cell>
          <cell r="DY583">
            <v>-345.29999999981374</v>
          </cell>
          <cell r="DZ583">
            <v>-703</v>
          </cell>
          <cell r="EA583">
            <v>-1263.1999999999534</v>
          </cell>
          <cell r="EB583">
            <v>-755</v>
          </cell>
          <cell r="EC583">
            <v>-125.5</v>
          </cell>
          <cell r="ED583">
            <v>-1118.6000000000931</v>
          </cell>
        </row>
        <row r="584"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  <cell r="BZ584">
            <v>0</v>
          </cell>
          <cell r="CA584">
            <v>0</v>
          </cell>
          <cell r="CB584">
            <v>0</v>
          </cell>
          <cell r="CC584">
            <v>0</v>
          </cell>
          <cell r="CD584">
            <v>0</v>
          </cell>
          <cell r="CE584">
            <v>0</v>
          </cell>
          <cell r="CF584">
            <v>0</v>
          </cell>
          <cell r="CG584">
            <v>0</v>
          </cell>
          <cell r="CH584">
            <v>0</v>
          </cell>
          <cell r="CI584">
            <v>0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P584">
            <v>0</v>
          </cell>
          <cell r="CQ584">
            <v>0</v>
          </cell>
          <cell r="CR584">
            <v>0</v>
          </cell>
          <cell r="CS584">
            <v>0</v>
          </cell>
          <cell r="CT584">
            <v>0</v>
          </cell>
          <cell r="CU584">
            <v>0</v>
          </cell>
          <cell r="CV584">
            <v>0</v>
          </cell>
          <cell r="CW584">
            <v>0</v>
          </cell>
          <cell r="CX584">
            <v>0</v>
          </cell>
          <cell r="CY584">
            <v>0</v>
          </cell>
          <cell r="CZ584">
            <v>0</v>
          </cell>
          <cell r="DA584">
            <v>0</v>
          </cell>
          <cell r="DB584">
            <v>0</v>
          </cell>
          <cell r="DC584">
            <v>0</v>
          </cell>
          <cell r="DD584">
            <v>0</v>
          </cell>
          <cell r="DE584">
            <v>0</v>
          </cell>
          <cell r="DF584">
            <v>0</v>
          </cell>
          <cell r="DG584">
            <v>0</v>
          </cell>
          <cell r="DH584">
            <v>0</v>
          </cell>
          <cell r="DI584">
            <v>0</v>
          </cell>
          <cell r="DJ584">
            <v>0</v>
          </cell>
          <cell r="DK584">
            <v>0</v>
          </cell>
          <cell r="DL584">
            <v>0</v>
          </cell>
          <cell r="DM584">
            <v>0</v>
          </cell>
          <cell r="DN584">
            <v>0</v>
          </cell>
          <cell r="DO584">
            <v>0</v>
          </cell>
          <cell r="DP584">
            <v>0</v>
          </cell>
          <cell r="DQ584">
            <v>0</v>
          </cell>
          <cell r="DR584">
            <v>0</v>
          </cell>
          <cell r="DS584">
            <v>0</v>
          </cell>
          <cell r="DT584">
            <v>0</v>
          </cell>
          <cell r="DU584">
            <v>0</v>
          </cell>
          <cell r="DV584">
            <v>0</v>
          </cell>
          <cell r="DW584">
            <v>0</v>
          </cell>
          <cell r="DX584">
            <v>0</v>
          </cell>
          <cell r="DY584">
            <v>0</v>
          </cell>
          <cell r="DZ584">
            <v>0</v>
          </cell>
          <cell r="EA584">
            <v>0</v>
          </cell>
          <cell r="EB584">
            <v>0</v>
          </cell>
          <cell r="EC584">
            <v>0</v>
          </cell>
          <cell r="ED584">
            <v>0</v>
          </cell>
        </row>
        <row r="585">
          <cell r="F585">
            <v>-6.1000000000931323</v>
          </cell>
          <cell r="G585">
            <v>-43.279999999998836</v>
          </cell>
          <cell r="H585">
            <v>0</v>
          </cell>
          <cell r="I585">
            <v>0</v>
          </cell>
          <cell r="J585">
            <v>0</v>
          </cell>
          <cell r="K585">
            <v>-141.5</v>
          </cell>
          <cell r="L585">
            <v>-55.700000000186265</v>
          </cell>
          <cell r="M585">
            <v>0</v>
          </cell>
          <cell r="N585">
            <v>-128.02000000048429</v>
          </cell>
          <cell r="O585">
            <v>0</v>
          </cell>
          <cell r="P585">
            <v>0</v>
          </cell>
          <cell r="Q585">
            <v>0</v>
          </cell>
          <cell r="R585">
            <v>-875.26999999582767</v>
          </cell>
          <cell r="S585">
            <v>0</v>
          </cell>
          <cell r="T585">
            <v>0</v>
          </cell>
          <cell r="U585">
            <v>0</v>
          </cell>
          <cell r="V585">
            <v>-168.94000000000233</v>
          </cell>
          <cell r="W585">
            <v>-95.190000000176951</v>
          </cell>
          <cell r="X585">
            <v>-489.0999999998603</v>
          </cell>
          <cell r="Y585">
            <v>-36.610000000335276</v>
          </cell>
          <cell r="Z585">
            <v>-16.90999999968335</v>
          </cell>
          <cell r="AA585">
            <v>-68.520000000018626</v>
          </cell>
          <cell r="AB585">
            <v>0</v>
          </cell>
          <cell r="AC585">
            <v>0</v>
          </cell>
          <cell r="AD585">
            <v>0</v>
          </cell>
          <cell r="AE585">
            <v>-6099.519999999553</v>
          </cell>
          <cell r="AF585">
            <v>-1171</v>
          </cell>
          <cell r="AG585">
            <v>-820.69999999995343</v>
          </cell>
          <cell r="AH585">
            <v>-144.0999999998603</v>
          </cell>
          <cell r="AI585">
            <v>-1522.6099999998696</v>
          </cell>
          <cell r="AJ585">
            <v>-392.3499999998603</v>
          </cell>
          <cell r="AK585">
            <v>-1009.5</v>
          </cell>
          <cell r="AL585">
            <v>-349.68999999994412</v>
          </cell>
          <cell r="AM585">
            <v>-643.90999999968335</v>
          </cell>
          <cell r="AN585">
            <v>-45.660000000149012</v>
          </cell>
          <cell r="AO585">
            <v>0</v>
          </cell>
          <cell r="AP585">
            <v>0</v>
          </cell>
          <cell r="AQ585">
            <v>0</v>
          </cell>
          <cell r="AR585">
            <v>-5398.374000005424</v>
          </cell>
          <cell r="AS585">
            <v>0</v>
          </cell>
          <cell r="AT585">
            <v>-925</v>
          </cell>
          <cell r="AU585">
            <v>-601.7090000002645</v>
          </cell>
          <cell r="AV585">
            <v>-874.91000000014901</v>
          </cell>
          <cell r="AW585">
            <v>-1170.4399999999441</v>
          </cell>
          <cell r="AX585">
            <v>-635.6999999997206</v>
          </cell>
          <cell r="AY585">
            <v>-196.42999999970198</v>
          </cell>
          <cell r="AZ585">
            <v>-79.830000000074506</v>
          </cell>
          <cell r="BA585">
            <v>-9.2650000001303852</v>
          </cell>
          <cell r="BB585">
            <v>-18.189999999944121</v>
          </cell>
          <cell r="BC585">
            <v>-886.9000000001397</v>
          </cell>
          <cell r="BD585">
            <v>0</v>
          </cell>
          <cell r="BE585">
            <v>-7993.8260000087321</v>
          </cell>
          <cell r="BF585">
            <v>-1044</v>
          </cell>
          <cell r="BG585">
            <v>-1450</v>
          </cell>
          <cell r="BH585">
            <v>-794.39999999990687</v>
          </cell>
          <cell r="BI585">
            <v>-542.29999999981374</v>
          </cell>
          <cell r="BJ585">
            <v>-98.919999999925494</v>
          </cell>
          <cell r="BK585">
            <v>-153.20999999996275</v>
          </cell>
          <cell r="BL585">
            <v>-103.72999999998137</v>
          </cell>
          <cell r="BM585">
            <v>-37.720000000204891</v>
          </cell>
          <cell r="BN585">
            <v>-75.919999999925494</v>
          </cell>
          <cell r="BO585">
            <v>0</v>
          </cell>
          <cell r="BP585">
            <v>-3619.8000000000466</v>
          </cell>
          <cell r="BQ585">
            <v>-73.825999999942724</v>
          </cell>
          <cell r="BR585">
            <v>-5739.2149999961257</v>
          </cell>
          <cell r="BS585">
            <v>-716.42999999993481</v>
          </cell>
          <cell r="BT585">
            <v>-1536.1300000001211</v>
          </cell>
          <cell r="BU585">
            <v>-1335</v>
          </cell>
          <cell r="BV585">
            <v>-342.70000000018626</v>
          </cell>
          <cell r="BW585">
            <v>-41.900000000372529</v>
          </cell>
          <cell r="BX585">
            <v>-110.68000000016764</v>
          </cell>
          <cell r="BY585">
            <v>-32.71999999973923</v>
          </cell>
          <cell r="BZ585">
            <v>-95.759999999776483</v>
          </cell>
          <cell r="CA585">
            <v>-96.029999999795109</v>
          </cell>
          <cell r="CB585">
            <v>-1149.6999999999534</v>
          </cell>
          <cell r="CC585">
            <v>-274.4000000001397</v>
          </cell>
          <cell r="CD585">
            <v>-7.7650000000139698</v>
          </cell>
          <cell r="CE585">
            <v>-3677.3090000003576</v>
          </cell>
          <cell r="CF585">
            <v>-612.89999999990687</v>
          </cell>
          <cell r="CG585">
            <v>-475.79399999999441</v>
          </cell>
          <cell r="CH585">
            <v>-91.899999999906868</v>
          </cell>
          <cell r="CI585">
            <v>1652.2000000001863</v>
          </cell>
          <cell r="CJ585">
            <v>-3.6600000000034925</v>
          </cell>
          <cell r="CK585">
            <v>-562.69999999995343</v>
          </cell>
          <cell r="CL585">
            <v>-229.19500000006519</v>
          </cell>
          <cell r="CM585">
            <v>-1171.2700000000186</v>
          </cell>
          <cell r="CN585">
            <v>-1364.0900000000838</v>
          </cell>
          <cell r="CO585">
            <v>-586.29999999993015</v>
          </cell>
          <cell r="CP585">
            <v>-231.69999999995343</v>
          </cell>
          <cell r="CQ585">
            <v>0</v>
          </cell>
          <cell r="CR585">
            <v>-4952.570000000298</v>
          </cell>
          <cell r="CS585">
            <v>0</v>
          </cell>
          <cell r="CT585">
            <v>-325.12000000011176</v>
          </cell>
          <cell r="CU585">
            <v>-195.80000000004657</v>
          </cell>
          <cell r="CV585">
            <v>0</v>
          </cell>
          <cell r="CW585">
            <v>0</v>
          </cell>
          <cell r="CX585">
            <v>-1112.7099999997299</v>
          </cell>
          <cell r="CY585">
            <v>-584.86000000033528</v>
          </cell>
          <cell r="CZ585">
            <v>-997.45999999996275</v>
          </cell>
          <cell r="DA585">
            <v>-1033.0999999998603</v>
          </cell>
          <cell r="DB585">
            <v>-122.08000000007451</v>
          </cell>
          <cell r="DC585">
            <v>-581.44000000017695</v>
          </cell>
          <cell r="DD585">
            <v>0</v>
          </cell>
          <cell r="DE585">
            <v>-3868.6659999974072</v>
          </cell>
          <cell r="DF585">
            <v>-2.1290000000008149</v>
          </cell>
          <cell r="DG585">
            <v>-219.19999999995343</v>
          </cell>
          <cell r="DH585">
            <v>-272.12000000011176</v>
          </cell>
          <cell r="DI585">
            <v>0</v>
          </cell>
          <cell r="DJ585">
            <v>0</v>
          </cell>
          <cell r="DK585">
            <v>-504.5</v>
          </cell>
          <cell r="DL585">
            <v>-463.27000000001863</v>
          </cell>
          <cell r="DM585">
            <v>-611.14999999990687</v>
          </cell>
          <cell r="DN585">
            <v>-803</v>
          </cell>
          <cell r="DO585">
            <v>-395.09700000006706</v>
          </cell>
          <cell r="DP585">
            <v>-531.0999999998603</v>
          </cell>
          <cell r="DQ585">
            <v>-67.099999999976717</v>
          </cell>
          <cell r="DR585">
            <v>-4592.8770000003278</v>
          </cell>
          <cell r="DS585">
            <v>-464.30000000004657</v>
          </cell>
          <cell r="DT585">
            <v>-575.39899999997579</v>
          </cell>
          <cell r="DU585">
            <v>-272.10000000009313</v>
          </cell>
          <cell r="DV585">
            <v>0</v>
          </cell>
          <cell r="DW585">
            <v>0</v>
          </cell>
          <cell r="DX585">
            <v>-329.39999999990687</v>
          </cell>
          <cell r="DY585">
            <v>-59.489999999757856</v>
          </cell>
          <cell r="DZ585">
            <v>-218.60000000009313</v>
          </cell>
          <cell r="EA585">
            <v>-382.84400000004098</v>
          </cell>
          <cell r="EB585">
            <v>-662.44399999990128</v>
          </cell>
          <cell r="EC585">
            <v>-1222.0999999998603</v>
          </cell>
          <cell r="ED585">
            <v>-406.20000000018626</v>
          </cell>
        </row>
        <row r="586"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-1.599999999627471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-1.5999999999767169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119.12000000011176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119.11999999999534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  <cell r="BZ586">
            <v>0</v>
          </cell>
          <cell r="CA586">
            <v>0</v>
          </cell>
          <cell r="CB586">
            <v>0</v>
          </cell>
          <cell r="CC586">
            <v>0</v>
          </cell>
          <cell r="CD586">
            <v>0</v>
          </cell>
          <cell r="CE586">
            <v>0</v>
          </cell>
          <cell r="CF586">
            <v>0</v>
          </cell>
          <cell r="CG586">
            <v>0</v>
          </cell>
          <cell r="CH586">
            <v>0</v>
          </cell>
          <cell r="CI586">
            <v>0</v>
          </cell>
          <cell r="CJ586">
            <v>0</v>
          </cell>
          <cell r="CK586">
            <v>0</v>
          </cell>
          <cell r="CL586">
            <v>0</v>
          </cell>
          <cell r="CM586">
            <v>0</v>
          </cell>
          <cell r="CN586">
            <v>0</v>
          </cell>
          <cell r="CO586">
            <v>0</v>
          </cell>
          <cell r="CP586">
            <v>0</v>
          </cell>
          <cell r="CQ586">
            <v>0</v>
          </cell>
          <cell r="CR586">
            <v>0</v>
          </cell>
          <cell r="CS586">
            <v>0</v>
          </cell>
          <cell r="CT586">
            <v>0</v>
          </cell>
          <cell r="CU586">
            <v>0</v>
          </cell>
          <cell r="CV586">
            <v>0</v>
          </cell>
          <cell r="CW586">
            <v>0</v>
          </cell>
          <cell r="CX586">
            <v>0</v>
          </cell>
          <cell r="CY586">
            <v>0</v>
          </cell>
          <cell r="CZ586">
            <v>0</v>
          </cell>
          <cell r="DA586">
            <v>0</v>
          </cell>
          <cell r="DB586">
            <v>0</v>
          </cell>
          <cell r="DC586">
            <v>0</v>
          </cell>
          <cell r="DD586">
            <v>0</v>
          </cell>
          <cell r="DE586">
            <v>0</v>
          </cell>
          <cell r="DF586">
            <v>0</v>
          </cell>
          <cell r="DG586">
            <v>0</v>
          </cell>
          <cell r="DH586">
            <v>0</v>
          </cell>
          <cell r="DI586">
            <v>0</v>
          </cell>
          <cell r="DJ586">
            <v>0</v>
          </cell>
          <cell r="DK586">
            <v>0</v>
          </cell>
          <cell r="DL586">
            <v>0</v>
          </cell>
          <cell r="DM586">
            <v>0</v>
          </cell>
          <cell r="DN586">
            <v>0</v>
          </cell>
          <cell r="DO586">
            <v>0</v>
          </cell>
          <cell r="DP586">
            <v>0</v>
          </cell>
          <cell r="DQ586">
            <v>0</v>
          </cell>
          <cell r="DR586">
            <v>0</v>
          </cell>
          <cell r="DS586">
            <v>0</v>
          </cell>
          <cell r="DT586">
            <v>0</v>
          </cell>
          <cell r="DU586">
            <v>0</v>
          </cell>
          <cell r="DV586">
            <v>0</v>
          </cell>
          <cell r="DW586">
            <v>0</v>
          </cell>
          <cell r="DX586">
            <v>0</v>
          </cell>
          <cell r="DY586">
            <v>0</v>
          </cell>
          <cell r="DZ586">
            <v>0</v>
          </cell>
          <cell r="EA586">
            <v>0</v>
          </cell>
          <cell r="EB586">
            <v>0</v>
          </cell>
          <cell r="EC586">
            <v>0</v>
          </cell>
          <cell r="ED586">
            <v>0</v>
          </cell>
        </row>
        <row r="587"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161.4380000000092</v>
          </cell>
          <cell r="P587">
            <v>0</v>
          </cell>
          <cell r="Q587">
            <v>0</v>
          </cell>
          <cell r="R587">
            <v>90.141999999526888</v>
          </cell>
          <cell r="S587">
            <v>0</v>
          </cell>
          <cell r="T587">
            <v>0</v>
          </cell>
          <cell r="U587">
            <v>161.43700000000536</v>
          </cell>
          <cell r="V587">
            <v>0</v>
          </cell>
          <cell r="W587">
            <v>1206.6600000000326</v>
          </cell>
          <cell r="X587">
            <v>-261.2850000000326</v>
          </cell>
          <cell r="Y587">
            <v>-63.699999999953434</v>
          </cell>
          <cell r="Z587">
            <v>0</v>
          </cell>
          <cell r="AA587">
            <v>-547.18999999994412</v>
          </cell>
          <cell r="AB587">
            <v>-405.78000000002794</v>
          </cell>
          <cell r="AC587">
            <v>0</v>
          </cell>
          <cell r="AD587">
            <v>0</v>
          </cell>
          <cell r="AE587">
            <v>-903.12799999956042</v>
          </cell>
          <cell r="AF587">
            <v>0</v>
          </cell>
          <cell r="AG587">
            <v>0</v>
          </cell>
          <cell r="AH587">
            <v>0</v>
          </cell>
          <cell r="AI587">
            <v>-266.38400000002002</v>
          </cell>
          <cell r="AJ587">
            <v>0</v>
          </cell>
          <cell r="AK587">
            <v>-6.1500000000232831</v>
          </cell>
          <cell r="AL587">
            <v>-55.10999999998603</v>
          </cell>
          <cell r="AM587">
            <v>-132.01999999990221</v>
          </cell>
          <cell r="AN587">
            <v>-409.79999999998836</v>
          </cell>
          <cell r="AO587">
            <v>-33.663999999989755</v>
          </cell>
          <cell r="AP587">
            <v>0</v>
          </cell>
          <cell r="AQ587">
            <v>0</v>
          </cell>
          <cell r="AR587">
            <v>-2022.7039999994449</v>
          </cell>
          <cell r="AS587">
            <v>0</v>
          </cell>
          <cell r="AT587">
            <v>0</v>
          </cell>
          <cell r="AU587">
            <v>0</v>
          </cell>
          <cell r="AV587">
            <v>-657.38000000006286</v>
          </cell>
          <cell r="AW587">
            <v>-154.01999999996042</v>
          </cell>
          <cell r="AX587">
            <v>-128.3300000000163</v>
          </cell>
          <cell r="AY587">
            <v>-76.25</v>
          </cell>
          <cell r="AZ587">
            <v>-464.25</v>
          </cell>
          <cell r="BA587">
            <v>-542.25400000001537</v>
          </cell>
          <cell r="BB587">
            <v>-0.21999999997206032</v>
          </cell>
          <cell r="BC587">
            <v>0</v>
          </cell>
          <cell r="BD587">
            <v>0</v>
          </cell>
          <cell r="BE587">
            <v>-2921.3649999992922</v>
          </cell>
          <cell r="BF587">
            <v>0</v>
          </cell>
          <cell r="BG587">
            <v>0</v>
          </cell>
          <cell r="BH587">
            <v>0</v>
          </cell>
          <cell r="BI587">
            <v>-1133.4599999999627</v>
          </cell>
          <cell r="BJ587">
            <v>-280.29000000003725</v>
          </cell>
          <cell r="BK587">
            <v>-243.31000000005588</v>
          </cell>
          <cell r="BL587">
            <v>-434.74999999988358</v>
          </cell>
          <cell r="BM587">
            <v>-606.75</v>
          </cell>
          <cell r="BN587">
            <v>-222.7050000000163</v>
          </cell>
          <cell r="BO587">
            <v>-0.1000000000349246</v>
          </cell>
          <cell r="BP587">
            <v>0</v>
          </cell>
          <cell r="BQ587">
            <v>0</v>
          </cell>
          <cell r="BR587">
            <v>-1856.1060000001453</v>
          </cell>
          <cell r="BS587">
            <v>0</v>
          </cell>
          <cell r="BT587">
            <v>-0.34599999999045394</v>
          </cell>
          <cell r="BU587">
            <v>161.14400000002934</v>
          </cell>
          <cell r="BV587">
            <v>-710.31000000005588</v>
          </cell>
          <cell r="BW587">
            <v>-0.12000000002444722</v>
          </cell>
          <cell r="BX587">
            <v>-3.999999986262992E-3</v>
          </cell>
          <cell r="BY587">
            <v>-97.23499999998603</v>
          </cell>
          <cell r="BZ587">
            <v>-804.16499999997905</v>
          </cell>
          <cell r="CA587">
            <v>-243.63000000000466</v>
          </cell>
          <cell r="CB587">
            <v>-161.44000000006054</v>
          </cell>
          <cell r="CC587">
            <v>0</v>
          </cell>
          <cell r="CD587">
            <v>0</v>
          </cell>
          <cell r="CE587">
            <v>-82.612999999895692</v>
          </cell>
          <cell r="CF587">
            <v>0</v>
          </cell>
          <cell r="CG587">
            <v>0</v>
          </cell>
          <cell r="CH587">
            <v>161.43700000000536</v>
          </cell>
          <cell r="CI587">
            <v>-3.599999999278225E-2</v>
          </cell>
          <cell r="CJ587">
            <v>0</v>
          </cell>
          <cell r="CK587">
            <v>0</v>
          </cell>
          <cell r="CL587">
            <v>-199.22299999999814</v>
          </cell>
          <cell r="CM587">
            <v>-2.8109999999287538</v>
          </cell>
          <cell r="CN587">
            <v>-41.980000000010477</v>
          </cell>
          <cell r="CO587">
            <v>0</v>
          </cell>
          <cell r="CP587">
            <v>0</v>
          </cell>
          <cell r="CQ587">
            <v>0</v>
          </cell>
          <cell r="CR587">
            <v>-384.60800000000745</v>
          </cell>
          <cell r="CS587">
            <v>0</v>
          </cell>
          <cell r="CT587">
            <v>0</v>
          </cell>
          <cell r="CU587">
            <v>-161.43799999999464</v>
          </cell>
          <cell r="CV587">
            <v>0</v>
          </cell>
          <cell r="CW587">
            <v>0</v>
          </cell>
          <cell r="CX587">
            <v>-161.43700000000536</v>
          </cell>
          <cell r="CY587">
            <v>-53.382999999972526</v>
          </cell>
          <cell r="CZ587">
            <v>-8.3249999999534339</v>
          </cell>
          <cell r="DA587">
            <v>-2.4999999994179234E-2</v>
          </cell>
          <cell r="DB587">
            <v>0</v>
          </cell>
          <cell r="DC587">
            <v>0</v>
          </cell>
          <cell r="DD587">
            <v>0</v>
          </cell>
          <cell r="DE587">
            <v>-209.48500000033528</v>
          </cell>
          <cell r="DF587">
            <v>0</v>
          </cell>
          <cell r="DG587">
            <v>0</v>
          </cell>
          <cell r="DH587">
            <v>0</v>
          </cell>
          <cell r="DI587">
            <v>0</v>
          </cell>
          <cell r="DJ587">
            <v>0</v>
          </cell>
          <cell r="DK587">
            <v>0</v>
          </cell>
          <cell r="DL587">
            <v>-71.525000000023283</v>
          </cell>
          <cell r="DM587">
            <v>-2.5389999999897555</v>
          </cell>
          <cell r="DN587">
            <v>-135.42099999997299</v>
          </cell>
          <cell r="DO587">
            <v>0</v>
          </cell>
          <cell r="DP587">
            <v>0</v>
          </cell>
          <cell r="DQ587">
            <v>0</v>
          </cell>
          <cell r="DR587">
            <v>-200.45899999979883</v>
          </cell>
          <cell r="DS587">
            <v>0</v>
          </cell>
          <cell r="DT587">
            <v>-322.875</v>
          </cell>
          <cell r="DU587">
            <v>0</v>
          </cell>
          <cell r="DV587">
            <v>0</v>
          </cell>
          <cell r="DW587">
            <v>0</v>
          </cell>
          <cell r="DX587">
            <v>0</v>
          </cell>
          <cell r="DY587">
            <v>-20.553999999974621</v>
          </cell>
          <cell r="DZ587">
            <v>-17.473999999987427</v>
          </cell>
          <cell r="EA587">
            <v>-0.99600000001373701</v>
          </cell>
          <cell r="EB587">
            <v>0</v>
          </cell>
          <cell r="EC587">
            <v>161.44000000000233</v>
          </cell>
          <cell r="ED587">
            <v>0</v>
          </cell>
        </row>
        <row r="588"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-21.400000000372529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-21.400000000023283</v>
          </cell>
          <cell r="AE588">
            <v>-57.650000000372529</v>
          </cell>
          <cell r="AF588">
            <v>-57.649999999906868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-228.47500000055879</v>
          </cell>
          <cell r="AS588">
            <v>-5.5499999999883585</v>
          </cell>
          <cell r="AT588">
            <v>-39.474999999976717</v>
          </cell>
          <cell r="AU588">
            <v>-62.400000000023283</v>
          </cell>
          <cell r="AV588">
            <v>-46.299999999930151</v>
          </cell>
          <cell r="AW588">
            <v>0</v>
          </cell>
          <cell r="AX588">
            <v>-22.799999999988358</v>
          </cell>
          <cell r="AY588">
            <v>0</v>
          </cell>
          <cell r="AZ588">
            <v>0</v>
          </cell>
          <cell r="BA588">
            <v>-51.949999999953434</v>
          </cell>
          <cell r="BB588">
            <v>0</v>
          </cell>
          <cell r="BC588">
            <v>0</v>
          </cell>
          <cell r="BD588">
            <v>0</v>
          </cell>
          <cell r="BE588">
            <v>-1177.8449999988079</v>
          </cell>
          <cell r="BF588">
            <v>-49.525000000023283</v>
          </cell>
          <cell r="BG588">
            <v>-38.149999999906868</v>
          </cell>
          <cell r="BH588">
            <v>-45.150000000023283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-1039.25</v>
          </cell>
          <cell r="BQ588">
            <v>-5.7699999999604188</v>
          </cell>
          <cell r="BR588">
            <v>-390.15000000037253</v>
          </cell>
          <cell r="BS588">
            <v>-55.75</v>
          </cell>
          <cell r="BT588">
            <v>-36.800000000046566</v>
          </cell>
          <cell r="BU588">
            <v>-67</v>
          </cell>
          <cell r="BV588">
            <v>-104.85000000009313</v>
          </cell>
          <cell r="BW588">
            <v>0</v>
          </cell>
          <cell r="BX588">
            <v>0</v>
          </cell>
          <cell r="BY588">
            <v>0</v>
          </cell>
          <cell r="BZ588">
            <v>0</v>
          </cell>
          <cell r="CA588">
            <v>-53.799999999930151</v>
          </cell>
          <cell r="CB588">
            <v>-71.949999999953434</v>
          </cell>
          <cell r="CC588">
            <v>0</v>
          </cell>
          <cell r="CD588">
            <v>0</v>
          </cell>
          <cell r="CE588">
            <v>-335.00500000081956</v>
          </cell>
          <cell r="CF588">
            <v>-14.625</v>
          </cell>
          <cell r="CG588">
            <v>0</v>
          </cell>
          <cell r="CH588">
            <v>-120.61999999999534</v>
          </cell>
          <cell r="CI588">
            <v>-12.150000000023283</v>
          </cell>
          <cell r="CJ588">
            <v>0</v>
          </cell>
          <cell r="CK588">
            <v>-48.080000000016298</v>
          </cell>
          <cell r="CL588">
            <v>4.9199999999837019</v>
          </cell>
          <cell r="CM588">
            <v>-79.550000000046566</v>
          </cell>
          <cell r="CN588">
            <v>-64.899999999906868</v>
          </cell>
          <cell r="CO588">
            <v>0</v>
          </cell>
          <cell r="CP588">
            <v>0</v>
          </cell>
          <cell r="CQ588">
            <v>0</v>
          </cell>
          <cell r="CR588">
            <v>-382.04999999888241</v>
          </cell>
          <cell r="CS588">
            <v>-28.180000000051223</v>
          </cell>
          <cell r="CT588">
            <v>0</v>
          </cell>
          <cell r="CU588">
            <v>-11.169999999983702</v>
          </cell>
          <cell r="CV588">
            <v>-131.55000000004657</v>
          </cell>
          <cell r="CW588">
            <v>0</v>
          </cell>
          <cell r="CX588">
            <v>0</v>
          </cell>
          <cell r="CY588">
            <v>-21.900000000023283</v>
          </cell>
          <cell r="CZ588">
            <v>-113.55000000004657</v>
          </cell>
          <cell r="DA588">
            <v>-47.100000000093132</v>
          </cell>
          <cell r="DB588">
            <v>-28.600000000093132</v>
          </cell>
          <cell r="DC588">
            <v>0</v>
          </cell>
          <cell r="DD588">
            <v>0</v>
          </cell>
          <cell r="DE588">
            <v>-591.73999999929219</v>
          </cell>
          <cell r="DF588">
            <v>-18.680000000051223</v>
          </cell>
          <cell r="DG588">
            <v>-17.869999999995343</v>
          </cell>
          <cell r="DH588">
            <v>0</v>
          </cell>
          <cell r="DI588">
            <v>-146.89999999996508</v>
          </cell>
          <cell r="DJ588">
            <v>0</v>
          </cell>
          <cell r="DK588">
            <v>-43.019999999960419</v>
          </cell>
          <cell r="DL588">
            <v>-35.899999999906868</v>
          </cell>
          <cell r="DM588">
            <v>-144.75</v>
          </cell>
          <cell r="DN588">
            <v>-63.600000000093132</v>
          </cell>
          <cell r="DO588">
            <v>-101.34999999997672</v>
          </cell>
          <cell r="DP588">
            <v>-1.1199999999953434</v>
          </cell>
          <cell r="DQ588">
            <v>-18.549999999988358</v>
          </cell>
          <cell r="DR588">
            <v>-578.14999999944121</v>
          </cell>
          <cell r="DS588">
            <v>-100.19999999995343</v>
          </cell>
          <cell r="DT588">
            <v>-177.80000000004657</v>
          </cell>
          <cell r="DU588">
            <v>-91.149999999906868</v>
          </cell>
          <cell r="DV588">
            <v>0</v>
          </cell>
          <cell r="DW588">
            <v>0</v>
          </cell>
          <cell r="DX588">
            <v>-42.75</v>
          </cell>
          <cell r="DY588">
            <v>0</v>
          </cell>
          <cell r="DZ588">
            <v>0</v>
          </cell>
          <cell r="EA588">
            <v>-15.800000000046566</v>
          </cell>
          <cell r="EB588">
            <v>0</v>
          </cell>
          <cell r="EC588">
            <v>-22.75</v>
          </cell>
          <cell r="ED588">
            <v>-127.69999999995343</v>
          </cell>
        </row>
        <row r="589">
          <cell r="F589">
            <v>-289.80999999999767</v>
          </cell>
          <cell r="G589">
            <v>0</v>
          </cell>
          <cell r="H589">
            <v>0</v>
          </cell>
          <cell r="I589">
            <v>0</v>
          </cell>
          <cell r="J589">
            <v>-72.700000000186265</v>
          </cell>
          <cell r="K589">
            <v>-233.40000000037253</v>
          </cell>
          <cell r="L589">
            <v>-10.799999999813735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-68.299999999813735</v>
          </cell>
          <cell r="R589">
            <v>-327.30000000074506</v>
          </cell>
          <cell r="S589">
            <v>-115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-212.29999999981374</v>
          </cell>
          <cell r="AE589">
            <v>-1861.5999999977648</v>
          </cell>
          <cell r="AF589">
            <v>-359.79999999981374</v>
          </cell>
          <cell r="AG589">
            <v>-720.5</v>
          </cell>
          <cell r="AH589">
            <v>-304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-477.29999999981374</v>
          </cell>
          <cell r="AR589">
            <v>-5387.7999999970198</v>
          </cell>
          <cell r="AS589">
            <v>-516</v>
          </cell>
          <cell r="AT589">
            <v>-1247.6999999997206</v>
          </cell>
          <cell r="AU589">
            <v>-966.39999999990687</v>
          </cell>
          <cell r="AV589">
            <v>-236.20000000018626</v>
          </cell>
          <cell r="AW589">
            <v>-170</v>
          </cell>
          <cell r="AX589">
            <v>-84</v>
          </cell>
          <cell r="AY589">
            <v>0</v>
          </cell>
          <cell r="AZ589">
            <v>0</v>
          </cell>
          <cell r="BA589">
            <v>-146</v>
          </cell>
          <cell r="BB589">
            <v>0</v>
          </cell>
          <cell r="BC589">
            <v>-1266.2999999998137</v>
          </cell>
          <cell r="BD589">
            <v>-755.20000000018626</v>
          </cell>
          <cell r="BE589">
            <v>-10512.60000000149</v>
          </cell>
          <cell r="BF589">
            <v>-1931.5</v>
          </cell>
          <cell r="BG589">
            <v>-700.79999999981374</v>
          </cell>
          <cell r="BH589">
            <v>-541.5</v>
          </cell>
          <cell r="BI589">
            <v>-298</v>
          </cell>
          <cell r="BJ589">
            <v>-32</v>
          </cell>
          <cell r="BK589">
            <v>-72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-5926.2999999998137</v>
          </cell>
          <cell r="BQ589">
            <v>-1010.5</v>
          </cell>
          <cell r="BR589">
            <v>-6276.3000000007451</v>
          </cell>
          <cell r="BS589">
            <v>-1840.5</v>
          </cell>
          <cell r="BT589">
            <v>-704.5</v>
          </cell>
          <cell r="BU589">
            <v>-396.60000000009313</v>
          </cell>
          <cell r="BV589">
            <v>-193.70000000018626</v>
          </cell>
          <cell r="BW589">
            <v>-80.700000000186265</v>
          </cell>
          <cell r="BX589">
            <v>-67.799999999813735</v>
          </cell>
          <cell r="BY589">
            <v>0</v>
          </cell>
          <cell r="BZ589">
            <v>0</v>
          </cell>
          <cell r="CA589">
            <v>-147</v>
          </cell>
          <cell r="CB589">
            <v>-956.5</v>
          </cell>
          <cell r="CC589">
            <v>-1017</v>
          </cell>
          <cell r="CD589">
            <v>-872</v>
          </cell>
          <cell r="CE589">
            <v>-2603.9999999962747</v>
          </cell>
          <cell r="CF589">
            <v>-1588.5999999996275</v>
          </cell>
          <cell r="CG589">
            <v>-892.89999999990687</v>
          </cell>
          <cell r="CH589">
            <v>-531.10000000009313</v>
          </cell>
          <cell r="CI589">
            <v>-220.5</v>
          </cell>
          <cell r="CJ589">
            <v>-785.20000000018626</v>
          </cell>
          <cell r="CK589">
            <v>-864.5</v>
          </cell>
          <cell r="CL589">
            <v>600.79999999981374</v>
          </cell>
          <cell r="CM589">
            <v>-951.59999999962747</v>
          </cell>
          <cell r="CN589">
            <v>5107.3000000002794</v>
          </cell>
          <cell r="CO589">
            <v>-742.89999999990687</v>
          </cell>
          <cell r="CP589">
            <v>-1006.1000000000931</v>
          </cell>
          <cell r="CQ589">
            <v>-728.70000000018626</v>
          </cell>
          <cell r="CR589">
            <v>-8383.359999999404</v>
          </cell>
          <cell r="CS589">
            <v>-610.10000000009313</v>
          </cell>
          <cell r="CT589">
            <v>-1061.5</v>
          </cell>
          <cell r="CU589">
            <v>-427.89999999990687</v>
          </cell>
          <cell r="CV589">
            <v>-1272.5</v>
          </cell>
          <cell r="CW589">
            <v>-360.19999999995343</v>
          </cell>
          <cell r="CX589">
            <v>1527.7999999998137</v>
          </cell>
          <cell r="CY589">
            <v>-554.40000000037253</v>
          </cell>
          <cell r="CZ589">
            <v>-1037.2000000001863</v>
          </cell>
          <cell r="DA589">
            <v>-1286.1999999997206</v>
          </cell>
          <cell r="DB589">
            <v>-605.66000000014901</v>
          </cell>
          <cell r="DC589">
            <v>-1654</v>
          </cell>
          <cell r="DD589">
            <v>-1041.5</v>
          </cell>
          <cell r="DE589">
            <v>-11835.95000000298</v>
          </cell>
          <cell r="DF589">
            <v>-1042</v>
          </cell>
          <cell r="DG589">
            <v>-1101.5</v>
          </cell>
          <cell r="DH589">
            <v>-487.29999999981374</v>
          </cell>
          <cell r="DI589">
            <v>-1305.7000000001863</v>
          </cell>
          <cell r="DJ589">
            <v>-811.69999999995343</v>
          </cell>
          <cell r="DK589">
            <v>-986.29999999981374</v>
          </cell>
          <cell r="DL589">
            <v>-349</v>
          </cell>
          <cell r="DM589">
            <v>-1109.4000000003725</v>
          </cell>
          <cell r="DN589">
            <v>-1302.5</v>
          </cell>
          <cell r="DO589">
            <v>-566.55000000004657</v>
          </cell>
          <cell r="DP589">
            <v>-1618.1999999997206</v>
          </cell>
          <cell r="DQ589">
            <v>-1155.7999999998137</v>
          </cell>
          <cell r="DR589">
            <v>-13325.860000003129</v>
          </cell>
          <cell r="DS589">
            <v>-816.20000000018626</v>
          </cell>
          <cell r="DT589">
            <v>-1268.2000000001863</v>
          </cell>
          <cell r="DU589">
            <v>-691.80000000004657</v>
          </cell>
          <cell r="DV589">
            <v>-5897.5</v>
          </cell>
          <cell r="DW589">
            <v>-232.79999999981374</v>
          </cell>
          <cell r="DX589">
            <v>-373</v>
          </cell>
          <cell r="DY589">
            <v>-21.200000000186265</v>
          </cell>
          <cell r="DZ589">
            <v>-216.20000000018626</v>
          </cell>
          <cell r="EA589">
            <v>-550.70000000018626</v>
          </cell>
          <cell r="EB589">
            <v>-334.56000000005588</v>
          </cell>
          <cell r="EC589">
            <v>-2005.7000000001863</v>
          </cell>
          <cell r="ED589">
            <v>-918</v>
          </cell>
        </row>
        <row r="590">
          <cell r="F590">
            <v>0</v>
          </cell>
          <cell r="G590">
            <v>0</v>
          </cell>
          <cell r="H590">
            <v>-4.1999999999534339</v>
          </cell>
          <cell r="I590">
            <v>0</v>
          </cell>
          <cell r="J590">
            <v>-187.39999999990687</v>
          </cell>
          <cell r="K590">
            <v>-205.79999999981374</v>
          </cell>
          <cell r="L590">
            <v>-72.009999999776483</v>
          </cell>
          <cell r="M590">
            <v>-139.55499999970198</v>
          </cell>
          <cell r="N590">
            <v>-132.20000000018626</v>
          </cell>
          <cell r="O590">
            <v>0</v>
          </cell>
          <cell r="P590">
            <v>0</v>
          </cell>
          <cell r="Q590">
            <v>-115</v>
          </cell>
          <cell r="R590">
            <v>-2968.3900000043213</v>
          </cell>
          <cell r="S590">
            <v>-65.300000000046566</v>
          </cell>
          <cell r="T590">
            <v>-425.20000000018626</v>
          </cell>
          <cell r="U590">
            <v>-250.20000000018626</v>
          </cell>
          <cell r="V590">
            <v>-20.540000000037253</v>
          </cell>
          <cell r="W590">
            <v>-133.4499999997206</v>
          </cell>
          <cell r="X590">
            <v>-449.31999999983236</v>
          </cell>
          <cell r="Y590">
            <v>-83.750000000465661</v>
          </cell>
          <cell r="Z590">
            <v>-1005.339999999851</v>
          </cell>
          <cell r="AA590">
            <v>-426.4499999997206</v>
          </cell>
          <cell r="AB590">
            <v>-70.139999999664724</v>
          </cell>
          <cell r="AC590">
            <v>0</v>
          </cell>
          <cell r="AD590">
            <v>-38.700000000186265</v>
          </cell>
          <cell r="AE590">
            <v>-7124.1499999947846</v>
          </cell>
          <cell r="AF590">
            <v>-747.70000000018626</v>
          </cell>
          <cell r="AG590">
            <v>-1045.3000000000466</v>
          </cell>
          <cell r="AH590">
            <v>-1554.5</v>
          </cell>
          <cell r="AI590">
            <v>-915.3699999996461</v>
          </cell>
          <cell r="AJ590">
            <v>-85.460000000428408</v>
          </cell>
          <cell r="AK590">
            <v>-255.84000000031665</v>
          </cell>
          <cell r="AL590">
            <v>-240.36000000033528</v>
          </cell>
          <cell r="AM590">
            <v>-618.46999999973923</v>
          </cell>
          <cell r="AN590">
            <v>-1653.3500000000931</v>
          </cell>
          <cell r="AO590">
            <v>-3.1000000000931323</v>
          </cell>
          <cell r="AP590">
            <v>0</v>
          </cell>
          <cell r="AQ590">
            <v>-4.7000000001862645</v>
          </cell>
          <cell r="AR590">
            <v>-7337.429999999702</v>
          </cell>
          <cell r="AS590">
            <v>-2704.3999999999069</v>
          </cell>
          <cell r="AT590">
            <v>-10</v>
          </cell>
          <cell r="AU590">
            <v>-640</v>
          </cell>
          <cell r="AV590">
            <v>-1571.5400000000373</v>
          </cell>
          <cell r="AW590">
            <v>-705.69000000040978</v>
          </cell>
          <cell r="AX590">
            <v>-472.20000000018626</v>
          </cell>
          <cell r="AY590">
            <v>-135.87999999988824</v>
          </cell>
          <cell r="AZ590">
            <v>-445.65999999968335</v>
          </cell>
          <cell r="BA590">
            <v>-244.26000000024214</v>
          </cell>
          <cell r="BB590">
            <v>-350.59999999962747</v>
          </cell>
          <cell r="BC590">
            <v>-54.799999999813735</v>
          </cell>
          <cell r="BD590">
            <v>-2.4000000001396984</v>
          </cell>
          <cell r="BE590">
            <v>38658.920000001788</v>
          </cell>
          <cell r="BF590">
            <v>-145.30000000004657</v>
          </cell>
          <cell r="BG590">
            <v>-844.39999999990687</v>
          </cell>
          <cell r="BH590">
            <v>-1006.5</v>
          </cell>
          <cell r="BI590">
            <v>-2489.1800000001676</v>
          </cell>
          <cell r="BJ590">
            <v>-457.12000000011176</v>
          </cell>
          <cell r="BK590">
            <v>-871.02000000001863</v>
          </cell>
          <cell r="BL590">
            <v>-152.46999999973923</v>
          </cell>
          <cell r="BM590">
            <v>-126.31000000005588</v>
          </cell>
          <cell r="BN590">
            <v>-442.37999999988824</v>
          </cell>
          <cell r="BO590">
            <v>0</v>
          </cell>
          <cell r="BP590">
            <v>45253.800000000047</v>
          </cell>
          <cell r="BQ590">
            <v>-60.199999999953434</v>
          </cell>
          <cell r="BR590">
            <v>-5243.019999999553</v>
          </cell>
          <cell r="BS590">
            <v>-116.5</v>
          </cell>
          <cell r="BT590">
            <v>-559.19999999995343</v>
          </cell>
          <cell r="BU590">
            <v>-960.80000000004657</v>
          </cell>
          <cell r="BV590">
            <v>-1821.589999999851</v>
          </cell>
          <cell r="BW590">
            <v>-375.5</v>
          </cell>
          <cell r="BX590">
            <v>-165.20000000018626</v>
          </cell>
          <cell r="BY590">
            <v>-21.649999999906868</v>
          </cell>
          <cell r="BZ590">
            <v>-131.07999999960884</v>
          </cell>
          <cell r="CA590">
            <v>-499.89000000013039</v>
          </cell>
          <cell r="CB590">
            <v>-346.30000000004657</v>
          </cell>
          <cell r="CC590">
            <v>-165.81000000005588</v>
          </cell>
          <cell r="CD590">
            <v>-79.5</v>
          </cell>
          <cell r="CE590">
            <v>46223</v>
          </cell>
          <cell r="CF590">
            <v>-221.19999999995343</v>
          </cell>
          <cell r="CG590">
            <v>-98.600000000093132</v>
          </cell>
          <cell r="CH590">
            <v>26668.100000000093</v>
          </cell>
          <cell r="CI590">
            <v>8388.5</v>
          </cell>
          <cell r="CJ590">
            <v>-11.799999999813735</v>
          </cell>
          <cell r="CK590">
            <v>-108.4000000001397</v>
          </cell>
          <cell r="CL590">
            <v>219.29999999981374</v>
          </cell>
          <cell r="CM590">
            <v>-643.70000000018626</v>
          </cell>
          <cell r="CN590">
            <v>12766</v>
          </cell>
          <cell r="CO590">
            <v>-553.39999999990687</v>
          </cell>
          <cell r="CP590">
            <v>-109.10000000009313</v>
          </cell>
          <cell r="CQ590">
            <v>-72.699999999953434</v>
          </cell>
          <cell r="CR590">
            <v>-45650.400000002235</v>
          </cell>
          <cell r="CS590">
            <v>-29.399999999906868</v>
          </cell>
          <cell r="CT590">
            <v>-44.899999999906868</v>
          </cell>
          <cell r="CU590">
            <v>-125.79999999981374</v>
          </cell>
          <cell r="CV590">
            <v>-2.6000000000931323</v>
          </cell>
          <cell r="CW590">
            <v>-4.9000000001396984</v>
          </cell>
          <cell r="CX590">
            <v>-39325.400000000023</v>
          </cell>
          <cell r="CY590">
            <v>-645.6999999997206</v>
          </cell>
          <cell r="CZ590">
            <v>-1384.5</v>
          </cell>
          <cell r="DA590">
            <v>-723.29999999981374</v>
          </cell>
          <cell r="DB590">
            <v>-3241.1000000000931</v>
          </cell>
          <cell r="DC590">
            <v>-3.1999999999534339</v>
          </cell>
          <cell r="DD590">
            <v>-119.5999999998603</v>
          </cell>
          <cell r="DE590">
            <v>-3786.5500000007451</v>
          </cell>
          <cell r="DF590">
            <v>-108.29999999981374</v>
          </cell>
          <cell r="DG590">
            <v>-270.5</v>
          </cell>
          <cell r="DH590">
            <v>-95.399999999906868</v>
          </cell>
          <cell r="DI590">
            <v>-46</v>
          </cell>
          <cell r="DJ590">
            <v>-35.700000000186265</v>
          </cell>
          <cell r="DK590">
            <v>-126.3499999998603</v>
          </cell>
          <cell r="DL590">
            <v>-430</v>
          </cell>
          <cell r="DM590">
            <v>-1252.6000000000931</v>
          </cell>
          <cell r="DN590">
            <v>-281.5999999998603</v>
          </cell>
          <cell r="DO590">
            <v>-861.10000000009313</v>
          </cell>
          <cell r="DP590">
            <v>-207.5</v>
          </cell>
          <cell r="DQ590">
            <v>-71.5</v>
          </cell>
          <cell r="DR590">
            <v>-4591.4999999962747</v>
          </cell>
          <cell r="DS590">
            <v>-57.199999999953434</v>
          </cell>
          <cell r="DT590">
            <v>-191</v>
          </cell>
          <cell r="DU590">
            <v>-226.39999999990687</v>
          </cell>
          <cell r="DV590">
            <v>-67.299999999813735</v>
          </cell>
          <cell r="DW590">
            <v>-347.70000000018626</v>
          </cell>
          <cell r="DX590">
            <v>-679.40000000037253</v>
          </cell>
          <cell r="DY590">
            <v>-233.5</v>
          </cell>
          <cell r="DZ590">
            <v>-499.40000000037253</v>
          </cell>
          <cell r="EA590">
            <v>-1314</v>
          </cell>
          <cell r="EB590">
            <v>-725.19999999995343</v>
          </cell>
          <cell r="EC590">
            <v>-189.89999999990687</v>
          </cell>
          <cell r="ED590">
            <v>-60.5</v>
          </cell>
        </row>
        <row r="591"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  <cell r="BY591">
            <v>0</v>
          </cell>
          <cell r="BZ591">
            <v>0</v>
          </cell>
          <cell r="CA591">
            <v>0</v>
          </cell>
          <cell r="CB591">
            <v>0</v>
          </cell>
          <cell r="CC591">
            <v>0</v>
          </cell>
          <cell r="CD591">
            <v>0</v>
          </cell>
          <cell r="CE591">
            <v>0</v>
          </cell>
          <cell r="CF591">
            <v>0</v>
          </cell>
          <cell r="CG591">
            <v>0</v>
          </cell>
          <cell r="CH591">
            <v>0</v>
          </cell>
          <cell r="CI591">
            <v>0</v>
          </cell>
          <cell r="CJ591">
            <v>0</v>
          </cell>
          <cell r="CK591">
            <v>0</v>
          </cell>
          <cell r="CL591">
            <v>0</v>
          </cell>
          <cell r="CM591">
            <v>0</v>
          </cell>
          <cell r="CN591">
            <v>0</v>
          </cell>
          <cell r="CO591">
            <v>0</v>
          </cell>
          <cell r="CP591">
            <v>0</v>
          </cell>
          <cell r="CQ591">
            <v>0</v>
          </cell>
          <cell r="CR591">
            <v>0</v>
          </cell>
          <cell r="CS591">
            <v>0</v>
          </cell>
          <cell r="CT591">
            <v>0</v>
          </cell>
          <cell r="CU591">
            <v>0</v>
          </cell>
          <cell r="CV591">
            <v>0</v>
          </cell>
          <cell r="CW591">
            <v>0</v>
          </cell>
          <cell r="CX591">
            <v>0</v>
          </cell>
          <cell r="CY591">
            <v>0</v>
          </cell>
          <cell r="CZ591">
            <v>0</v>
          </cell>
          <cell r="DA591">
            <v>0</v>
          </cell>
          <cell r="DB591">
            <v>0</v>
          </cell>
          <cell r="DC591">
            <v>0</v>
          </cell>
          <cell r="DD591">
            <v>0</v>
          </cell>
          <cell r="DE591">
            <v>0</v>
          </cell>
          <cell r="DF591">
            <v>0</v>
          </cell>
          <cell r="DG591">
            <v>0</v>
          </cell>
          <cell r="DH591">
            <v>0</v>
          </cell>
          <cell r="DI591">
            <v>0</v>
          </cell>
          <cell r="DJ591">
            <v>0</v>
          </cell>
          <cell r="DK591">
            <v>0</v>
          </cell>
          <cell r="DL591">
            <v>0</v>
          </cell>
          <cell r="DM591">
            <v>0</v>
          </cell>
          <cell r="DN591">
            <v>0</v>
          </cell>
          <cell r="DO591">
            <v>0</v>
          </cell>
          <cell r="DP591">
            <v>0</v>
          </cell>
          <cell r="DQ591">
            <v>0</v>
          </cell>
          <cell r="DR591">
            <v>0</v>
          </cell>
          <cell r="DS591">
            <v>0</v>
          </cell>
          <cell r="DT591">
            <v>0</v>
          </cell>
          <cell r="DU591">
            <v>0</v>
          </cell>
          <cell r="DV591">
            <v>0</v>
          </cell>
          <cell r="DW591">
            <v>0</v>
          </cell>
          <cell r="DX591">
            <v>0</v>
          </cell>
          <cell r="DY591">
            <v>0</v>
          </cell>
          <cell r="DZ591">
            <v>0</v>
          </cell>
          <cell r="EA591">
            <v>0</v>
          </cell>
          <cell r="EB591">
            <v>0</v>
          </cell>
          <cell r="EC591">
            <v>0</v>
          </cell>
          <cell r="ED591">
            <v>0</v>
          </cell>
        </row>
        <row r="593"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  <cell r="BZ593">
            <v>0</v>
          </cell>
          <cell r="CA593">
            <v>0</v>
          </cell>
          <cell r="CB593">
            <v>0</v>
          </cell>
          <cell r="CC593">
            <v>0</v>
          </cell>
          <cell r="CD593">
            <v>0</v>
          </cell>
          <cell r="CE593">
            <v>0</v>
          </cell>
          <cell r="CF593">
            <v>0</v>
          </cell>
          <cell r="CG593">
            <v>0</v>
          </cell>
          <cell r="CH593">
            <v>0</v>
          </cell>
          <cell r="CI593">
            <v>0</v>
          </cell>
          <cell r="CJ593">
            <v>0</v>
          </cell>
          <cell r="CK593">
            <v>0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P593">
            <v>0</v>
          </cell>
          <cell r="CQ593">
            <v>0</v>
          </cell>
          <cell r="CR593">
            <v>0</v>
          </cell>
          <cell r="CS593">
            <v>0</v>
          </cell>
          <cell r="CT593">
            <v>0</v>
          </cell>
          <cell r="CU593">
            <v>0</v>
          </cell>
          <cell r="CV593">
            <v>0</v>
          </cell>
          <cell r="CW593">
            <v>0</v>
          </cell>
          <cell r="CX593">
            <v>0</v>
          </cell>
          <cell r="CY593">
            <v>0</v>
          </cell>
          <cell r="CZ593">
            <v>0</v>
          </cell>
          <cell r="DA593">
            <v>0</v>
          </cell>
          <cell r="DB593">
            <v>0</v>
          </cell>
          <cell r="DC593">
            <v>0</v>
          </cell>
          <cell r="DD593">
            <v>0</v>
          </cell>
          <cell r="DE593">
            <v>0</v>
          </cell>
          <cell r="DF593">
            <v>0</v>
          </cell>
          <cell r="DG593">
            <v>0</v>
          </cell>
          <cell r="DH593">
            <v>0</v>
          </cell>
          <cell r="DI593">
            <v>0</v>
          </cell>
          <cell r="DJ593">
            <v>0</v>
          </cell>
          <cell r="DK593">
            <v>0</v>
          </cell>
          <cell r="DL593">
            <v>0</v>
          </cell>
          <cell r="DM593">
            <v>0</v>
          </cell>
          <cell r="DN593">
            <v>0</v>
          </cell>
          <cell r="DO593">
            <v>0</v>
          </cell>
          <cell r="DP593">
            <v>0</v>
          </cell>
          <cell r="DQ593">
            <v>0</v>
          </cell>
          <cell r="DR593">
            <v>0</v>
          </cell>
          <cell r="DS593">
            <v>0</v>
          </cell>
          <cell r="DT593">
            <v>0</v>
          </cell>
          <cell r="DU593">
            <v>0</v>
          </cell>
          <cell r="DV593">
            <v>0</v>
          </cell>
          <cell r="DW593">
            <v>0</v>
          </cell>
          <cell r="DX593">
            <v>0</v>
          </cell>
          <cell r="DY593">
            <v>0</v>
          </cell>
          <cell r="DZ593">
            <v>0</v>
          </cell>
          <cell r="EA593">
            <v>0</v>
          </cell>
          <cell r="EB593">
            <v>0</v>
          </cell>
          <cell r="EC593">
            <v>0</v>
          </cell>
          <cell r="ED593">
            <v>0</v>
          </cell>
        </row>
        <row r="594"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  <cell r="BZ594">
            <v>0</v>
          </cell>
          <cell r="CA594">
            <v>0</v>
          </cell>
          <cell r="CB594">
            <v>0</v>
          </cell>
          <cell r="CC594">
            <v>0</v>
          </cell>
          <cell r="CD594">
            <v>0</v>
          </cell>
          <cell r="CE594">
            <v>0</v>
          </cell>
          <cell r="CF594">
            <v>0</v>
          </cell>
          <cell r="CG594">
            <v>0</v>
          </cell>
          <cell r="CH594">
            <v>0</v>
          </cell>
          <cell r="CI594">
            <v>0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N594">
            <v>0</v>
          </cell>
          <cell r="CO594">
            <v>0</v>
          </cell>
          <cell r="CP594">
            <v>0</v>
          </cell>
          <cell r="CQ594">
            <v>0</v>
          </cell>
          <cell r="CR594">
            <v>0</v>
          </cell>
          <cell r="CS594">
            <v>0</v>
          </cell>
          <cell r="CT594">
            <v>0</v>
          </cell>
          <cell r="CU594">
            <v>0</v>
          </cell>
          <cell r="CV594">
            <v>0</v>
          </cell>
          <cell r="CW594">
            <v>0</v>
          </cell>
          <cell r="CX594">
            <v>0</v>
          </cell>
          <cell r="CY594">
            <v>0</v>
          </cell>
          <cell r="CZ594">
            <v>0</v>
          </cell>
          <cell r="DA594">
            <v>0</v>
          </cell>
          <cell r="DB594">
            <v>0</v>
          </cell>
          <cell r="DC594">
            <v>0</v>
          </cell>
          <cell r="DD594">
            <v>0</v>
          </cell>
          <cell r="DE594">
            <v>0</v>
          </cell>
          <cell r="DF594">
            <v>0</v>
          </cell>
          <cell r="DG594">
            <v>0</v>
          </cell>
          <cell r="DH594">
            <v>0</v>
          </cell>
          <cell r="DI594">
            <v>0</v>
          </cell>
          <cell r="DJ594">
            <v>0</v>
          </cell>
          <cell r="DK594">
            <v>0</v>
          </cell>
          <cell r="DL594">
            <v>0</v>
          </cell>
          <cell r="DM594">
            <v>0</v>
          </cell>
          <cell r="DN594">
            <v>0</v>
          </cell>
          <cell r="DO594">
            <v>0</v>
          </cell>
          <cell r="DP594">
            <v>0</v>
          </cell>
          <cell r="DQ594">
            <v>0</v>
          </cell>
          <cell r="DR594">
            <v>0</v>
          </cell>
          <cell r="DS594">
            <v>0</v>
          </cell>
          <cell r="DT594">
            <v>0</v>
          </cell>
          <cell r="DU594">
            <v>0</v>
          </cell>
          <cell r="DV594">
            <v>0</v>
          </cell>
          <cell r="DW594">
            <v>0</v>
          </cell>
          <cell r="DX594">
            <v>0</v>
          </cell>
          <cell r="DY594">
            <v>0</v>
          </cell>
          <cell r="DZ594">
            <v>0</v>
          </cell>
          <cell r="EA594">
            <v>0</v>
          </cell>
          <cell r="EB594">
            <v>0</v>
          </cell>
          <cell r="EC594">
            <v>0</v>
          </cell>
          <cell r="ED594">
            <v>0</v>
          </cell>
        </row>
        <row r="595"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  <cell r="BZ595">
            <v>0</v>
          </cell>
          <cell r="CA595">
            <v>0</v>
          </cell>
          <cell r="CB595">
            <v>0</v>
          </cell>
          <cell r="CC595">
            <v>0</v>
          </cell>
          <cell r="CD595">
            <v>0</v>
          </cell>
          <cell r="CE595">
            <v>0</v>
          </cell>
          <cell r="CF595">
            <v>0</v>
          </cell>
          <cell r="CG595">
            <v>0</v>
          </cell>
          <cell r="CH595">
            <v>0</v>
          </cell>
          <cell r="CI595">
            <v>0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P595">
            <v>0</v>
          </cell>
          <cell r="CQ595">
            <v>0</v>
          </cell>
          <cell r="CR595">
            <v>0</v>
          </cell>
          <cell r="CS595">
            <v>0</v>
          </cell>
          <cell r="CT595">
            <v>0</v>
          </cell>
          <cell r="CU595">
            <v>0</v>
          </cell>
          <cell r="CV595">
            <v>0</v>
          </cell>
          <cell r="CW595">
            <v>0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  <cell r="DB595">
            <v>0</v>
          </cell>
          <cell r="DC595">
            <v>0</v>
          </cell>
          <cell r="DD595">
            <v>0</v>
          </cell>
          <cell r="DE595">
            <v>0</v>
          </cell>
          <cell r="DF595">
            <v>0</v>
          </cell>
          <cell r="DG595">
            <v>0</v>
          </cell>
          <cell r="DH595">
            <v>0</v>
          </cell>
          <cell r="DI595">
            <v>0</v>
          </cell>
          <cell r="DJ595">
            <v>0</v>
          </cell>
          <cell r="DK595">
            <v>0</v>
          </cell>
          <cell r="DL595">
            <v>0</v>
          </cell>
          <cell r="DM595">
            <v>0</v>
          </cell>
          <cell r="DN595">
            <v>0</v>
          </cell>
          <cell r="DO595">
            <v>0</v>
          </cell>
          <cell r="DP595">
            <v>0</v>
          </cell>
          <cell r="DQ595">
            <v>0</v>
          </cell>
          <cell r="DR595">
            <v>0</v>
          </cell>
          <cell r="DS595">
            <v>0</v>
          </cell>
          <cell r="DT595">
            <v>0</v>
          </cell>
          <cell r="DU595">
            <v>0</v>
          </cell>
          <cell r="DV595">
            <v>0</v>
          </cell>
          <cell r="DW595">
            <v>0</v>
          </cell>
          <cell r="DX595">
            <v>0</v>
          </cell>
          <cell r="DY595">
            <v>0</v>
          </cell>
          <cell r="DZ595">
            <v>0</v>
          </cell>
          <cell r="EA595">
            <v>0</v>
          </cell>
          <cell r="EB595">
            <v>0</v>
          </cell>
          <cell r="EC595">
            <v>0</v>
          </cell>
          <cell r="ED595">
            <v>0</v>
          </cell>
        </row>
        <row r="596"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  <cell r="BZ596">
            <v>0</v>
          </cell>
          <cell r="CA596">
            <v>0</v>
          </cell>
          <cell r="CB596">
            <v>0</v>
          </cell>
          <cell r="CC596">
            <v>0</v>
          </cell>
          <cell r="CD596">
            <v>0</v>
          </cell>
          <cell r="CE596">
            <v>0</v>
          </cell>
          <cell r="CF596">
            <v>0</v>
          </cell>
          <cell r="CG596">
            <v>0</v>
          </cell>
          <cell r="CH596">
            <v>0</v>
          </cell>
          <cell r="CI596">
            <v>0</v>
          </cell>
          <cell r="CJ596">
            <v>0</v>
          </cell>
          <cell r="CK596">
            <v>0</v>
          </cell>
          <cell r="CL596">
            <v>0</v>
          </cell>
          <cell r="CM596">
            <v>0</v>
          </cell>
          <cell r="CN596">
            <v>0</v>
          </cell>
          <cell r="CO596">
            <v>0</v>
          </cell>
          <cell r="CP596">
            <v>0</v>
          </cell>
          <cell r="CQ596">
            <v>0</v>
          </cell>
          <cell r="CR596">
            <v>0</v>
          </cell>
          <cell r="CS596">
            <v>0</v>
          </cell>
          <cell r="CT596">
            <v>0</v>
          </cell>
          <cell r="CU596">
            <v>0</v>
          </cell>
          <cell r="CV596">
            <v>0</v>
          </cell>
          <cell r="CW596">
            <v>0</v>
          </cell>
          <cell r="CX596">
            <v>0</v>
          </cell>
          <cell r="CY596">
            <v>0</v>
          </cell>
          <cell r="CZ596">
            <v>0</v>
          </cell>
          <cell r="DA596">
            <v>0</v>
          </cell>
          <cell r="DB596">
            <v>0</v>
          </cell>
          <cell r="DC596">
            <v>0</v>
          </cell>
          <cell r="DD596">
            <v>0</v>
          </cell>
          <cell r="DE596">
            <v>0</v>
          </cell>
          <cell r="DF596">
            <v>0</v>
          </cell>
          <cell r="DG596">
            <v>0</v>
          </cell>
          <cell r="DH596">
            <v>0</v>
          </cell>
          <cell r="DI596">
            <v>0</v>
          </cell>
          <cell r="DJ596">
            <v>0</v>
          </cell>
          <cell r="DK596">
            <v>0</v>
          </cell>
          <cell r="DL596">
            <v>0</v>
          </cell>
          <cell r="DM596">
            <v>0</v>
          </cell>
          <cell r="DN596">
            <v>0</v>
          </cell>
          <cell r="DO596">
            <v>0</v>
          </cell>
          <cell r="DP596">
            <v>0</v>
          </cell>
          <cell r="DQ596">
            <v>0</v>
          </cell>
          <cell r="DR596">
            <v>0</v>
          </cell>
          <cell r="DS596">
            <v>0</v>
          </cell>
          <cell r="DT596">
            <v>0</v>
          </cell>
          <cell r="DU596">
            <v>0</v>
          </cell>
          <cell r="DV596">
            <v>0</v>
          </cell>
          <cell r="DW596">
            <v>0</v>
          </cell>
          <cell r="DX596">
            <v>0</v>
          </cell>
          <cell r="DY596">
            <v>0</v>
          </cell>
          <cell r="DZ596">
            <v>0</v>
          </cell>
          <cell r="EA596">
            <v>0</v>
          </cell>
          <cell r="EB596">
            <v>0</v>
          </cell>
          <cell r="EC596">
            <v>0</v>
          </cell>
          <cell r="ED596">
            <v>0</v>
          </cell>
        </row>
        <row r="597"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  <cell r="BZ597">
            <v>0</v>
          </cell>
          <cell r="CA597">
            <v>0</v>
          </cell>
          <cell r="CB597">
            <v>0</v>
          </cell>
          <cell r="CC597">
            <v>0</v>
          </cell>
          <cell r="CD597">
            <v>0</v>
          </cell>
          <cell r="CE597">
            <v>0</v>
          </cell>
          <cell r="CF597">
            <v>0</v>
          </cell>
          <cell r="CG597">
            <v>0</v>
          </cell>
          <cell r="CH597">
            <v>0</v>
          </cell>
          <cell r="CI597">
            <v>0</v>
          </cell>
          <cell r="CJ597">
            <v>0</v>
          </cell>
          <cell r="CK597">
            <v>0</v>
          </cell>
          <cell r="CL597">
            <v>0</v>
          </cell>
          <cell r="CM597">
            <v>0</v>
          </cell>
          <cell r="CN597">
            <v>0</v>
          </cell>
          <cell r="CO597">
            <v>0</v>
          </cell>
          <cell r="CP597">
            <v>0</v>
          </cell>
          <cell r="CQ597">
            <v>0</v>
          </cell>
          <cell r="CR597">
            <v>0</v>
          </cell>
          <cell r="CS597">
            <v>0</v>
          </cell>
          <cell r="CT597">
            <v>0</v>
          </cell>
          <cell r="CU597">
            <v>0</v>
          </cell>
          <cell r="CV597">
            <v>0</v>
          </cell>
          <cell r="CW597">
            <v>0</v>
          </cell>
          <cell r="CX597">
            <v>0</v>
          </cell>
          <cell r="CY597">
            <v>0</v>
          </cell>
          <cell r="CZ597">
            <v>0</v>
          </cell>
          <cell r="DA597">
            <v>0</v>
          </cell>
          <cell r="DB597">
            <v>0</v>
          </cell>
          <cell r="DC597">
            <v>0</v>
          </cell>
          <cell r="DD597">
            <v>0</v>
          </cell>
          <cell r="DE597">
            <v>0</v>
          </cell>
          <cell r="DF597">
            <v>0</v>
          </cell>
          <cell r="DG597">
            <v>0</v>
          </cell>
          <cell r="DH597">
            <v>0</v>
          </cell>
          <cell r="DI597">
            <v>0</v>
          </cell>
          <cell r="DJ597">
            <v>0</v>
          </cell>
          <cell r="DK597">
            <v>0</v>
          </cell>
          <cell r="DL597">
            <v>0</v>
          </cell>
          <cell r="DM597">
            <v>0</v>
          </cell>
          <cell r="DN597">
            <v>0</v>
          </cell>
          <cell r="DO597">
            <v>0</v>
          </cell>
          <cell r="DP597">
            <v>0</v>
          </cell>
          <cell r="DQ597">
            <v>0</v>
          </cell>
          <cell r="DR597">
            <v>0</v>
          </cell>
          <cell r="DS597">
            <v>0</v>
          </cell>
          <cell r="DT597">
            <v>0</v>
          </cell>
          <cell r="DU597">
            <v>0</v>
          </cell>
          <cell r="DV597">
            <v>0</v>
          </cell>
          <cell r="DW597">
            <v>0</v>
          </cell>
          <cell r="DX597">
            <v>0</v>
          </cell>
          <cell r="DY597">
            <v>0</v>
          </cell>
          <cell r="DZ597">
            <v>0</v>
          </cell>
          <cell r="EA597">
            <v>0</v>
          </cell>
          <cell r="EB597">
            <v>0</v>
          </cell>
          <cell r="EC597">
            <v>0</v>
          </cell>
          <cell r="ED597">
            <v>0</v>
          </cell>
        </row>
        <row r="598"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  <cell r="BZ598">
            <v>0</v>
          </cell>
          <cell r="CA598">
            <v>0</v>
          </cell>
          <cell r="CB598">
            <v>0</v>
          </cell>
          <cell r="CC598">
            <v>0</v>
          </cell>
          <cell r="CD598">
            <v>0</v>
          </cell>
          <cell r="CE598">
            <v>0</v>
          </cell>
          <cell r="CF598">
            <v>0</v>
          </cell>
          <cell r="CG598">
            <v>0</v>
          </cell>
          <cell r="CH598">
            <v>0</v>
          </cell>
          <cell r="CI598">
            <v>0</v>
          </cell>
          <cell r="CJ598">
            <v>0</v>
          </cell>
          <cell r="CK598">
            <v>0</v>
          </cell>
          <cell r="CL598">
            <v>0</v>
          </cell>
          <cell r="CM598">
            <v>0</v>
          </cell>
          <cell r="CN598">
            <v>0</v>
          </cell>
          <cell r="CO598">
            <v>0</v>
          </cell>
          <cell r="CP598">
            <v>0</v>
          </cell>
          <cell r="CQ598">
            <v>0</v>
          </cell>
          <cell r="CR598">
            <v>0</v>
          </cell>
          <cell r="CS598">
            <v>0</v>
          </cell>
          <cell r="CT598">
            <v>0</v>
          </cell>
          <cell r="CU598">
            <v>0</v>
          </cell>
          <cell r="CV598">
            <v>0</v>
          </cell>
          <cell r="CW598">
            <v>0</v>
          </cell>
          <cell r="CX598">
            <v>0</v>
          </cell>
          <cell r="CY598">
            <v>0</v>
          </cell>
          <cell r="CZ598">
            <v>0</v>
          </cell>
          <cell r="DA598">
            <v>0</v>
          </cell>
          <cell r="DB598">
            <v>0</v>
          </cell>
          <cell r="DC598">
            <v>0</v>
          </cell>
          <cell r="DD598">
            <v>0</v>
          </cell>
          <cell r="DE598">
            <v>0</v>
          </cell>
          <cell r="DF598">
            <v>0</v>
          </cell>
          <cell r="DG598">
            <v>0</v>
          </cell>
          <cell r="DH598">
            <v>0</v>
          </cell>
          <cell r="DI598">
            <v>0</v>
          </cell>
          <cell r="DJ598">
            <v>0</v>
          </cell>
          <cell r="DK598">
            <v>0</v>
          </cell>
          <cell r="DL598">
            <v>0</v>
          </cell>
          <cell r="DM598">
            <v>0</v>
          </cell>
          <cell r="DN598">
            <v>0</v>
          </cell>
          <cell r="DO598">
            <v>0</v>
          </cell>
          <cell r="DP598">
            <v>0</v>
          </cell>
          <cell r="DQ598">
            <v>0</v>
          </cell>
          <cell r="DR598">
            <v>0</v>
          </cell>
          <cell r="DS598">
            <v>0</v>
          </cell>
          <cell r="DT598">
            <v>0</v>
          </cell>
          <cell r="DU598">
            <v>0</v>
          </cell>
          <cell r="DV598">
            <v>0</v>
          </cell>
          <cell r="DW598">
            <v>0</v>
          </cell>
          <cell r="DX598">
            <v>0</v>
          </cell>
          <cell r="DY598">
            <v>0</v>
          </cell>
          <cell r="DZ598">
            <v>0</v>
          </cell>
          <cell r="EA598">
            <v>0</v>
          </cell>
          <cell r="EB598">
            <v>0</v>
          </cell>
          <cell r="EC598">
            <v>0</v>
          </cell>
          <cell r="ED598">
            <v>0</v>
          </cell>
        </row>
        <row r="599"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  <cell r="BZ599">
            <v>0</v>
          </cell>
          <cell r="CA599">
            <v>0</v>
          </cell>
          <cell r="CB599">
            <v>0</v>
          </cell>
          <cell r="CC599">
            <v>0</v>
          </cell>
          <cell r="CD599">
            <v>0</v>
          </cell>
          <cell r="CE599">
            <v>0</v>
          </cell>
          <cell r="CF599">
            <v>0</v>
          </cell>
          <cell r="CG599">
            <v>0</v>
          </cell>
          <cell r="CH599">
            <v>0</v>
          </cell>
          <cell r="CI599">
            <v>0</v>
          </cell>
          <cell r="CJ599">
            <v>0</v>
          </cell>
          <cell r="CK599">
            <v>0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P599">
            <v>0</v>
          </cell>
          <cell r="CQ599">
            <v>0</v>
          </cell>
          <cell r="CR599">
            <v>0</v>
          </cell>
          <cell r="CS599">
            <v>0</v>
          </cell>
          <cell r="CT599">
            <v>0</v>
          </cell>
          <cell r="CU599">
            <v>0</v>
          </cell>
          <cell r="CV599">
            <v>0</v>
          </cell>
          <cell r="CW599">
            <v>0</v>
          </cell>
          <cell r="CX599">
            <v>0</v>
          </cell>
          <cell r="CY599">
            <v>0</v>
          </cell>
          <cell r="CZ599">
            <v>0</v>
          </cell>
          <cell r="DA599">
            <v>0</v>
          </cell>
          <cell r="DB599">
            <v>0</v>
          </cell>
          <cell r="DC599">
            <v>0</v>
          </cell>
          <cell r="DD599">
            <v>0</v>
          </cell>
          <cell r="DE599">
            <v>0</v>
          </cell>
          <cell r="DF599">
            <v>0</v>
          </cell>
          <cell r="DG599">
            <v>0</v>
          </cell>
          <cell r="DH599">
            <v>0</v>
          </cell>
          <cell r="DI599">
            <v>0</v>
          </cell>
          <cell r="DJ599">
            <v>0</v>
          </cell>
          <cell r="DK599">
            <v>0</v>
          </cell>
          <cell r="DL599">
            <v>0</v>
          </cell>
          <cell r="DM599">
            <v>0</v>
          </cell>
          <cell r="DN599">
            <v>0</v>
          </cell>
          <cell r="DO599">
            <v>0</v>
          </cell>
          <cell r="DP599">
            <v>0</v>
          </cell>
          <cell r="DQ599">
            <v>0</v>
          </cell>
          <cell r="DR599">
            <v>0</v>
          </cell>
          <cell r="DS599">
            <v>0</v>
          </cell>
          <cell r="DT599">
            <v>0</v>
          </cell>
          <cell r="DU599">
            <v>0</v>
          </cell>
          <cell r="DV599">
            <v>0</v>
          </cell>
          <cell r="DW599">
            <v>0</v>
          </cell>
          <cell r="DX599">
            <v>0</v>
          </cell>
          <cell r="DY599">
            <v>0</v>
          </cell>
          <cell r="DZ599">
            <v>0</v>
          </cell>
          <cell r="EA599">
            <v>0</v>
          </cell>
          <cell r="EB599">
            <v>0</v>
          </cell>
          <cell r="EC599">
            <v>0</v>
          </cell>
          <cell r="ED599">
            <v>0</v>
          </cell>
        </row>
        <row r="600"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  <cell r="BZ600">
            <v>0</v>
          </cell>
          <cell r="CA600">
            <v>0</v>
          </cell>
          <cell r="CB600">
            <v>0</v>
          </cell>
          <cell r="CC600">
            <v>0</v>
          </cell>
          <cell r="CD600">
            <v>0</v>
          </cell>
          <cell r="CE600">
            <v>0</v>
          </cell>
          <cell r="CF600">
            <v>0</v>
          </cell>
          <cell r="CG600">
            <v>0</v>
          </cell>
          <cell r="CH600">
            <v>0</v>
          </cell>
          <cell r="CI600">
            <v>0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P600">
            <v>0</v>
          </cell>
          <cell r="CQ600">
            <v>0</v>
          </cell>
          <cell r="CR600">
            <v>0</v>
          </cell>
          <cell r="CS600">
            <v>0</v>
          </cell>
          <cell r="CT600">
            <v>0</v>
          </cell>
          <cell r="CU600">
            <v>0</v>
          </cell>
          <cell r="CV600">
            <v>0</v>
          </cell>
          <cell r="CW600">
            <v>0</v>
          </cell>
          <cell r="CX600">
            <v>0</v>
          </cell>
          <cell r="CY600">
            <v>0</v>
          </cell>
          <cell r="CZ600">
            <v>0</v>
          </cell>
          <cell r="DA600">
            <v>0</v>
          </cell>
          <cell r="DB600">
            <v>0</v>
          </cell>
          <cell r="DC600">
            <v>0</v>
          </cell>
          <cell r="DD600">
            <v>0</v>
          </cell>
          <cell r="DE600">
            <v>0</v>
          </cell>
          <cell r="DF600">
            <v>0</v>
          </cell>
          <cell r="DG600">
            <v>0</v>
          </cell>
          <cell r="DH600">
            <v>0</v>
          </cell>
          <cell r="DI600">
            <v>0</v>
          </cell>
          <cell r="DJ600">
            <v>0</v>
          </cell>
          <cell r="DK600">
            <v>0</v>
          </cell>
          <cell r="DL600">
            <v>0</v>
          </cell>
          <cell r="DM600">
            <v>0</v>
          </cell>
          <cell r="DN600">
            <v>0</v>
          </cell>
          <cell r="DO600">
            <v>0</v>
          </cell>
          <cell r="DP600">
            <v>0</v>
          </cell>
          <cell r="DQ600">
            <v>0</v>
          </cell>
          <cell r="DR600">
            <v>0</v>
          </cell>
          <cell r="DS600">
            <v>0</v>
          </cell>
          <cell r="DT600">
            <v>0</v>
          </cell>
          <cell r="DU600">
            <v>0</v>
          </cell>
          <cell r="DV600">
            <v>0</v>
          </cell>
          <cell r="DW600">
            <v>0</v>
          </cell>
          <cell r="DX600">
            <v>0</v>
          </cell>
          <cell r="DY600">
            <v>0</v>
          </cell>
          <cell r="DZ600">
            <v>0</v>
          </cell>
          <cell r="EA600">
            <v>0</v>
          </cell>
          <cell r="EB600">
            <v>0</v>
          </cell>
          <cell r="EC600">
            <v>0</v>
          </cell>
          <cell r="ED600">
            <v>0</v>
          </cell>
        </row>
        <row r="602">
          <cell r="A602" t="str">
            <v>Burn Rate (MMBtu/MWh)</v>
          </cell>
        </row>
        <row r="603"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1E-3</v>
          </cell>
          <cell r="P603">
            <v>1E-3</v>
          </cell>
          <cell r="Q603">
            <v>1E-3</v>
          </cell>
          <cell r="R603">
            <v>0</v>
          </cell>
          <cell r="S603">
            <v>0</v>
          </cell>
          <cell r="T603">
            <v>1E-3</v>
          </cell>
          <cell r="U603">
            <v>1E-3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1E-3</v>
          </cell>
          <cell r="AD603">
            <v>1E-3</v>
          </cell>
          <cell r="AE603">
            <v>0</v>
          </cell>
          <cell r="AF603">
            <v>1E-3</v>
          </cell>
          <cell r="AG603">
            <v>0</v>
          </cell>
          <cell r="AH603">
            <v>1E-3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  <cell r="BZ603">
            <v>0</v>
          </cell>
          <cell r="CA603">
            <v>0</v>
          </cell>
          <cell r="CB603">
            <v>0</v>
          </cell>
          <cell r="CC603">
            <v>0</v>
          </cell>
          <cell r="CD603">
            <v>0</v>
          </cell>
          <cell r="CE603">
            <v>0</v>
          </cell>
          <cell r="CF603">
            <v>0</v>
          </cell>
          <cell r="CG603">
            <v>0</v>
          </cell>
          <cell r="CH603">
            <v>0</v>
          </cell>
          <cell r="CI603">
            <v>0</v>
          </cell>
          <cell r="CJ603">
            <v>0</v>
          </cell>
          <cell r="CK603">
            <v>0</v>
          </cell>
          <cell r="CL603">
            <v>0</v>
          </cell>
          <cell r="CM603">
            <v>0</v>
          </cell>
          <cell r="CN603">
            <v>0</v>
          </cell>
          <cell r="CO603">
            <v>0</v>
          </cell>
          <cell r="CP603">
            <v>0</v>
          </cell>
          <cell r="CQ603">
            <v>0</v>
          </cell>
          <cell r="CR603">
            <v>0</v>
          </cell>
          <cell r="CS603">
            <v>0</v>
          </cell>
          <cell r="CT603">
            <v>0</v>
          </cell>
          <cell r="CU603">
            <v>0</v>
          </cell>
          <cell r="CV603">
            <v>0</v>
          </cell>
          <cell r="CW603">
            <v>0</v>
          </cell>
          <cell r="CX603">
            <v>0</v>
          </cell>
          <cell r="CY603">
            <v>0</v>
          </cell>
          <cell r="CZ603">
            <v>0</v>
          </cell>
          <cell r="DA603">
            <v>0</v>
          </cell>
          <cell r="DB603">
            <v>0</v>
          </cell>
          <cell r="DC603">
            <v>0</v>
          </cell>
          <cell r="DD603">
            <v>0</v>
          </cell>
          <cell r="DE603">
            <v>0</v>
          </cell>
          <cell r="DF603">
            <v>0</v>
          </cell>
          <cell r="DG603">
            <v>0</v>
          </cell>
          <cell r="DH603">
            <v>0</v>
          </cell>
          <cell r="DI603">
            <v>0</v>
          </cell>
          <cell r="DJ603">
            <v>0</v>
          </cell>
          <cell r="DK603">
            <v>0</v>
          </cell>
          <cell r="DL603">
            <v>0</v>
          </cell>
          <cell r="DM603">
            <v>0</v>
          </cell>
          <cell r="DN603">
            <v>0</v>
          </cell>
          <cell r="DO603">
            <v>0</v>
          </cell>
          <cell r="DP603">
            <v>0</v>
          </cell>
          <cell r="DQ603">
            <v>0</v>
          </cell>
          <cell r="DR603">
            <v>0</v>
          </cell>
          <cell r="DS603">
            <v>0</v>
          </cell>
          <cell r="DT603">
            <v>0</v>
          </cell>
          <cell r="DU603">
            <v>0</v>
          </cell>
          <cell r="DV603">
            <v>0</v>
          </cell>
          <cell r="DW603">
            <v>0</v>
          </cell>
          <cell r="DX603">
            <v>0</v>
          </cell>
          <cell r="DY603">
            <v>0</v>
          </cell>
          <cell r="DZ603">
            <v>0</v>
          </cell>
          <cell r="EA603">
            <v>0</v>
          </cell>
          <cell r="EB603">
            <v>0</v>
          </cell>
          <cell r="EC603">
            <v>0</v>
          </cell>
          <cell r="ED603">
            <v>0</v>
          </cell>
          <cell r="EE603">
            <v>0</v>
          </cell>
        </row>
        <row r="604"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1E-3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2E-3</v>
          </cell>
          <cell r="AW604">
            <v>2E-3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1E-3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2E-3</v>
          </cell>
          <cell r="BW604">
            <v>0</v>
          </cell>
          <cell r="BX604">
            <v>0</v>
          </cell>
          <cell r="BY604">
            <v>0</v>
          </cell>
          <cell r="BZ604">
            <v>0</v>
          </cell>
          <cell r="CA604">
            <v>0</v>
          </cell>
          <cell r="CB604">
            <v>0</v>
          </cell>
          <cell r="CC604">
            <v>0</v>
          </cell>
          <cell r="CD604">
            <v>0</v>
          </cell>
          <cell r="CE604">
            <v>0</v>
          </cell>
          <cell r="CF604">
            <v>0</v>
          </cell>
          <cell r="CG604">
            <v>0</v>
          </cell>
          <cell r="CH604">
            <v>0</v>
          </cell>
          <cell r="CI604">
            <v>0</v>
          </cell>
          <cell r="CJ604">
            <v>0</v>
          </cell>
          <cell r="CK604">
            <v>0</v>
          </cell>
          <cell r="CL604">
            <v>0</v>
          </cell>
          <cell r="CM604">
            <v>0</v>
          </cell>
          <cell r="CN604">
            <v>0</v>
          </cell>
          <cell r="CO604">
            <v>0</v>
          </cell>
          <cell r="CP604">
            <v>0</v>
          </cell>
          <cell r="CQ604">
            <v>0</v>
          </cell>
          <cell r="CR604">
            <v>0</v>
          </cell>
          <cell r="CS604">
            <v>0</v>
          </cell>
          <cell r="CT604">
            <v>0</v>
          </cell>
          <cell r="CU604">
            <v>0</v>
          </cell>
          <cell r="CV604">
            <v>0</v>
          </cell>
          <cell r="CW604">
            <v>0</v>
          </cell>
          <cell r="CX604">
            <v>0</v>
          </cell>
          <cell r="CY604">
            <v>0</v>
          </cell>
          <cell r="CZ604">
            <v>0</v>
          </cell>
          <cell r="DA604">
            <v>0</v>
          </cell>
          <cell r="DB604">
            <v>0</v>
          </cell>
          <cell r="DC604">
            <v>0</v>
          </cell>
          <cell r="DD604">
            <v>0</v>
          </cell>
          <cell r="DE604">
            <v>0</v>
          </cell>
          <cell r="DF604">
            <v>0</v>
          </cell>
          <cell r="DG604">
            <v>0</v>
          </cell>
          <cell r="DH604">
            <v>0</v>
          </cell>
          <cell r="DI604">
            <v>0</v>
          </cell>
          <cell r="DJ604">
            <v>0</v>
          </cell>
          <cell r="DK604">
            <v>0</v>
          </cell>
          <cell r="DL604">
            <v>0</v>
          </cell>
          <cell r="DM604">
            <v>0</v>
          </cell>
          <cell r="DN604">
            <v>0</v>
          </cell>
          <cell r="DO604">
            <v>0</v>
          </cell>
          <cell r="DP604">
            <v>0</v>
          </cell>
          <cell r="DQ604">
            <v>0</v>
          </cell>
          <cell r="DR604">
            <v>0</v>
          </cell>
          <cell r="DS604">
            <v>0</v>
          </cell>
          <cell r="DT604">
            <v>0</v>
          </cell>
          <cell r="DU604">
            <v>0</v>
          </cell>
          <cell r="DV604">
            <v>0</v>
          </cell>
          <cell r="DW604">
            <v>0</v>
          </cell>
          <cell r="DX604">
            <v>0</v>
          </cell>
          <cell r="DY604">
            <v>0</v>
          </cell>
          <cell r="DZ604">
            <v>0</v>
          </cell>
          <cell r="EA604">
            <v>0</v>
          </cell>
          <cell r="EB604">
            <v>0</v>
          </cell>
          <cell r="EC604">
            <v>0</v>
          </cell>
          <cell r="ED604">
            <v>0</v>
          </cell>
          <cell r="EE604">
            <v>0</v>
          </cell>
        </row>
        <row r="605"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1E-3</v>
          </cell>
          <cell r="BW605">
            <v>0</v>
          </cell>
          <cell r="BX605">
            <v>0</v>
          </cell>
          <cell r="BY605">
            <v>0</v>
          </cell>
          <cell r="BZ605">
            <v>0</v>
          </cell>
          <cell r="CA605">
            <v>0</v>
          </cell>
          <cell r="CB605">
            <v>0</v>
          </cell>
          <cell r="CC605">
            <v>0</v>
          </cell>
          <cell r="CD605">
            <v>0</v>
          </cell>
          <cell r="CE605">
            <v>0</v>
          </cell>
          <cell r="CF605">
            <v>0</v>
          </cell>
          <cell r="CG605">
            <v>0</v>
          </cell>
          <cell r="CH605">
            <v>0</v>
          </cell>
          <cell r="CI605">
            <v>0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P605">
            <v>0</v>
          </cell>
          <cell r="CQ605">
            <v>0</v>
          </cell>
          <cell r="CR605">
            <v>0</v>
          </cell>
          <cell r="CS605">
            <v>0</v>
          </cell>
          <cell r="CT605">
            <v>0</v>
          </cell>
          <cell r="CU605">
            <v>0</v>
          </cell>
          <cell r="CV605">
            <v>0</v>
          </cell>
          <cell r="CW605">
            <v>0</v>
          </cell>
          <cell r="CX605">
            <v>0</v>
          </cell>
          <cell r="CY605">
            <v>0</v>
          </cell>
          <cell r="CZ605">
            <v>0</v>
          </cell>
          <cell r="DA605">
            <v>0</v>
          </cell>
          <cell r="DB605">
            <v>0</v>
          </cell>
          <cell r="DC605">
            <v>0</v>
          </cell>
          <cell r="DD605">
            <v>0</v>
          </cell>
          <cell r="DE605">
            <v>0</v>
          </cell>
          <cell r="DF605">
            <v>0</v>
          </cell>
          <cell r="DG605">
            <v>0</v>
          </cell>
          <cell r="DH605">
            <v>0</v>
          </cell>
          <cell r="DI605">
            <v>0</v>
          </cell>
          <cell r="DJ605">
            <v>0</v>
          </cell>
          <cell r="DK605">
            <v>0</v>
          </cell>
          <cell r="DL605">
            <v>0</v>
          </cell>
          <cell r="DM605">
            <v>0</v>
          </cell>
          <cell r="DN605">
            <v>0</v>
          </cell>
          <cell r="DO605">
            <v>0</v>
          </cell>
          <cell r="DP605">
            <v>0</v>
          </cell>
          <cell r="DQ605">
            <v>0</v>
          </cell>
          <cell r="DR605">
            <v>0</v>
          </cell>
          <cell r="DS605">
            <v>0</v>
          </cell>
          <cell r="DT605">
            <v>0</v>
          </cell>
          <cell r="DU605">
            <v>1E-3</v>
          </cell>
          <cell r="DV605">
            <v>1E-3</v>
          </cell>
          <cell r="DW605">
            <v>0</v>
          </cell>
          <cell r="DX605">
            <v>1E-3</v>
          </cell>
          <cell r="DY605">
            <v>0</v>
          </cell>
          <cell r="DZ605">
            <v>0</v>
          </cell>
          <cell r="EA605">
            <v>0</v>
          </cell>
          <cell r="EB605">
            <v>0</v>
          </cell>
          <cell r="EC605">
            <v>0</v>
          </cell>
          <cell r="ED605">
            <v>0</v>
          </cell>
          <cell r="EE605">
            <v>0</v>
          </cell>
        </row>
        <row r="606"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X606">
            <v>0</v>
          </cell>
          <cell r="BY606">
            <v>0</v>
          </cell>
          <cell r="BZ606">
            <v>0</v>
          </cell>
          <cell r="CA606">
            <v>0</v>
          </cell>
          <cell r="CB606">
            <v>0</v>
          </cell>
          <cell r="CC606">
            <v>0</v>
          </cell>
          <cell r="CD606">
            <v>0</v>
          </cell>
          <cell r="CE606">
            <v>0</v>
          </cell>
          <cell r="CF606">
            <v>0</v>
          </cell>
          <cell r="CG606">
            <v>0</v>
          </cell>
          <cell r="CH606">
            <v>0</v>
          </cell>
          <cell r="CI606">
            <v>0</v>
          </cell>
          <cell r="CJ606">
            <v>0</v>
          </cell>
          <cell r="CK606">
            <v>0</v>
          </cell>
          <cell r="CL606">
            <v>0</v>
          </cell>
          <cell r="CM606">
            <v>0</v>
          </cell>
          <cell r="CN606">
            <v>0</v>
          </cell>
          <cell r="CO606">
            <v>0</v>
          </cell>
          <cell r="CP606">
            <v>0</v>
          </cell>
          <cell r="CQ606">
            <v>0</v>
          </cell>
          <cell r="CR606">
            <v>0</v>
          </cell>
          <cell r="CS606">
            <v>0</v>
          </cell>
          <cell r="CT606">
            <v>0</v>
          </cell>
          <cell r="CU606">
            <v>0</v>
          </cell>
          <cell r="CV606">
            <v>0</v>
          </cell>
          <cell r="CW606">
            <v>0</v>
          </cell>
          <cell r="CX606">
            <v>0</v>
          </cell>
          <cell r="CY606">
            <v>0</v>
          </cell>
          <cell r="CZ606">
            <v>0</v>
          </cell>
          <cell r="DA606">
            <v>0</v>
          </cell>
          <cell r="DB606">
            <v>0</v>
          </cell>
          <cell r="DC606">
            <v>0</v>
          </cell>
          <cell r="DD606">
            <v>0</v>
          </cell>
          <cell r="DE606">
            <v>0</v>
          </cell>
          <cell r="DF606">
            <v>0</v>
          </cell>
          <cell r="DG606">
            <v>0</v>
          </cell>
          <cell r="DH606">
            <v>0</v>
          </cell>
          <cell r="DI606">
            <v>0</v>
          </cell>
          <cell r="DJ606">
            <v>0</v>
          </cell>
          <cell r="DK606">
            <v>0</v>
          </cell>
          <cell r="DL606">
            <v>0</v>
          </cell>
          <cell r="DM606">
            <v>0</v>
          </cell>
          <cell r="DN606">
            <v>0</v>
          </cell>
          <cell r="DO606">
            <v>0</v>
          </cell>
          <cell r="DP606">
            <v>0</v>
          </cell>
          <cell r="DQ606">
            <v>0</v>
          </cell>
          <cell r="DR606">
            <v>0</v>
          </cell>
          <cell r="DS606">
            <v>0</v>
          </cell>
          <cell r="DT606">
            <v>0</v>
          </cell>
          <cell r="DU606">
            <v>0</v>
          </cell>
          <cell r="DV606">
            <v>0</v>
          </cell>
          <cell r="DW606">
            <v>0</v>
          </cell>
          <cell r="DX606">
            <v>0</v>
          </cell>
          <cell r="DY606">
            <v>0</v>
          </cell>
          <cell r="DZ606">
            <v>0</v>
          </cell>
          <cell r="EA606">
            <v>0</v>
          </cell>
          <cell r="EB606">
            <v>0</v>
          </cell>
          <cell r="EC606">
            <v>0</v>
          </cell>
          <cell r="ED606">
            <v>0</v>
          </cell>
          <cell r="EE606">
            <v>0</v>
          </cell>
        </row>
        <row r="607">
          <cell r="F607">
            <v>1E-3</v>
          </cell>
          <cell r="G607">
            <v>0</v>
          </cell>
          <cell r="H607">
            <v>1E-3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1E-3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1E-3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1E-3</v>
          </cell>
          <cell r="AR607">
            <v>0</v>
          </cell>
          <cell r="AS607">
            <v>1E-3</v>
          </cell>
          <cell r="AT607">
            <v>0</v>
          </cell>
          <cell r="AU607">
            <v>1E-3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1E-3</v>
          </cell>
          <cell r="BC607">
            <v>0</v>
          </cell>
          <cell r="BD607">
            <v>0</v>
          </cell>
          <cell r="BE607">
            <v>0</v>
          </cell>
          <cell r="BF607">
            <v>1E-3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1E-3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1E-3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0</v>
          </cell>
          <cell r="DD607">
            <v>0</v>
          </cell>
          <cell r="DE607">
            <v>0</v>
          </cell>
          <cell r="DF607">
            <v>0</v>
          </cell>
          <cell r="DG607">
            <v>0</v>
          </cell>
          <cell r="DH607">
            <v>0</v>
          </cell>
          <cell r="DI607">
            <v>0</v>
          </cell>
          <cell r="DJ607">
            <v>1E-3</v>
          </cell>
          <cell r="DK607">
            <v>0</v>
          </cell>
          <cell r="DL607">
            <v>1E-3</v>
          </cell>
          <cell r="DM607">
            <v>1E-3</v>
          </cell>
          <cell r="DN607">
            <v>1E-3</v>
          </cell>
          <cell r="DO607">
            <v>1E-3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0</v>
          </cell>
          <cell r="DU607">
            <v>0</v>
          </cell>
          <cell r="DV607">
            <v>0</v>
          </cell>
          <cell r="DW607">
            <v>1E-3</v>
          </cell>
          <cell r="DX607">
            <v>0</v>
          </cell>
          <cell r="DY607">
            <v>1E-3</v>
          </cell>
          <cell r="DZ607">
            <v>0</v>
          </cell>
          <cell r="EA607">
            <v>0</v>
          </cell>
          <cell r="EB607">
            <v>1E-3</v>
          </cell>
          <cell r="EC607">
            <v>0</v>
          </cell>
          <cell r="ED607">
            <v>0</v>
          </cell>
          <cell r="EE607">
            <v>0</v>
          </cell>
        </row>
        <row r="608"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1E-3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1E-3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1E-3</v>
          </cell>
          <cell r="AJ608">
            <v>1E-3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1E-3</v>
          </cell>
          <cell r="AW608">
            <v>1E-3</v>
          </cell>
          <cell r="AX608">
            <v>1E-3</v>
          </cell>
          <cell r="AY608">
            <v>0</v>
          </cell>
          <cell r="AZ608">
            <v>0</v>
          </cell>
          <cell r="BA608">
            <v>1E-3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1E-3</v>
          </cell>
          <cell r="BI608">
            <v>1E-3</v>
          </cell>
          <cell r="BJ608">
            <v>1E-3</v>
          </cell>
          <cell r="BK608">
            <v>1E-3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1E-3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1E-3</v>
          </cell>
          <cell r="BV608">
            <v>0</v>
          </cell>
          <cell r="BW608">
            <v>1E-3</v>
          </cell>
          <cell r="BX608">
            <v>1E-3</v>
          </cell>
          <cell r="BY608">
            <v>0</v>
          </cell>
          <cell r="BZ608">
            <v>0</v>
          </cell>
          <cell r="CA608">
            <v>0</v>
          </cell>
          <cell r="CB608">
            <v>0</v>
          </cell>
          <cell r="CC608">
            <v>0</v>
          </cell>
          <cell r="CD608">
            <v>0</v>
          </cell>
          <cell r="CE608">
            <v>0</v>
          </cell>
          <cell r="CF608">
            <v>0</v>
          </cell>
          <cell r="CG608">
            <v>0</v>
          </cell>
          <cell r="CH608">
            <v>0</v>
          </cell>
          <cell r="CI608">
            <v>3.0000000000000001E-3</v>
          </cell>
          <cell r="CJ608">
            <v>0</v>
          </cell>
          <cell r="CK608">
            <v>0</v>
          </cell>
          <cell r="CL608">
            <v>0</v>
          </cell>
          <cell r="CM608">
            <v>0</v>
          </cell>
          <cell r="CN608">
            <v>0</v>
          </cell>
          <cell r="CO608">
            <v>0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  <cell r="CU608">
            <v>0</v>
          </cell>
          <cell r="CV608">
            <v>0</v>
          </cell>
          <cell r="CW608">
            <v>0</v>
          </cell>
          <cell r="CX608">
            <v>0</v>
          </cell>
          <cell r="CY608">
            <v>0</v>
          </cell>
          <cell r="CZ608">
            <v>0</v>
          </cell>
          <cell r="DA608">
            <v>0</v>
          </cell>
          <cell r="DB608">
            <v>0</v>
          </cell>
          <cell r="DC608">
            <v>0</v>
          </cell>
          <cell r="DD608">
            <v>0</v>
          </cell>
          <cell r="DE608">
            <v>0</v>
          </cell>
          <cell r="DF608">
            <v>0</v>
          </cell>
          <cell r="DG608">
            <v>0</v>
          </cell>
          <cell r="DH608">
            <v>0</v>
          </cell>
          <cell r="DI608">
            <v>0</v>
          </cell>
          <cell r="DJ608">
            <v>0</v>
          </cell>
          <cell r="DK608">
            <v>0</v>
          </cell>
          <cell r="DL608">
            <v>0</v>
          </cell>
          <cell r="DM608">
            <v>0</v>
          </cell>
          <cell r="DN608">
            <v>0</v>
          </cell>
          <cell r="DO608">
            <v>0</v>
          </cell>
          <cell r="DP608">
            <v>0</v>
          </cell>
          <cell r="DQ608">
            <v>0</v>
          </cell>
          <cell r="DR608">
            <v>0</v>
          </cell>
          <cell r="DS608">
            <v>0</v>
          </cell>
          <cell r="DT608">
            <v>0</v>
          </cell>
          <cell r="DU608">
            <v>0</v>
          </cell>
          <cell r="DV608">
            <v>1E-3</v>
          </cell>
          <cell r="DW608">
            <v>0</v>
          </cell>
          <cell r="DX608">
            <v>0</v>
          </cell>
          <cell r="DY608">
            <v>0</v>
          </cell>
          <cell r="DZ608">
            <v>0</v>
          </cell>
          <cell r="EA608">
            <v>0</v>
          </cell>
          <cell r="EB608">
            <v>0</v>
          </cell>
          <cell r="EC608">
            <v>0</v>
          </cell>
          <cell r="ED608">
            <v>0</v>
          </cell>
          <cell r="EE608">
            <v>0</v>
          </cell>
        </row>
        <row r="609">
          <cell r="F609">
            <v>0</v>
          </cell>
          <cell r="G609">
            <v>0</v>
          </cell>
          <cell r="H609">
            <v>0</v>
          </cell>
          <cell r="I609">
            <v>1E-3</v>
          </cell>
          <cell r="J609">
            <v>1E-3</v>
          </cell>
          <cell r="K609">
            <v>1E-3</v>
          </cell>
          <cell r="L609">
            <v>0</v>
          </cell>
          <cell r="M609">
            <v>1E-3</v>
          </cell>
          <cell r="N609">
            <v>1E-3</v>
          </cell>
          <cell r="O609">
            <v>1E-3</v>
          </cell>
          <cell r="P609">
            <v>0</v>
          </cell>
          <cell r="Q609">
            <v>0</v>
          </cell>
          <cell r="R609">
            <v>1E-3</v>
          </cell>
          <cell r="S609">
            <v>0</v>
          </cell>
          <cell r="T609">
            <v>0</v>
          </cell>
          <cell r="U609">
            <v>1E-3</v>
          </cell>
          <cell r="V609">
            <v>2E-3</v>
          </cell>
          <cell r="W609">
            <v>1E-3</v>
          </cell>
          <cell r="X609">
            <v>2E-3</v>
          </cell>
          <cell r="Y609">
            <v>0</v>
          </cell>
          <cell r="Z609">
            <v>0</v>
          </cell>
          <cell r="AA609">
            <v>1E-3</v>
          </cell>
          <cell r="AB609">
            <v>1E-3</v>
          </cell>
          <cell r="AC609">
            <v>1E-3</v>
          </cell>
          <cell r="AD609">
            <v>0</v>
          </cell>
          <cell r="AE609">
            <v>1E-3</v>
          </cell>
          <cell r="AF609">
            <v>0</v>
          </cell>
          <cell r="AG609">
            <v>0</v>
          </cell>
          <cell r="AH609">
            <v>0</v>
          </cell>
          <cell r="AI609">
            <v>3.0000000000000001E-3</v>
          </cell>
          <cell r="AJ609">
            <v>2E-3</v>
          </cell>
          <cell r="AK609">
            <v>2E-3</v>
          </cell>
          <cell r="AL609">
            <v>0</v>
          </cell>
          <cell r="AM609">
            <v>0</v>
          </cell>
          <cell r="AN609">
            <v>1E-3</v>
          </cell>
          <cell r="AO609">
            <v>1E-3</v>
          </cell>
          <cell r="AP609">
            <v>0</v>
          </cell>
          <cell r="AQ609">
            <v>0</v>
          </cell>
          <cell r="AR609">
            <v>1E-3</v>
          </cell>
          <cell r="AS609">
            <v>0</v>
          </cell>
          <cell r="AT609">
            <v>1E-3</v>
          </cell>
          <cell r="AU609">
            <v>1E-3</v>
          </cell>
          <cell r="AV609">
            <v>3.0000000000000001E-3</v>
          </cell>
          <cell r="AW609">
            <v>1E-3</v>
          </cell>
          <cell r="AX609">
            <v>2E-3</v>
          </cell>
          <cell r="AY609">
            <v>0</v>
          </cell>
          <cell r="AZ609">
            <v>0</v>
          </cell>
          <cell r="BA609">
            <v>1E-3</v>
          </cell>
          <cell r="BB609">
            <v>1E-3</v>
          </cell>
          <cell r="BC609">
            <v>0</v>
          </cell>
          <cell r="BD609">
            <v>0</v>
          </cell>
          <cell r="BE609">
            <v>1E-3</v>
          </cell>
          <cell r="BF609">
            <v>0</v>
          </cell>
          <cell r="BG609">
            <v>0</v>
          </cell>
          <cell r="BH609">
            <v>1E-3</v>
          </cell>
          <cell r="BI609">
            <v>4.0000000000000001E-3</v>
          </cell>
          <cell r="BJ609">
            <v>3.0000000000000001E-3</v>
          </cell>
          <cell r="BK609">
            <v>1E-3</v>
          </cell>
          <cell r="BL609">
            <v>0</v>
          </cell>
          <cell r="BM609">
            <v>0</v>
          </cell>
          <cell r="BN609">
            <v>2E-3</v>
          </cell>
          <cell r="BO609">
            <v>1E-3</v>
          </cell>
          <cell r="BP609">
            <v>2E-3</v>
          </cell>
          <cell r="BQ609">
            <v>0</v>
          </cell>
          <cell r="BR609">
            <v>1E-3</v>
          </cell>
          <cell r="BS609">
            <v>0</v>
          </cell>
          <cell r="BT609">
            <v>0</v>
          </cell>
          <cell r="BU609">
            <v>1E-3</v>
          </cell>
          <cell r="BV609">
            <v>3.0000000000000001E-3</v>
          </cell>
          <cell r="BW609">
            <v>1E-3</v>
          </cell>
          <cell r="BX609">
            <v>1E-3</v>
          </cell>
          <cell r="BY609">
            <v>0</v>
          </cell>
          <cell r="BZ609">
            <v>0</v>
          </cell>
          <cell r="CA609">
            <v>1E-3</v>
          </cell>
          <cell r="CB609">
            <v>1E-3</v>
          </cell>
          <cell r="CC609">
            <v>1E-3</v>
          </cell>
          <cell r="CD609">
            <v>0</v>
          </cell>
          <cell r="CE609">
            <v>0</v>
          </cell>
          <cell r="CF609">
            <v>0</v>
          </cell>
          <cell r="CG609">
            <v>0</v>
          </cell>
          <cell r="CH609">
            <v>2E-3</v>
          </cell>
          <cell r="CI609">
            <v>3.0000000000000001E-3</v>
          </cell>
          <cell r="CJ609">
            <v>0</v>
          </cell>
          <cell r="CK609">
            <v>0</v>
          </cell>
          <cell r="CL609">
            <v>0</v>
          </cell>
          <cell r="CM609">
            <v>0</v>
          </cell>
          <cell r="CN609">
            <v>0</v>
          </cell>
          <cell r="CO609">
            <v>0</v>
          </cell>
          <cell r="CP609">
            <v>1E-3</v>
          </cell>
          <cell r="CQ609">
            <v>0</v>
          </cell>
          <cell r="CR609">
            <v>0</v>
          </cell>
          <cell r="CS609">
            <v>0</v>
          </cell>
          <cell r="CT609">
            <v>0</v>
          </cell>
          <cell r="CU609">
            <v>1E-3</v>
          </cell>
          <cell r="CV609">
            <v>1E-3</v>
          </cell>
          <cell r="CW609">
            <v>0</v>
          </cell>
          <cell r="CX609">
            <v>1E-3</v>
          </cell>
          <cell r="CY609">
            <v>0</v>
          </cell>
          <cell r="CZ609">
            <v>0</v>
          </cell>
          <cell r="DA609">
            <v>0</v>
          </cell>
          <cell r="DB609">
            <v>0</v>
          </cell>
          <cell r="DC609">
            <v>0</v>
          </cell>
          <cell r="DD609">
            <v>0</v>
          </cell>
          <cell r="DE609">
            <v>0</v>
          </cell>
          <cell r="DF609">
            <v>0</v>
          </cell>
          <cell r="DG609">
            <v>0</v>
          </cell>
          <cell r="DH609">
            <v>0</v>
          </cell>
          <cell r="DI609">
            <v>0</v>
          </cell>
          <cell r="DJ609">
            <v>0</v>
          </cell>
          <cell r="DK609">
            <v>0</v>
          </cell>
          <cell r="DL609">
            <v>0</v>
          </cell>
          <cell r="DM609">
            <v>0</v>
          </cell>
          <cell r="DN609">
            <v>0</v>
          </cell>
          <cell r="DO609">
            <v>0</v>
          </cell>
          <cell r="DP609">
            <v>0</v>
          </cell>
          <cell r="DQ609">
            <v>0</v>
          </cell>
          <cell r="DR609">
            <v>0</v>
          </cell>
          <cell r="DS609">
            <v>0</v>
          </cell>
          <cell r="DT609">
            <v>0</v>
          </cell>
          <cell r="DU609">
            <v>0</v>
          </cell>
          <cell r="DV609">
            <v>0</v>
          </cell>
          <cell r="DW609">
            <v>0</v>
          </cell>
          <cell r="DX609">
            <v>0</v>
          </cell>
          <cell r="DY609">
            <v>0</v>
          </cell>
          <cell r="DZ609">
            <v>0</v>
          </cell>
          <cell r="EA609">
            <v>0</v>
          </cell>
          <cell r="EB609">
            <v>0</v>
          </cell>
          <cell r="EC609">
            <v>0</v>
          </cell>
          <cell r="ED609">
            <v>0</v>
          </cell>
          <cell r="EE609">
            <v>0</v>
          </cell>
        </row>
        <row r="610"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1E-3</v>
          </cell>
          <cell r="L610">
            <v>0</v>
          </cell>
          <cell r="M610">
            <v>0</v>
          </cell>
          <cell r="N610">
            <v>1E-3</v>
          </cell>
          <cell r="O610">
            <v>0</v>
          </cell>
          <cell r="P610">
            <v>0</v>
          </cell>
          <cell r="Q610">
            <v>0</v>
          </cell>
          <cell r="R610">
            <v>1E-3</v>
          </cell>
          <cell r="S610">
            <v>1E-3</v>
          </cell>
          <cell r="T610">
            <v>1E-3</v>
          </cell>
          <cell r="U610">
            <v>1E-3</v>
          </cell>
          <cell r="V610">
            <v>0</v>
          </cell>
          <cell r="W610">
            <v>0</v>
          </cell>
          <cell r="X610">
            <v>1E-3</v>
          </cell>
          <cell r="Y610">
            <v>0</v>
          </cell>
          <cell r="Z610">
            <v>1E-3</v>
          </cell>
          <cell r="AA610">
            <v>1E-3</v>
          </cell>
          <cell r="AB610">
            <v>1E-3</v>
          </cell>
          <cell r="AC610">
            <v>1E-3</v>
          </cell>
          <cell r="AD610">
            <v>1E-3</v>
          </cell>
          <cell r="AE610">
            <v>0</v>
          </cell>
          <cell r="AF610">
            <v>0</v>
          </cell>
          <cell r="AG610">
            <v>0</v>
          </cell>
          <cell r="AH610">
            <v>1E-3</v>
          </cell>
          <cell r="AI610">
            <v>1E-3</v>
          </cell>
          <cell r="AJ610">
            <v>1E-3</v>
          </cell>
          <cell r="AK610">
            <v>1E-3</v>
          </cell>
          <cell r="AL610">
            <v>0</v>
          </cell>
          <cell r="AM610">
            <v>0</v>
          </cell>
          <cell r="AN610">
            <v>1E-3</v>
          </cell>
          <cell r="AO610">
            <v>0</v>
          </cell>
          <cell r="AP610">
            <v>1E-3</v>
          </cell>
          <cell r="AQ610">
            <v>0</v>
          </cell>
          <cell r="AR610">
            <v>1E-3</v>
          </cell>
          <cell r="AS610">
            <v>0</v>
          </cell>
          <cell r="AT610">
            <v>0</v>
          </cell>
          <cell r="AU610">
            <v>1E-3</v>
          </cell>
          <cell r="AV610">
            <v>1E-3</v>
          </cell>
          <cell r="AW610">
            <v>2E-3</v>
          </cell>
          <cell r="AX610">
            <v>2E-3</v>
          </cell>
          <cell r="AY610">
            <v>0</v>
          </cell>
          <cell r="AZ610">
            <v>0</v>
          </cell>
          <cell r="BA610">
            <v>1E-3</v>
          </cell>
          <cell r="BB610">
            <v>1E-3</v>
          </cell>
          <cell r="BC610">
            <v>1E-3</v>
          </cell>
          <cell r="BD610">
            <v>0</v>
          </cell>
          <cell r="BE610">
            <v>1E-3</v>
          </cell>
          <cell r="BF610">
            <v>0</v>
          </cell>
          <cell r="BG610">
            <v>0</v>
          </cell>
          <cell r="BH610">
            <v>1E-3</v>
          </cell>
          <cell r="BI610">
            <v>1E-3</v>
          </cell>
          <cell r="BJ610">
            <v>2E-3</v>
          </cell>
          <cell r="BK610">
            <v>2E-3</v>
          </cell>
          <cell r="BL610">
            <v>0</v>
          </cell>
          <cell r="BM610">
            <v>0</v>
          </cell>
          <cell r="BN610">
            <v>1E-3</v>
          </cell>
          <cell r="BO610">
            <v>1E-3</v>
          </cell>
          <cell r="BP610">
            <v>4.0000000000000001E-3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1E-3</v>
          </cell>
          <cell r="BV610">
            <v>1E-3</v>
          </cell>
          <cell r="BW610">
            <v>2E-3</v>
          </cell>
          <cell r="BX610">
            <v>1E-3</v>
          </cell>
          <cell r="BY610">
            <v>0</v>
          </cell>
          <cell r="BZ610">
            <v>0</v>
          </cell>
          <cell r="CA610">
            <v>1E-3</v>
          </cell>
          <cell r="CB610">
            <v>0</v>
          </cell>
          <cell r="CC610">
            <v>0</v>
          </cell>
          <cell r="CD610">
            <v>0</v>
          </cell>
          <cell r="CE610">
            <v>0</v>
          </cell>
          <cell r="CF610">
            <v>0</v>
          </cell>
          <cell r="CG610">
            <v>0</v>
          </cell>
          <cell r="CH610">
            <v>0</v>
          </cell>
          <cell r="CI610">
            <v>6.0000000000000001E-3</v>
          </cell>
          <cell r="CJ610">
            <v>0</v>
          </cell>
          <cell r="CK610">
            <v>0</v>
          </cell>
          <cell r="CL610">
            <v>0</v>
          </cell>
          <cell r="CM610">
            <v>0</v>
          </cell>
          <cell r="CN610">
            <v>0</v>
          </cell>
          <cell r="CO610">
            <v>0</v>
          </cell>
          <cell r="CP610">
            <v>0</v>
          </cell>
          <cell r="CQ610">
            <v>0</v>
          </cell>
          <cell r="CR610">
            <v>0</v>
          </cell>
          <cell r="CS610">
            <v>0</v>
          </cell>
          <cell r="CT610">
            <v>0</v>
          </cell>
          <cell r="CU610">
            <v>1E-3</v>
          </cell>
          <cell r="CV610">
            <v>0</v>
          </cell>
          <cell r="CW610">
            <v>0</v>
          </cell>
          <cell r="CX610">
            <v>-1E-3</v>
          </cell>
          <cell r="CY610">
            <v>0</v>
          </cell>
          <cell r="CZ610">
            <v>0</v>
          </cell>
          <cell r="DA610">
            <v>0</v>
          </cell>
          <cell r="DB610">
            <v>0</v>
          </cell>
          <cell r="DC610">
            <v>0</v>
          </cell>
          <cell r="DD610">
            <v>0</v>
          </cell>
          <cell r="DE610">
            <v>0</v>
          </cell>
          <cell r="DF610">
            <v>0</v>
          </cell>
          <cell r="DG610">
            <v>0</v>
          </cell>
          <cell r="DH610">
            <v>1E-3</v>
          </cell>
          <cell r="DI610">
            <v>0</v>
          </cell>
          <cell r="DJ610">
            <v>0</v>
          </cell>
          <cell r="DK610">
            <v>0</v>
          </cell>
          <cell r="DL610">
            <v>0</v>
          </cell>
          <cell r="DM610">
            <v>0</v>
          </cell>
          <cell r="DN610">
            <v>0</v>
          </cell>
          <cell r="DO610">
            <v>0</v>
          </cell>
          <cell r="DP610">
            <v>0</v>
          </cell>
          <cell r="DQ610">
            <v>0</v>
          </cell>
          <cell r="DR610">
            <v>1E-3</v>
          </cell>
          <cell r="DS610">
            <v>1E-3</v>
          </cell>
          <cell r="DT610">
            <v>1E-3</v>
          </cell>
          <cell r="DU610">
            <v>1E-3</v>
          </cell>
          <cell r="DV610">
            <v>0</v>
          </cell>
          <cell r="DW610">
            <v>2E-3</v>
          </cell>
          <cell r="DX610">
            <v>2E-3</v>
          </cell>
          <cell r="DY610">
            <v>0</v>
          </cell>
          <cell r="DZ610">
            <v>1E-3</v>
          </cell>
          <cell r="EA610">
            <v>1E-3</v>
          </cell>
          <cell r="EB610">
            <v>1E-3</v>
          </cell>
          <cell r="EC610">
            <v>1E-3</v>
          </cell>
          <cell r="ED610">
            <v>1E-3</v>
          </cell>
          <cell r="EE610">
            <v>0</v>
          </cell>
        </row>
        <row r="611"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1E-3</v>
          </cell>
          <cell r="X611">
            <v>1E-3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2E-3</v>
          </cell>
          <cell r="AF611">
            <v>8.0000000000000002E-3</v>
          </cell>
          <cell r="AG611">
            <v>2E-3</v>
          </cell>
          <cell r="AH611">
            <v>3.0000000000000001E-3</v>
          </cell>
          <cell r="AI611">
            <v>0</v>
          </cell>
          <cell r="AJ611">
            <v>0</v>
          </cell>
          <cell r="AK611">
            <v>3.0000000000000001E-3</v>
          </cell>
          <cell r="AL611">
            <v>2E-3</v>
          </cell>
          <cell r="AM611">
            <v>3.0000000000000001E-3</v>
          </cell>
          <cell r="AN611">
            <v>2E-3</v>
          </cell>
          <cell r="AO611">
            <v>2E-3</v>
          </cell>
          <cell r="AP611">
            <v>4.0000000000000001E-3</v>
          </cell>
          <cell r="AQ611">
            <v>1E-3</v>
          </cell>
          <cell r="AR611">
            <v>3.0000000000000001E-3</v>
          </cell>
          <cell r="AS611">
            <v>3.0000000000000001E-3</v>
          </cell>
          <cell r="AT611">
            <v>6.0000000000000001E-3</v>
          </cell>
          <cell r="AU611">
            <v>3.0000000000000001E-3</v>
          </cell>
          <cell r="AV611">
            <v>0</v>
          </cell>
          <cell r="AW611">
            <v>1E-3</v>
          </cell>
          <cell r="AX611">
            <v>1E-3</v>
          </cell>
          <cell r="AY611">
            <v>1E-3</v>
          </cell>
          <cell r="AZ611">
            <v>5.0000000000000001E-3</v>
          </cell>
          <cell r="BA611">
            <v>4.0000000000000001E-3</v>
          </cell>
          <cell r="BB611">
            <v>2E-3</v>
          </cell>
          <cell r="BC611">
            <v>3.0000000000000001E-3</v>
          </cell>
          <cell r="BD611">
            <v>3.0000000000000001E-3</v>
          </cell>
          <cell r="BE611">
            <v>4.0000000000000001E-3</v>
          </cell>
          <cell r="BF611">
            <v>5.0000000000000001E-3</v>
          </cell>
          <cell r="BG611">
            <v>2E-3</v>
          </cell>
          <cell r="BH611">
            <v>1E-3</v>
          </cell>
          <cell r="BI611">
            <v>0</v>
          </cell>
          <cell r="BJ611">
            <v>1E-3</v>
          </cell>
          <cell r="BK611">
            <v>3.0000000000000001E-3</v>
          </cell>
          <cell r="BL611">
            <v>1E-3</v>
          </cell>
          <cell r="BM611">
            <v>4.0000000000000001E-3</v>
          </cell>
          <cell r="BN611">
            <v>2E-3</v>
          </cell>
          <cell r="BO611">
            <v>3.0000000000000001E-3</v>
          </cell>
          <cell r="BP611">
            <v>1.4999999999999999E-2</v>
          </cell>
          <cell r="BQ611">
            <v>4.0000000000000001E-3</v>
          </cell>
          <cell r="BR611">
            <v>3.0000000000000001E-3</v>
          </cell>
          <cell r="BS611">
            <v>3.0000000000000001E-3</v>
          </cell>
          <cell r="BT611">
            <v>2E-3</v>
          </cell>
          <cell r="BU611">
            <v>0</v>
          </cell>
          <cell r="BV611">
            <v>1E-3</v>
          </cell>
          <cell r="BW611">
            <v>1E-3</v>
          </cell>
          <cell r="BX611">
            <v>3.0000000000000001E-3</v>
          </cell>
          <cell r="BY611">
            <v>2E-3</v>
          </cell>
          <cell r="BZ611">
            <v>6.0000000000000001E-3</v>
          </cell>
          <cell r="CA611">
            <v>2E-3</v>
          </cell>
          <cell r="CB611">
            <v>7.0000000000000001E-3</v>
          </cell>
          <cell r="CC611">
            <v>3.0000000000000001E-3</v>
          </cell>
          <cell r="CD611">
            <v>2E-3</v>
          </cell>
          <cell r="CE611">
            <v>0.01</v>
          </cell>
          <cell r="CF611">
            <v>4.0000000000000001E-3</v>
          </cell>
          <cell r="CG611">
            <v>2E-3</v>
          </cell>
          <cell r="CH611">
            <v>2.7E-2</v>
          </cell>
          <cell r="CI611">
            <v>0</v>
          </cell>
          <cell r="CJ611">
            <v>4.0000000000000001E-3</v>
          </cell>
          <cell r="CK611">
            <v>8.9999999999999993E-3</v>
          </cell>
          <cell r="CL611">
            <v>7.0000000000000001E-3</v>
          </cell>
          <cell r="CM611">
            <v>6.0000000000000001E-3</v>
          </cell>
          <cell r="CN611">
            <v>4.2000000000000003E-2</v>
          </cell>
          <cell r="CO611">
            <v>6.0000000000000001E-3</v>
          </cell>
          <cell r="CP611">
            <v>5.0000000000000001E-3</v>
          </cell>
          <cell r="CQ611">
            <v>3.0000000000000001E-3</v>
          </cell>
          <cell r="CR611">
            <v>2E-3</v>
          </cell>
          <cell r="CS611">
            <v>4.0000000000000001E-3</v>
          </cell>
          <cell r="CT611">
            <v>5.0000000000000001E-3</v>
          </cell>
          <cell r="CU611">
            <v>5.0000000000000001E-3</v>
          </cell>
          <cell r="CV611">
            <v>1E-3</v>
          </cell>
          <cell r="CW611">
            <v>6.0000000000000001E-3</v>
          </cell>
          <cell r="CX611">
            <v>-2.8000000000000001E-2</v>
          </cell>
          <cell r="CY611">
            <v>1E-3</v>
          </cell>
          <cell r="CZ611">
            <v>4.0000000000000001E-3</v>
          </cell>
          <cell r="DA611">
            <v>4.0000000000000001E-3</v>
          </cell>
          <cell r="DB611">
            <v>3.0000000000000001E-3</v>
          </cell>
          <cell r="DC611">
            <v>4.0000000000000001E-3</v>
          </cell>
          <cell r="DD611">
            <v>3.0000000000000001E-3</v>
          </cell>
          <cell r="DE611">
            <v>4.0000000000000001E-3</v>
          </cell>
          <cell r="DF611">
            <v>5.0000000000000001E-3</v>
          </cell>
          <cell r="DG611">
            <v>4.0000000000000001E-3</v>
          </cell>
          <cell r="DH611">
            <v>4.0000000000000001E-3</v>
          </cell>
          <cell r="DI611">
            <v>1E-3</v>
          </cell>
          <cell r="DJ611">
            <v>8.0000000000000002E-3</v>
          </cell>
          <cell r="DK611">
            <v>8.9999999999999993E-3</v>
          </cell>
          <cell r="DL611">
            <v>2E-3</v>
          </cell>
          <cell r="DM611">
            <v>4.0000000000000001E-3</v>
          </cell>
          <cell r="DN611">
            <v>2E-3</v>
          </cell>
          <cell r="DO611">
            <v>3.0000000000000001E-3</v>
          </cell>
          <cell r="DP611">
            <v>3.0000000000000001E-3</v>
          </cell>
          <cell r="DQ611">
            <v>3.0000000000000001E-3</v>
          </cell>
          <cell r="DR611">
            <v>3.0000000000000001E-3</v>
          </cell>
          <cell r="DS611">
            <v>3.0000000000000001E-3</v>
          </cell>
          <cell r="DT611">
            <v>3.0000000000000001E-3</v>
          </cell>
          <cell r="DU611">
            <v>2E-3</v>
          </cell>
          <cell r="DV611">
            <v>2E-3</v>
          </cell>
          <cell r="DW611">
            <v>3.0000000000000001E-3</v>
          </cell>
          <cell r="DX611">
            <v>4.0000000000000001E-3</v>
          </cell>
          <cell r="DY611">
            <v>0</v>
          </cell>
          <cell r="DZ611">
            <v>2E-3</v>
          </cell>
          <cell r="EA611">
            <v>2E-3</v>
          </cell>
          <cell r="EB611">
            <v>3.0000000000000001E-3</v>
          </cell>
          <cell r="EC611">
            <v>3.0000000000000001E-3</v>
          </cell>
          <cell r="ED611">
            <v>5.0000000000000001E-3</v>
          </cell>
          <cell r="EE611">
            <v>0</v>
          </cell>
        </row>
        <row r="612"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1E-3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1E-3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0</v>
          </cell>
          <cell r="CB612">
            <v>0</v>
          </cell>
          <cell r="CC612">
            <v>0</v>
          </cell>
          <cell r="CD612">
            <v>0</v>
          </cell>
          <cell r="CE612">
            <v>0</v>
          </cell>
          <cell r="CF612">
            <v>0</v>
          </cell>
          <cell r="CG612">
            <v>0</v>
          </cell>
          <cell r="CH612">
            <v>0</v>
          </cell>
          <cell r="CI612">
            <v>0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P612">
            <v>0</v>
          </cell>
          <cell r="CQ612">
            <v>0</v>
          </cell>
          <cell r="CR612">
            <v>0</v>
          </cell>
          <cell r="CS612">
            <v>0</v>
          </cell>
          <cell r="CT612">
            <v>0</v>
          </cell>
          <cell r="CU612">
            <v>0</v>
          </cell>
          <cell r="CV612">
            <v>0</v>
          </cell>
          <cell r="CW612">
            <v>0</v>
          </cell>
          <cell r="CX612">
            <v>0</v>
          </cell>
          <cell r="CY612">
            <v>0</v>
          </cell>
          <cell r="CZ612">
            <v>0</v>
          </cell>
          <cell r="DA612">
            <v>0</v>
          </cell>
          <cell r="DB612">
            <v>0</v>
          </cell>
          <cell r="DC612">
            <v>0</v>
          </cell>
          <cell r="DD612">
            <v>0</v>
          </cell>
          <cell r="DE612">
            <v>0</v>
          </cell>
          <cell r="DF612">
            <v>0</v>
          </cell>
          <cell r="DG612">
            <v>0</v>
          </cell>
          <cell r="DH612">
            <v>0</v>
          </cell>
          <cell r="DI612">
            <v>0</v>
          </cell>
          <cell r="DJ612">
            <v>0</v>
          </cell>
          <cell r="DK612">
            <v>0</v>
          </cell>
          <cell r="DL612">
            <v>0</v>
          </cell>
          <cell r="DM612">
            <v>0</v>
          </cell>
          <cell r="DN612">
            <v>0</v>
          </cell>
          <cell r="DO612">
            <v>0</v>
          </cell>
          <cell r="DP612">
            <v>0</v>
          </cell>
          <cell r="DQ612">
            <v>0</v>
          </cell>
          <cell r="DR612">
            <v>0</v>
          </cell>
          <cell r="DS612">
            <v>0</v>
          </cell>
          <cell r="DT612">
            <v>0</v>
          </cell>
          <cell r="DU612">
            <v>0</v>
          </cell>
          <cell r="DV612">
            <v>0</v>
          </cell>
          <cell r="DW612">
            <v>0</v>
          </cell>
          <cell r="DX612">
            <v>0</v>
          </cell>
          <cell r="DY612">
            <v>0</v>
          </cell>
          <cell r="DZ612">
            <v>0</v>
          </cell>
          <cell r="EA612">
            <v>0</v>
          </cell>
          <cell r="EB612">
            <v>0</v>
          </cell>
          <cell r="EC612">
            <v>0</v>
          </cell>
          <cell r="ED612">
            <v>0</v>
          </cell>
          <cell r="EE612">
            <v>0</v>
          </cell>
        </row>
        <row r="614"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1E-3</v>
          </cell>
          <cell r="U614">
            <v>1E-3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1E-3</v>
          </cell>
          <cell r="AH614">
            <v>1E-3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1E-3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1E-3</v>
          </cell>
          <cell r="BI614">
            <v>1E-3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1E-3</v>
          </cell>
          <cell r="BU614">
            <v>1E-3</v>
          </cell>
          <cell r="BV614">
            <v>1E-3</v>
          </cell>
          <cell r="BW614">
            <v>0</v>
          </cell>
          <cell r="BX614">
            <v>0</v>
          </cell>
          <cell r="BY614">
            <v>0</v>
          </cell>
          <cell r="BZ614">
            <v>1E-3</v>
          </cell>
          <cell r="CA614">
            <v>0</v>
          </cell>
          <cell r="CB614">
            <v>0</v>
          </cell>
          <cell r="CC614">
            <v>0</v>
          </cell>
          <cell r="CD614">
            <v>0</v>
          </cell>
          <cell r="CE614">
            <v>0</v>
          </cell>
          <cell r="CF614">
            <v>0</v>
          </cell>
          <cell r="CG614">
            <v>0</v>
          </cell>
          <cell r="CH614">
            <v>0</v>
          </cell>
          <cell r="CI614">
            <v>-3.0000000000000001E-3</v>
          </cell>
          <cell r="CJ614">
            <v>0</v>
          </cell>
          <cell r="CK614">
            <v>0</v>
          </cell>
          <cell r="CL614">
            <v>0</v>
          </cell>
          <cell r="CM614">
            <v>1E-3</v>
          </cell>
          <cell r="CN614">
            <v>6.0000000000000001E-3</v>
          </cell>
          <cell r="CO614">
            <v>1E-3</v>
          </cell>
          <cell r="CP614">
            <v>0</v>
          </cell>
          <cell r="CQ614">
            <v>0</v>
          </cell>
          <cell r="CR614">
            <v>0</v>
          </cell>
          <cell r="CS614">
            <v>0</v>
          </cell>
          <cell r="CT614">
            <v>0</v>
          </cell>
          <cell r="CU614">
            <v>0</v>
          </cell>
          <cell r="CV614">
            <v>0</v>
          </cell>
          <cell r="CW614">
            <v>0</v>
          </cell>
          <cell r="CX614">
            <v>0</v>
          </cell>
          <cell r="CY614">
            <v>0</v>
          </cell>
          <cell r="CZ614">
            <v>1E-3</v>
          </cell>
          <cell r="DA614">
            <v>1E-3</v>
          </cell>
          <cell r="DB614">
            <v>1E-3</v>
          </cell>
          <cell r="DC614">
            <v>0</v>
          </cell>
          <cell r="DD614">
            <v>0</v>
          </cell>
          <cell r="DE614">
            <v>0</v>
          </cell>
          <cell r="DF614">
            <v>0</v>
          </cell>
          <cell r="DG614">
            <v>0</v>
          </cell>
          <cell r="DH614">
            <v>0</v>
          </cell>
          <cell r="DI614">
            <v>0</v>
          </cell>
          <cell r="DJ614">
            <v>0</v>
          </cell>
          <cell r="DK614">
            <v>1E-3</v>
          </cell>
          <cell r="DL614">
            <v>0</v>
          </cell>
          <cell r="DM614">
            <v>1E-3</v>
          </cell>
          <cell r="DN614">
            <v>0</v>
          </cell>
          <cell r="DO614">
            <v>1E-3</v>
          </cell>
          <cell r="DP614">
            <v>0</v>
          </cell>
          <cell r="DQ614">
            <v>0</v>
          </cell>
          <cell r="DR614">
            <v>1E-3</v>
          </cell>
          <cell r="DS614">
            <v>1E-3</v>
          </cell>
          <cell r="DT614">
            <v>1E-3</v>
          </cell>
          <cell r="DU614">
            <v>1E-3</v>
          </cell>
          <cell r="DV614">
            <v>1E-3</v>
          </cell>
          <cell r="DW614">
            <v>0</v>
          </cell>
          <cell r="DX614">
            <v>1E-3</v>
          </cell>
          <cell r="DY614">
            <v>0</v>
          </cell>
          <cell r="DZ614">
            <v>1E-3</v>
          </cell>
          <cell r="EA614">
            <v>1E-3</v>
          </cell>
          <cell r="EB614">
            <v>1E-3</v>
          </cell>
          <cell r="EC614">
            <v>0</v>
          </cell>
          <cell r="ED614">
            <v>1E-3</v>
          </cell>
          <cell r="EE614">
            <v>0</v>
          </cell>
        </row>
        <row r="615"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  <cell r="BZ615">
            <v>0</v>
          </cell>
          <cell r="CA615">
            <v>0</v>
          </cell>
          <cell r="CB615">
            <v>0</v>
          </cell>
          <cell r="CC615">
            <v>0</v>
          </cell>
          <cell r="CD615">
            <v>0</v>
          </cell>
          <cell r="CE615">
            <v>0</v>
          </cell>
          <cell r="CF615">
            <v>0</v>
          </cell>
          <cell r="CG615">
            <v>0</v>
          </cell>
          <cell r="CH615">
            <v>0</v>
          </cell>
          <cell r="CI615">
            <v>0</v>
          </cell>
          <cell r="CJ615">
            <v>0</v>
          </cell>
          <cell r="CK615">
            <v>0</v>
          </cell>
          <cell r="CL615">
            <v>0</v>
          </cell>
          <cell r="CM615">
            <v>0</v>
          </cell>
          <cell r="CN615">
            <v>0</v>
          </cell>
          <cell r="CO615">
            <v>0</v>
          </cell>
          <cell r="CP615">
            <v>0</v>
          </cell>
          <cell r="CQ615">
            <v>0</v>
          </cell>
          <cell r="CR615">
            <v>0</v>
          </cell>
          <cell r="CS615">
            <v>0</v>
          </cell>
          <cell r="CT615">
            <v>0</v>
          </cell>
          <cell r="CU615">
            <v>0</v>
          </cell>
          <cell r="CV615">
            <v>0</v>
          </cell>
          <cell r="CW615">
            <v>0</v>
          </cell>
          <cell r="CX615">
            <v>0</v>
          </cell>
          <cell r="CY615">
            <v>0</v>
          </cell>
          <cell r="CZ615">
            <v>0</v>
          </cell>
          <cell r="DA615">
            <v>0</v>
          </cell>
          <cell r="DB615">
            <v>0</v>
          </cell>
          <cell r="DC615">
            <v>0</v>
          </cell>
          <cell r="DD615">
            <v>0</v>
          </cell>
          <cell r="DE615">
            <v>0</v>
          </cell>
          <cell r="DF615">
            <v>0</v>
          </cell>
          <cell r="DG615">
            <v>0</v>
          </cell>
          <cell r="DH615">
            <v>0</v>
          </cell>
          <cell r="DI615">
            <v>0</v>
          </cell>
          <cell r="DJ615">
            <v>0</v>
          </cell>
          <cell r="DK615">
            <v>0</v>
          </cell>
          <cell r="DL615">
            <v>0</v>
          </cell>
          <cell r="DM615">
            <v>0</v>
          </cell>
          <cell r="DN615">
            <v>0</v>
          </cell>
          <cell r="DO615">
            <v>0</v>
          </cell>
          <cell r="DP615">
            <v>0</v>
          </cell>
          <cell r="DQ615">
            <v>0</v>
          </cell>
          <cell r="DR615">
            <v>0</v>
          </cell>
          <cell r="DS615">
            <v>0</v>
          </cell>
          <cell r="DT615">
            <v>0</v>
          </cell>
          <cell r="DU615">
            <v>0</v>
          </cell>
          <cell r="DV615">
            <v>0</v>
          </cell>
          <cell r="DW615">
            <v>0</v>
          </cell>
          <cell r="DX615">
            <v>0</v>
          </cell>
          <cell r="DY615">
            <v>0</v>
          </cell>
          <cell r="DZ615">
            <v>0</v>
          </cell>
          <cell r="EA615">
            <v>0</v>
          </cell>
          <cell r="EB615">
            <v>0</v>
          </cell>
          <cell r="EC615">
            <v>0</v>
          </cell>
          <cell r="ED615">
            <v>0</v>
          </cell>
          <cell r="EE615">
            <v>0</v>
          </cell>
        </row>
        <row r="616">
          <cell r="F616">
            <v>0</v>
          </cell>
          <cell r="G616">
            <v>1E-3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1E-3</v>
          </cell>
          <cell r="AG616">
            <v>1E-3</v>
          </cell>
          <cell r="AH616">
            <v>0</v>
          </cell>
          <cell r="AI616">
            <v>-1E-3</v>
          </cell>
          <cell r="AJ616">
            <v>0</v>
          </cell>
          <cell r="AK616">
            <v>-1E-3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1E-3</v>
          </cell>
          <cell r="AU616">
            <v>1E-3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1E-3</v>
          </cell>
          <cell r="BD616">
            <v>0</v>
          </cell>
          <cell r="BE616">
            <v>0</v>
          </cell>
          <cell r="BF616">
            <v>1E-3</v>
          </cell>
          <cell r="BG616">
            <v>1E-3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3.0000000000000001E-3</v>
          </cell>
          <cell r="BQ616">
            <v>0</v>
          </cell>
          <cell r="BR616">
            <v>0</v>
          </cell>
          <cell r="BS616">
            <v>1E-3</v>
          </cell>
          <cell r="BT616">
            <v>1E-3</v>
          </cell>
          <cell r="BU616">
            <v>1E-3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  <cell r="BZ616">
            <v>0</v>
          </cell>
          <cell r="CA616">
            <v>0</v>
          </cell>
          <cell r="CB616">
            <v>2E-3</v>
          </cell>
          <cell r="CC616">
            <v>0</v>
          </cell>
          <cell r="CD616">
            <v>0</v>
          </cell>
          <cell r="CE616">
            <v>0</v>
          </cell>
          <cell r="CF616">
            <v>1E-3</v>
          </cell>
          <cell r="CG616">
            <v>1E-3</v>
          </cell>
          <cell r="CH616">
            <v>0</v>
          </cell>
          <cell r="CI616">
            <v>-1E-3</v>
          </cell>
          <cell r="CJ616">
            <v>0</v>
          </cell>
          <cell r="CK616">
            <v>1E-3</v>
          </cell>
          <cell r="CL616">
            <v>0</v>
          </cell>
          <cell r="CM616">
            <v>1E-3</v>
          </cell>
          <cell r="CN616">
            <v>2E-3</v>
          </cell>
          <cell r="CO616">
            <v>2E-3</v>
          </cell>
          <cell r="CP616">
            <v>0</v>
          </cell>
          <cell r="CQ616">
            <v>0</v>
          </cell>
          <cell r="CR616">
            <v>1E-3</v>
          </cell>
          <cell r="CS616">
            <v>0</v>
          </cell>
          <cell r="CT616">
            <v>1E-3</v>
          </cell>
          <cell r="CU616">
            <v>0</v>
          </cell>
          <cell r="CV616">
            <v>0</v>
          </cell>
          <cell r="CW616">
            <v>0</v>
          </cell>
          <cell r="CX616">
            <v>1E-3</v>
          </cell>
          <cell r="CY616">
            <v>0</v>
          </cell>
          <cell r="CZ616">
            <v>1E-3</v>
          </cell>
          <cell r="DA616">
            <v>1E-3</v>
          </cell>
          <cell r="DB616">
            <v>0</v>
          </cell>
          <cell r="DC616">
            <v>1E-3</v>
          </cell>
          <cell r="DD616">
            <v>0</v>
          </cell>
          <cell r="DE616">
            <v>1E-3</v>
          </cell>
          <cell r="DF616">
            <v>0</v>
          </cell>
          <cell r="DG616">
            <v>0</v>
          </cell>
          <cell r="DH616">
            <v>1E-3</v>
          </cell>
          <cell r="DI616">
            <v>0</v>
          </cell>
          <cell r="DJ616">
            <v>0</v>
          </cell>
          <cell r="DK616">
            <v>1E-3</v>
          </cell>
          <cell r="DL616">
            <v>0</v>
          </cell>
          <cell r="DM616">
            <v>1E-3</v>
          </cell>
          <cell r="DN616">
            <v>1E-3</v>
          </cell>
          <cell r="DO616">
            <v>1E-3</v>
          </cell>
          <cell r="DP616">
            <v>1E-3</v>
          </cell>
          <cell r="DQ616">
            <v>0</v>
          </cell>
          <cell r="DR616">
            <v>0</v>
          </cell>
          <cell r="DS616">
            <v>0</v>
          </cell>
          <cell r="DT616">
            <v>1E-3</v>
          </cell>
          <cell r="DU616">
            <v>1E-3</v>
          </cell>
          <cell r="DV616">
            <v>0</v>
          </cell>
          <cell r="DW616">
            <v>0</v>
          </cell>
          <cell r="DX616">
            <v>0</v>
          </cell>
          <cell r="DY616">
            <v>0</v>
          </cell>
          <cell r="DZ616">
            <v>0</v>
          </cell>
          <cell r="EA616">
            <v>0</v>
          </cell>
          <cell r="EB616">
            <v>1E-3</v>
          </cell>
          <cell r="EC616">
            <v>1E-3</v>
          </cell>
          <cell r="ED616">
            <v>0</v>
          </cell>
          <cell r="EE616">
            <v>0</v>
          </cell>
        </row>
        <row r="617"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-1E-3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  <cell r="BZ617">
            <v>0</v>
          </cell>
          <cell r="CA617">
            <v>0</v>
          </cell>
          <cell r="CB617">
            <v>0</v>
          </cell>
          <cell r="CC617">
            <v>0</v>
          </cell>
          <cell r="CD617">
            <v>0</v>
          </cell>
          <cell r="CE617">
            <v>0</v>
          </cell>
          <cell r="CF617">
            <v>0</v>
          </cell>
          <cell r="CG617">
            <v>0</v>
          </cell>
          <cell r="CH617">
            <v>0</v>
          </cell>
          <cell r="CI617">
            <v>0</v>
          </cell>
          <cell r="CJ617">
            <v>0</v>
          </cell>
          <cell r="CK617">
            <v>0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P617">
            <v>0</v>
          </cell>
          <cell r="CQ617">
            <v>0</v>
          </cell>
          <cell r="CR617">
            <v>0</v>
          </cell>
          <cell r="CS617">
            <v>0</v>
          </cell>
          <cell r="CT617">
            <v>0</v>
          </cell>
          <cell r="CU617">
            <v>0</v>
          </cell>
          <cell r="CV617">
            <v>0</v>
          </cell>
          <cell r="CW617">
            <v>0</v>
          </cell>
          <cell r="CX617">
            <v>0</v>
          </cell>
          <cell r="CY617">
            <v>0</v>
          </cell>
          <cell r="CZ617">
            <v>0</v>
          </cell>
          <cell r="DA617">
            <v>0</v>
          </cell>
          <cell r="DB617">
            <v>0</v>
          </cell>
          <cell r="DC617">
            <v>0</v>
          </cell>
          <cell r="DD617">
            <v>0</v>
          </cell>
          <cell r="DE617">
            <v>0</v>
          </cell>
          <cell r="DF617">
            <v>0</v>
          </cell>
          <cell r="DG617">
            <v>0</v>
          </cell>
          <cell r="DH617">
            <v>0</v>
          </cell>
          <cell r="DI617">
            <v>0</v>
          </cell>
          <cell r="DJ617">
            <v>0</v>
          </cell>
          <cell r="DK617">
            <v>0</v>
          </cell>
          <cell r="DL617">
            <v>0</v>
          </cell>
          <cell r="DM617">
            <v>0</v>
          </cell>
          <cell r="DN617">
            <v>0</v>
          </cell>
          <cell r="DO617">
            <v>0</v>
          </cell>
          <cell r="DP617">
            <v>0</v>
          </cell>
          <cell r="DQ617">
            <v>0</v>
          </cell>
          <cell r="DR617">
            <v>0</v>
          </cell>
          <cell r="DS617">
            <v>0</v>
          </cell>
          <cell r="DT617">
            <v>0</v>
          </cell>
          <cell r="DU617">
            <v>0</v>
          </cell>
          <cell r="DV617">
            <v>0</v>
          </cell>
          <cell r="DW617">
            <v>0</v>
          </cell>
          <cell r="DX617">
            <v>0</v>
          </cell>
          <cell r="DY617">
            <v>0</v>
          </cell>
          <cell r="DZ617">
            <v>0</v>
          </cell>
          <cell r="EA617">
            <v>0</v>
          </cell>
          <cell r="EB617">
            <v>0</v>
          </cell>
          <cell r="EC617">
            <v>0</v>
          </cell>
          <cell r="ED617">
            <v>0</v>
          </cell>
          <cell r="EE617">
            <v>0</v>
          </cell>
        </row>
        <row r="618"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1E-3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3.0000000000000001E-3</v>
          </cell>
          <cell r="Y618">
            <v>0</v>
          </cell>
          <cell r="Z618">
            <v>0</v>
          </cell>
          <cell r="AA618">
            <v>3.0000000000000001E-3</v>
          </cell>
          <cell r="AB618">
            <v>2E-3</v>
          </cell>
          <cell r="AC618">
            <v>0</v>
          </cell>
          <cell r="AD618">
            <v>0</v>
          </cell>
          <cell r="AE618">
            <v>1E-3</v>
          </cell>
          <cell r="AF618">
            <v>0</v>
          </cell>
          <cell r="AG618">
            <v>0</v>
          </cell>
          <cell r="AH618">
            <v>0</v>
          </cell>
          <cell r="AI618">
            <v>2E-3</v>
          </cell>
          <cell r="AJ618">
            <v>0</v>
          </cell>
          <cell r="AK618">
            <v>0</v>
          </cell>
          <cell r="AL618">
            <v>0</v>
          </cell>
          <cell r="AM618">
            <v>1E-3</v>
          </cell>
          <cell r="AN618">
            <v>3.0000000000000001E-3</v>
          </cell>
          <cell r="AO618">
            <v>6.0000000000000001E-3</v>
          </cell>
          <cell r="AP618">
            <v>0</v>
          </cell>
          <cell r="AQ618">
            <v>0</v>
          </cell>
          <cell r="AR618">
            <v>3.0000000000000001E-3</v>
          </cell>
          <cell r="AS618">
            <v>0</v>
          </cell>
          <cell r="AT618">
            <v>0</v>
          </cell>
          <cell r="AU618">
            <v>0</v>
          </cell>
          <cell r="AV618">
            <v>5.0000000000000001E-3</v>
          </cell>
          <cell r="AW618">
            <v>1E-3</v>
          </cell>
          <cell r="AX618">
            <v>1E-3</v>
          </cell>
          <cell r="AY618">
            <v>0</v>
          </cell>
          <cell r="AZ618">
            <v>2E-3</v>
          </cell>
          <cell r="BA618">
            <v>7.0000000000000001E-3</v>
          </cell>
          <cell r="BB618">
            <v>0</v>
          </cell>
          <cell r="BC618">
            <v>0</v>
          </cell>
          <cell r="BD618">
            <v>0</v>
          </cell>
          <cell r="BE618">
            <v>4.0000000000000001E-3</v>
          </cell>
          <cell r="BF618">
            <v>0</v>
          </cell>
          <cell r="BG618">
            <v>0</v>
          </cell>
          <cell r="BH618">
            <v>0</v>
          </cell>
          <cell r="BI618">
            <v>7.0000000000000001E-3</v>
          </cell>
          <cell r="BJ618">
            <v>2E-3</v>
          </cell>
          <cell r="BK618">
            <v>2E-3</v>
          </cell>
          <cell r="BL618">
            <v>3.0000000000000001E-3</v>
          </cell>
          <cell r="BM618">
            <v>4.0000000000000001E-3</v>
          </cell>
          <cell r="BN618">
            <v>4.0000000000000001E-3</v>
          </cell>
          <cell r="BO618">
            <v>0</v>
          </cell>
          <cell r="BP618">
            <v>0</v>
          </cell>
          <cell r="BQ618">
            <v>0</v>
          </cell>
          <cell r="BR618">
            <v>5.0000000000000001E-3</v>
          </cell>
          <cell r="BS618">
            <v>0</v>
          </cell>
          <cell r="BT618">
            <v>0</v>
          </cell>
          <cell r="BU618">
            <v>0</v>
          </cell>
          <cell r="BV618">
            <v>4.0000000000000001E-3</v>
          </cell>
          <cell r="BW618">
            <v>0</v>
          </cell>
          <cell r="BX618">
            <v>0</v>
          </cell>
          <cell r="BY618">
            <v>2E-3</v>
          </cell>
          <cell r="BZ618">
            <v>1.4E-2</v>
          </cell>
          <cell r="CA618">
            <v>7.0000000000000001E-3</v>
          </cell>
          <cell r="CB618">
            <v>0</v>
          </cell>
          <cell r="CC618">
            <v>0</v>
          </cell>
          <cell r="CD618">
            <v>0</v>
          </cell>
          <cell r="CE618">
            <v>3.0000000000000001E-3</v>
          </cell>
          <cell r="CF618">
            <v>0</v>
          </cell>
          <cell r="CG618">
            <v>0</v>
          </cell>
          <cell r="CH618">
            <v>0</v>
          </cell>
          <cell r="CI618">
            <v>0</v>
          </cell>
          <cell r="CJ618">
            <v>0</v>
          </cell>
          <cell r="CK618">
            <v>0</v>
          </cell>
          <cell r="CL618">
            <v>2E-3</v>
          </cell>
          <cell r="CM618">
            <v>0</v>
          </cell>
          <cell r="CN618">
            <v>2.5999999999999999E-2</v>
          </cell>
          <cell r="CO618">
            <v>0</v>
          </cell>
          <cell r="CP618">
            <v>0</v>
          </cell>
          <cell r="CQ618">
            <v>0</v>
          </cell>
          <cell r="CR618">
            <v>0</v>
          </cell>
          <cell r="CS618">
            <v>0</v>
          </cell>
          <cell r="CT618">
            <v>0</v>
          </cell>
          <cell r="CU618">
            <v>0</v>
          </cell>
          <cell r="CV618">
            <v>0</v>
          </cell>
          <cell r="CW618">
            <v>0</v>
          </cell>
          <cell r="CX618">
            <v>-1E-3</v>
          </cell>
          <cell r="CY618">
            <v>3.0000000000000001E-3</v>
          </cell>
          <cell r="CZ618">
            <v>0</v>
          </cell>
          <cell r="DA618">
            <v>0</v>
          </cell>
          <cell r="DB618">
            <v>0</v>
          </cell>
          <cell r="DC618">
            <v>0</v>
          </cell>
          <cell r="DD618">
            <v>0</v>
          </cell>
          <cell r="DE618">
            <v>1E-3</v>
          </cell>
          <cell r="DF618">
            <v>0</v>
          </cell>
          <cell r="DG618">
            <v>0</v>
          </cell>
          <cell r="DH618">
            <v>0</v>
          </cell>
          <cell r="DI618">
            <v>0</v>
          </cell>
          <cell r="DJ618">
            <v>0</v>
          </cell>
          <cell r="DK618">
            <v>0</v>
          </cell>
          <cell r="DL618">
            <v>4.0000000000000001E-3</v>
          </cell>
          <cell r="DM618">
            <v>0</v>
          </cell>
          <cell r="DN618">
            <v>4.0000000000000001E-3</v>
          </cell>
          <cell r="DO618">
            <v>0</v>
          </cell>
          <cell r="DP618">
            <v>0</v>
          </cell>
          <cell r="DQ618">
            <v>0</v>
          </cell>
          <cell r="DR618">
            <v>0</v>
          </cell>
          <cell r="DS618">
            <v>0</v>
          </cell>
          <cell r="DT618">
            <v>0</v>
          </cell>
          <cell r="DU618">
            <v>0</v>
          </cell>
          <cell r="DV618">
            <v>0</v>
          </cell>
          <cell r="DW618">
            <v>0</v>
          </cell>
          <cell r="DX618">
            <v>0</v>
          </cell>
          <cell r="DY618">
            <v>2E-3</v>
          </cell>
          <cell r="DZ618">
            <v>1E-3</v>
          </cell>
          <cell r="EA618">
            <v>0</v>
          </cell>
          <cell r="EB618">
            <v>0</v>
          </cell>
          <cell r="EC618">
            <v>0</v>
          </cell>
          <cell r="ED618">
            <v>0</v>
          </cell>
          <cell r="EE618">
            <v>0</v>
          </cell>
        </row>
        <row r="619"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4.0000000000000001E-3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  <cell r="BZ619">
            <v>0</v>
          </cell>
          <cell r="CA619">
            <v>0</v>
          </cell>
          <cell r="CB619">
            <v>0</v>
          </cell>
          <cell r="CC619">
            <v>0</v>
          </cell>
          <cell r="CD619">
            <v>0</v>
          </cell>
          <cell r="CE619">
            <v>0</v>
          </cell>
          <cell r="CF619">
            <v>0</v>
          </cell>
          <cell r="CG619">
            <v>0</v>
          </cell>
          <cell r="CH619">
            <v>0</v>
          </cell>
          <cell r="CI619">
            <v>0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P619">
            <v>0</v>
          </cell>
          <cell r="CQ619">
            <v>0</v>
          </cell>
          <cell r="CR619">
            <v>0</v>
          </cell>
          <cell r="CS619">
            <v>0</v>
          </cell>
          <cell r="CT619">
            <v>0</v>
          </cell>
          <cell r="CU619">
            <v>0</v>
          </cell>
          <cell r="CV619">
            <v>0</v>
          </cell>
          <cell r="CW619">
            <v>0</v>
          </cell>
          <cell r="CX619">
            <v>0</v>
          </cell>
          <cell r="CY619">
            <v>0</v>
          </cell>
          <cell r="CZ619">
            <v>0</v>
          </cell>
          <cell r="DA619">
            <v>0</v>
          </cell>
          <cell r="DB619">
            <v>0</v>
          </cell>
          <cell r="DC619">
            <v>0</v>
          </cell>
          <cell r="DD619">
            <v>0</v>
          </cell>
          <cell r="DE619">
            <v>0</v>
          </cell>
          <cell r="DF619">
            <v>0</v>
          </cell>
          <cell r="DG619">
            <v>0</v>
          </cell>
          <cell r="DH619">
            <v>0</v>
          </cell>
          <cell r="DI619">
            <v>1E-3</v>
          </cell>
          <cell r="DJ619">
            <v>0</v>
          </cell>
          <cell r="DK619">
            <v>0</v>
          </cell>
          <cell r="DL619">
            <v>0</v>
          </cell>
          <cell r="DM619">
            <v>0</v>
          </cell>
          <cell r="DN619">
            <v>0</v>
          </cell>
          <cell r="DO619">
            <v>0</v>
          </cell>
          <cell r="DP619">
            <v>0</v>
          </cell>
          <cell r="DQ619">
            <v>0</v>
          </cell>
          <cell r="DR619">
            <v>0</v>
          </cell>
          <cell r="DS619">
            <v>0</v>
          </cell>
          <cell r="DT619">
            <v>1E-3</v>
          </cell>
          <cell r="DU619">
            <v>0</v>
          </cell>
          <cell r="DV619">
            <v>0</v>
          </cell>
          <cell r="DW619">
            <v>0</v>
          </cell>
          <cell r="DX619">
            <v>0</v>
          </cell>
          <cell r="DY619">
            <v>0</v>
          </cell>
          <cell r="DZ619">
            <v>0</v>
          </cell>
          <cell r="EA619">
            <v>0</v>
          </cell>
          <cell r="EB619">
            <v>0</v>
          </cell>
          <cell r="EC619">
            <v>0</v>
          </cell>
          <cell r="ED619">
            <v>0</v>
          </cell>
          <cell r="EE619">
            <v>0</v>
          </cell>
        </row>
        <row r="620">
          <cell r="F620">
            <v>3.0000000000000001E-3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1E-3</v>
          </cell>
          <cell r="AU620">
            <v>1E-3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1E-3</v>
          </cell>
          <cell r="BD620">
            <v>1E-3</v>
          </cell>
          <cell r="BE620">
            <v>1E-3</v>
          </cell>
          <cell r="BF620">
            <v>1E-3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4.0000000000000001E-3</v>
          </cell>
          <cell r="BQ620">
            <v>1E-3</v>
          </cell>
          <cell r="BR620">
            <v>0</v>
          </cell>
          <cell r="BS620">
            <v>2E-3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B620">
            <v>1E-3</v>
          </cell>
          <cell r="CC620">
            <v>1E-3</v>
          </cell>
          <cell r="CD620">
            <v>1E-3</v>
          </cell>
          <cell r="CE620">
            <v>1E-3</v>
          </cell>
          <cell r="CF620">
            <v>1E-3</v>
          </cell>
          <cell r="CG620">
            <v>1E-3</v>
          </cell>
          <cell r="CH620">
            <v>1E-3</v>
          </cell>
          <cell r="CI620">
            <v>0</v>
          </cell>
          <cell r="CJ620">
            <v>1E-3</v>
          </cell>
          <cell r="CK620">
            <v>1E-3</v>
          </cell>
          <cell r="CL620">
            <v>0</v>
          </cell>
          <cell r="CM620">
            <v>1E-3</v>
          </cell>
          <cell r="CN620">
            <v>2E-3</v>
          </cell>
          <cell r="CO620">
            <v>2E-3</v>
          </cell>
          <cell r="CP620">
            <v>1E-3</v>
          </cell>
          <cell r="CQ620">
            <v>1E-3</v>
          </cell>
          <cell r="CR620">
            <v>1E-3</v>
          </cell>
          <cell r="CS620">
            <v>1E-3</v>
          </cell>
          <cell r="CT620">
            <v>1E-3</v>
          </cell>
          <cell r="CU620">
            <v>1E-3</v>
          </cell>
          <cell r="CV620">
            <v>2E-3</v>
          </cell>
          <cell r="CW620">
            <v>0</v>
          </cell>
          <cell r="CX620">
            <v>-1E-3</v>
          </cell>
          <cell r="CY620">
            <v>0</v>
          </cell>
          <cell r="CZ620">
            <v>1E-3</v>
          </cell>
          <cell r="DA620">
            <v>1E-3</v>
          </cell>
          <cell r="DB620">
            <v>1E-3</v>
          </cell>
          <cell r="DC620">
            <v>1E-3</v>
          </cell>
          <cell r="DD620">
            <v>1E-3</v>
          </cell>
          <cell r="DE620">
            <v>1E-3</v>
          </cell>
          <cell r="DF620">
            <v>1E-3</v>
          </cell>
          <cell r="DG620">
            <v>1E-3</v>
          </cell>
          <cell r="DH620">
            <v>1E-3</v>
          </cell>
          <cell r="DI620">
            <v>1E-3</v>
          </cell>
          <cell r="DJ620">
            <v>1E-3</v>
          </cell>
          <cell r="DK620">
            <v>1E-3</v>
          </cell>
          <cell r="DL620">
            <v>0</v>
          </cell>
          <cell r="DM620">
            <v>1E-3</v>
          </cell>
          <cell r="DN620">
            <v>1E-3</v>
          </cell>
          <cell r="DO620">
            <v>1E-3</v>
          </cell>
          <cell r="DP620">
            <v>1E-3</v>
          </cell>
          <cell r="DQ620">
            <v>1E-3</v>
          </cell>
          <cell r="DR620">
            <v>0</v>
          </cell>
          <cell r="DS620">
            <v>0</v>
          </cell>
          <cell r="DT620">
            <v>1E-3</v>
          </cell>
          <cell r="DU620">
            <v>1E-3</v>
          </cell>
          <cell r="DV620">
            <v>0</v>
          </cell>
          <cell r="DW620">
            <v>0</v>
          </cell>
          <cell r="DX620">
            <v>0</v>
          </cell>
          <cell r="DY620">
            <v>0</v>
          </cell>
          <cell r="DZ620">
            <v>0</v>
          </cell>
          <cell r="EA620">
            <v>0</v>
          </cell>
          <cell r="EB620">
            <v>1E-3</v>
          </cell>
          <cell r="EC620">
            <v>1E-3</v>
          </cell>
          <cell r="ED620">
            <v>0</v>
          </cell>
          <cell r="EE620">
            <v>0</v>
          </cell>
        </row>
        <row r="621"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1E-3</v>
          </cell>
          <cell r="AG621">
            <v>1E-3</v>
          </cell>
          <cell r="AH621">
            <v>1E-3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-1E-3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1E-3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1E-3</v>
          </cell>
          <cell r="BH621">
            <v>1E-3</v>
          </cell>
          <cell r="BI621">
            <v>-1E-3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3.0000000000000001E-3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1E-3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0</v>
          </cell>
          <cell r="CE621">
            <v>-1E-3</v>
          </cell>
          <cell r="CF621">
            <v>0</v>
          </cell>
          <cell r="CG621">
            <v>0</v>
          </cell>
          <cell r="CH621">
            <v>-5.0000000000000001E-3</v>
          </cell>
          <cell r="CI621">
            <v>-2E-3</v>
          </cell>
          <cell r="CJ621">
            <v>0</v>
          </cell>
          <cell r="CK621">
            <v>0</v>
          </cell>
          <cell r="CL621">
            <v>0</v>
          </cell>
          <cell r="CM621">
            <v>0</v>
          </cell>
          <cell r="CN621">
            <v>-4.0000000000000001E-3</v>
          </cell>
          <cell r="CO621">
            <v>1E-3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>
            <v>0</v>
          </cell>
          <cell r="CU621">
            <v>0</v>
          </cell>
          <cell r="CV621">
            <v>0</v>
          </cell>
          <cell r="CW621">
            <v>0</v>
          </cell>
          <cell r="CX621">
            <v>3.0000000000000001E-3</v>
          </cell>
          <cell r="CY621">
            <v>0</v>
          </cell>
          <cell r="CZ621">
            <v>1E-3</v>
          </cell>
          <cell r="DA621">
            <v>0</v>
          </cell>
          <cell r="DB621">
            <v>0</v>
          </cell>
          <cell r="DC621">
            <v>0</v>
          </cell>
          <cell r="DD621">
            <v>0</v>
          </cell>
          <cell r="DE621">
            <v>0</v>
          </cell>
          <cell r="DF621">
            <v>0</v>
          </cell>
          <cell r="DG621">
            <v>0</v>
          </cell>
          <cell r="DH621">
            <v>0</v>
          </cell>
          <cell r="DI621">
            <v>0</v>
          </cell>
          <cell r="DJ621">
            <v>0</v>
          </cell>
          <cell r="DK621">
            <v>0</v>
          </cell>
          <cell r="DL621">
            <v>0</v>
          </cell>
          <cell r="DM621">
            <v>1E-3</v>
          </cell>
          <cell r="DN621">
            <v>0</v>
          </cell>
          <cell r="DO621">
            <v>1E-3</v>
          </cell>
          <cell r="DP621">
            <v>0</v>
          </cell>
          <cell r="DQ621">
            <v>0</v>
          </cell>
          <cell r="DR621">
            <v>0</v>
          </cell>
          <cell r="DS621">
            <v>0</v>
          </cell>
          <cell r="DT621">
            <v>0</v>
          </cell>
          <cell r="DU621">
            <v>0</v>
          </cell>
          <cell r="DV621">
            <v>0</v>
          </cell>
          <cell r="DW621">
            <v>0</v>
          </cell>
          <cell r="DX621">
            <v>0</v>
          </cell>
          <cell r="DY621">
            <v>0</v>
          </cell>
          <cell r="DZ621">
            <v>0</v>
          </cell>
          <cell r="EA621">
            <v>0</v>
          </cell>
          <cell r="EB621">
            <v>0</v>
          </cell>
          <cell r="EC621">
            <v>0</v>
          </cell>
          <cell r="ED621">
            <v>0</v>
          </cell>
          <cell r="EE621">
            <v>0</v>
          </cell>
        </row>
        <row r="622"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  <cell r="BZ622">
            <v>0</v>
          </cell>
          <cell r="CA622">
            <v>0</v>
          </cell>
          <cell r="CB622">
            <v>0</v>
          </cell>
          <cell r="CC622">
            <v>0</v>
          </cell>
          <cell r="CD622">
            <v>0</v>
          </cell>
          <cell r="CE622">
            <v>0</v>
          </cell>
          <cell r="CF622">
            <v>0</v>
          </cell>
          <cell r="CG622">
            <v>0</v>
          </cell>
          <cell r="CH622">
            <v>0</v>
          </cell>
          <cell r="CI622">
            <v>0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N622">
            <v>0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0</v>
          </cell>
          <cell r="CT622">
            <v>0</v>
          </cell>
          <cell r="CU622">
            <v>0</v>
          </cell>
          <cell r="CV622">
            <v>0</v>
          </cell>
          <cell r="CW622">
            <v>0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  <cell r="DB622">
            <v>0</v>
          </cell>
          <cell r="DC622">
            <v>0</v>
          </cell>
          <cell r="DD622">
            <v>0</v>
          </cell>
          <cell r="DE622">
            <v>0</v>
          </cell>
          <cell r="DF622">
            <v>0</v>
          </cell>
          <cell r="DG622">
            <v>0</v>
          </cell>
          <cell r="DH622">
            <v>0</v>
          </cell>
          <cell r="DI622">
            <v>0</v>
          </cell>
          <cell r="DJ622">
            <v>0</v>
          </cell>
          <cell r="DK622">
            <v>0</v>
          </cell>
          <cell r="DL622">
            <v>0</v>
          </cell>
          <cell r="DM622">
            <v>0</v>
          </cell>
          <cell r="DN622">
            <v>0</v>
          </cell>
          <cell r="DO622">
            <v>0</v>
          </cell>
          <cell r="DP622">
            <v>0</v>
          </cell>
          <cell r="DQ622">
            <v>0</v>
          </cell>
          <cell r="DR622">
            <v>0</v>
          </cell>
          <cell r="DS622">
            <v>0</v>
          </cell>
          <cell r="DT622">
            <v>0</v>
          </cell>
          <cell r="DU622">
            <v>0</v>
          </cell>
          <cell r="DV622">
            <v>0</v>
          </cell>
          <cell r="DW622">
            <v>0</v>
          </cell>
          <cell r="DX622">
            <v>0</v>
          </cell>
          <cell r="DY622">
            <v>0</v>
          </cell>
          <cell r="DZ622">
            <v>0</v>
          </cell>
          <cell r="EA622">
            <v>0</v>
          </cell>
          <cell r="EB622">
            <v>0</v>
          </cell>
          <cell r="EC622">
            <v>0</v>
          </cell>
          <cell r="ED622">
            <v>0</v>
          </cell>
          <cell r="EE622">
            <v>0</v>
          </cell>
        </row>
        <row r="624"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  <cell r="BZ624">
            <v>0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0</v>
          </cell>
          <cell r="CH624">
            <v>0</v>
          </cell>
          <cell r="CI624">
            <v>0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P624">
            <v>0</v>
          </cell>
          <cell r="CQ624">
            <v>0</v>
          </cell>
          <cell r="CR624">
            <v>0</v>
          </cell>
          <cell r="CS624">
            <v>0</v>
          </cell>
          <cell r="CT624">
            <v>0</v>
          </cell>
          <cell r="CU624">
            <v>0</v>
          </cell>
          <cell r="CV624">
            <v>0</v>
          </cell>
          <cell r="CW624">
            <v>0</v>
          </cell>
          <cell r="CX624">
            <v>0</v>
          </cell>
          <cell r="CY624">
            <v>0</v>
          </cell>
          <cell r="CZ624">
            <v>0</v>
          </cell>
          <cell r="DA624">
            <v>0</v>
          </cell>
          <cell r="DB624">
            <v>0</v>
          </cell>
          <cell r="DC624">
            <v>0</v>
          </cell>
          <cell r="DD624">
            <v>0</v>
          </cell>
          <cell r="DE624">
            <v>0</v>
          </cell>
          <cell r="DF624">
            <v>0</v>
          </cell>
          <cell r="DG624">
            <v>0</v>
          </cell>
          <cell r="DH624">
            <v>0</v>
          </cell>
          <cell r="DI624">
            <v>0</v>
          </cell>
          <cell r="DJ624">
            <v>0</v>
          </cell>
          <cell r="DK624">
            <v>0</v>
          </cell>
          <cell r="DL624">
            <v>0</v>
          </cell>
          <cell r="DM624">
            <v>0</v>
          </cell>
          <cell r="DN624">
            <v>0</v>
          </cell>
          <cell r="DO624">
            <v>0</v>
          </cell>
          <cell r="DP624">
            <v>0</v>
          </cell>
          <cell r="DQ624">
            <v>0</v>
          </cell>
          <cell r="DR624">
            <v>0</v>
          </cell>
          <cell r="DS624">
            <v>0</v>
          </cell>
          <cell r="DT624">
            <v>0</v>
          </cell>
          <cell r="DU624">
            <v>0</v>
          </cell>
          <cell r="DV624">
            <v>0</v>
          </cell>
          <cell r="DW624">
            <v>0</v>
          </cell>
          <cell r="DX624">
            <v>0</v>
          </cell>
          <cell r="DY624">
            <v>0</v>
          </cell>
          <cell r="DZ624">
            <v>0</v>
          </cell>
          <cell r="EA624">
            <v>0</v>
          </cell>
          <cell r="EB624">
            <v>0</v>
          </cell>
          <cell r="EC624">
            <v>0</v>
          </cell>
          <cell r="ED624">
            <v>0</v>
          </cell>
          <cell r="EE624">
            <v>0</v>
          </cell>
        </row>
        <row r="625"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0</v>
          </cell>
          <cell r="CH625">
            <v>0</v>
          </cell>
          <cell r="CI625">
            <v>0</v>
          </cell>
          <cell r="CJ625">
            <v>0</v>
          </cell>
          <cell r="CK625">
            <v>0</v>
          </cell>
          <cell r="CL625">
            <v>0</v>
          </cell>
          <cell r="CM625">
            <v>0</v>
          </cell>
          <cell r="CN625">
            <v>0</v>
          </cell>
          <cell r="CO625">
            <v>0</v>
          </cell>
          <cell r="CP625">
            <v>0</v>
          </cell>
          <cell r="CQ625">
            <v>0</v>
          </cell>
          <cell r="CR625">
            <v>0</v>
          </cell>
          <cell r="CS625">
            <v>0</v>
          </cell>
          <cell r="CT625">
            <v>0</v>
          </cell>
          <cell r="CU625">
            <v>0</v>
          </cell>
          <cell r="CV625">
            <v>0</v>
          </cell>
          <cell r="CW625">
            <v>0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  <cell r="DB625">
            <v>0</v>
          </cell>
          <cell r="DC625">
            <v>0</v>
          </cell>
          <cell r="DD625">
            <v>0</v>
          </cell>
          <cell r="DE625">
            <v>0</v>
          </cell>
          <cell r="DF625">
            <v>0</v>
          </cell>
          <cell r="DG625">
            <v>0</v>
          </cell>
          <cell r="DH625">
            <v>0</v>
          </cell>
          <cell r="DI625">
            <v>0</v>
          </cell>
          <cell r="DJ625">
            <v>0</v>
          </cell>
          <cell r="DK625">
            <v>0</v>
          </cell>
          <cell r="DL625">
            <v>0</v>
          </cell>
          <cell r="DM625">
            <v>0</v>
          </cell>
          <cell r="DN625">
            <v>0</v>
          </cell>
          <cell r="DO625">
            <v>0</v>
          </cell>
          <cell r="DP625">
            <v>0</v>
          </cell>
          <cell r="DQ625">
            <v>0</v>
          </cell>
          <cell r="DR625">
            <v>0</v>
          </cell>
          <cell r="DS625">
            <v>0</v>
          </cell>
          <cell r="DT625">
            <v>0</v>
          </cell>
          <cell r="DU625">
            <v>0</v>
          </cell>
          <cell r="DV625">
            <v>0</v>
          </cell>
          <cell r="DW625">
            <v>0</v>
          </cell>
          <cell r="DX625">
            <v>0</v>
          </cell>
          <cell r="DY625">
            <v>0</v>
          </cell>
          <cell r="DZ625">
            <v>0</v>
          </cell>
          <cell r="EA625">
            <v>0</v>
          </cell>
          <cell r="EB625">
            <v>0</v>
          </cell>
          <cell r="EC625">
            <v>0</v>
          </cell>
          <cell r="ED625">
            <v>0</v>
          </cell>
          <cell r="EE625">
            <v>0</v>
          </cell>
        </row>
        <row r="626"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  <cell r="BZ626">
            <v>0</v>
          </cell>
          <cell r="CA626">
            <v>0</v>
          </cell>
          <cell r="CB626">
            <v>0</v>
          </cell>
          <cell r="CC626">
            <v>0</v>
          </cell>
          <cell r="CD626">
            <v>0</v>
          </cell>
          <cell r="CE626">
            <v>0</v>
          </cell>
          <cell r="CF626">
            <v>0</v>
          </cell>
          <cell r="CG626">
            <v>0</v>
          </cell>
          <cell r="CH626">
            <v>0</v>
          </cell>
          <cell r="CI626">
            <v>0</v>
          </cell>
          <cell r="CJ626">
            <v>0</v>
          </cell>
          <cell r="CK626">
            <v>0</v>
          </cell>
          <cell r="CL626">
            <v>0</v>
          </cell>
          <cell r="CM626">
            <v>0</v>
          </cell>
          <cell r="CN626">
            <v>0</v>
          </cell>
          <cell r="CO626">
            <v>0</v>
          </cell>
          <cell r="CP626">
            <v>0</v>
          </cell>
          <cell r="CQ626">
            <v>0</v>
          </cell>
          <cell r="CR626">
            <v>0</v>
          </cell>
          <cell r="CS626">
            <v>0</v>
          </cell>
          <cell r="CT626">
            <v>0</v>
          </cell>
          <cell r="CU626">
            <v>0</v>
          </cell>
          <cell r="CV626">
            <v>0</v>
          </cell>
          <cell r="CW626">
            <v>0</v>
          </cell>
          <cell r="CX626">
            <v>0</v>
          </cell>
          <cell r="CY626">
            <v>0</v>
          </cell>
          <cell r="CZ626">
            <v>0</v>
          </cell>
          <cell r="DA626">
            <v>0</v>
          </cell>
          <cell r="DB626">
            <v>0</v>
          </cell>
          <cell r="DC626">
            <v>0</v>
          </cell>
          <cell r="DD626">
            <v>0</v>
          </cell>
          <cell r="DE626">
            <v>0</v>
          </cell>
          <cell r="DF626">
            <v>0</v>
          </cell>
          <cell r="DG626">
            <v>0</v>
          </cell>
          <cell r="DH626">
            <v>0</v>
          </cell>
          <cell r="DI626">
            <v>0</v>
          </cell>
          <cell r="DJ626">
            <v>0</v>
          </cell>
          <cell r="DK626">
            <v>0</v>
          </cell>
          <cell r="DL626">
            <v>0</v>
          </cell>
          <cell r="DM626">
            <v>0</v>
          </cell>
          <cell r="DN626">
            <v>0</v>
          </cell>
          <cell r="DO626">
            <v>0</v>
          </cell>
          <cell r="DP626">
            <v>0</v>
          </cell>
          <cell r="DQ626">
            <v>0</v>
          </cell>
          <cell r="DR626">
            <v>0</v>
          </cell>
          <cell r="DS626">
            <v>0</v>
          </cell>
          <cell r="DT626">
            <v>0</v>
          </cell>
          <cell r="DU626">
            <v>0</v>
          </cell>
          <cell r="DV626">
            <v>0</v>
          </cell>
          <cell r="DW626">
            <v>0</v>
          </cell>
          <cell r="DX626">
            <v>0</v>
          </cell>
          <cell r="DY626">
            <v>0</v>
          </cell>
          <cell r="DZ626">
            <v>0</v>
          </cell>
          <cell r="EA626">
            <v>0</v>
          </cell>
          <cell r="EB626">
            <v>0</v>
          </cell>
          <cell r="EC626">
            <v>0</v>
          </cell>
          <cell r="ED626">
            <v>0</v>
          </cell>
          <cell r="EE626">
            <v>0</v>
          </cell>
        </row>
        <row r="627"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  <cell r="BZ627">
            <v>0</v>
          </cell>
          <cell r="CA627">
            <v>0</v>
          </cell>
          <cell r="CB627">
            <v>0</v>
          </cell>
          <cell r="CC627">
            <v>0</v>
          </cell>
          <cell r="CD627">
            <v>0</v>
          </cell>
          <cell r="CE627">
            <v>0</v>
          </cell>
          <cell r="CF627">
            <v>0</v>
          </cell>
          <cell r="CG627">
            <v>0</v>
          </cell>
          <cell r="CH627">
            <v>0</v>
          </cell>
          <cell r="CI627">
            <v>0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P627">
            <v>0</v>
          </cell>
          <cell r="CQ627">
            <v>0</v>
          </cell>
          <cell r="CR627">
            <v>0</v>
          </cell>
          <cell r="CS627">
            <v>0</v>
          </cell>
          <cell r="CT627">
            <v>0</v>
          </cell>
          <cell r="CU627">
            <v>0</v>
          </cell>
          <cell r="CV627">
            <v>0</v>
          </cell>
          <cell r="CW627">
            <v>0</v>
          </cell>
          <cell r="CX627">
            <v>0</v>
          </cell>
          <cell r="CY627">
            <v>0</v>
          </cell>
          <cell r="CZ627">
            <v>0</v>
          </cell>
          <cell r="DA627">
            <v>0</v>
          </cell>
          <cell r="DB627">
            <v>0</v>
          </cell>
          <cell r="DC627">
            <v>0</v>
          </cell>
          <cell r="DD627">
            <v>0</v>
          </cell>
          <cell r="DE627">
            <v>0</v>
          </cell>
          <cell r="DF627">
            <v>0</v>
          </cell>
          <cell r="DG627">
            <v>0</v>
          </cell>
          <cell r="DH627">
            <v>0</v>
          </cell>
          <cell r="DI627">
            <v>0</v>
          </cell>
          <cell r="DJ627">
            <v>0</v>
          </cell>
          <cell r="DK627">
            <v>0</v>
          </cell>
          <cell r="DL627">
            <v>0</v>
          </cell>
          <cell r="DM627">
            <v>0</v>
          </cell>
          <cell r="DN627">
            <v>0</v>
          </cell>
          <cell r="DO627">
            <v>0</v>
          </cell>
          <cell r="DP627">
            <v>0</v>
          </cell>
          <cell r="DQ627">
            <v>0</v>
          </cell>
          <cell r="DR627">
            <v>0</v>
          </cell>
          <cell r="DS627">
            <v>0</v>
          </cell>
          <cell r="DT627">
            <v>0</v>
          </cell>
          <cell r="DU627">
            <v>0</v>
          </cell>
          <cell r="DV627">
            <v>0</v>
          </cell>
          <cell r="DW627">
            <v>0</v>
          </cell>
          <cell r="DX627">
            <v>0</v>
          </cell>
          <cell r="DY627">
            <v>0</v>
          </cell>
          <cell r="DZ627">
            <v>0</v>
          </cell>
          <cell r="EA627">
            <v>0</v>
          </cell>
          <cell r="EB627">
            <v>0</v>
          </cell>
          <cell r="EC627">
            <v>0</v>
          </cell>
          <cell r="ED627">
            <v>0</v>
          </cell>
          <cell r="EE627">
            <v>0</v>
          </cell>
        </row>
        <row r="628"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  <cell r="BZ628">
            <v>0</v>
          </cell>
          <cell r="CA628">
            <v>0</v>
          </cell>
          <cell r="CB628">
            <v>0</v>
          </cell>
          <cell r="CC628">
            <v>0</v>
          </cell>
          <cell r="CD628">
            <v>0</v>
          </cell>
          <cell r="CE628">
            <v>0</v>
          </cell>
          <cell r="CF628">
            <v>0</v>
          </cell>
          <cell r="CG628">
            <v>0</v>
          </cell>
          <cell r="CH628">
            <v>0</v>
          </cell>
          <cell r="CI628">
            <v>0</v>
          </cell>
          <cell r="CJ628">
            <v>0</v>
          </cell>
          <cell r="CK628">
            <v>0</v>
          </cell>
          <cell r="CL628">
            <v>0</v>
          </cell>
          <cell r="CM628">
            <v>0</v>
          </cell>
          <cell r="CN628">
            <v>0</v>
          </cell>
          <cell r="CO628">
            <v>0</v>
          </cell>
          <cell r="CP628">
            <v>0</v>
          </cell>
          <cell r="CQ628">
            <v>0</v>
          </cell>
          <cell r="CR628">
            <v>0</v>
          </cell>
          <cell r="CS628">
            <v>0</v>
          </cell>
          <cell r="CT628">
            <v>0</v>
          </cell>
          <cell r="CU628">
            <v>0</v>
          </cell>
          <cell r="CV628">
            <v>0</v>
          </cell>
          <cell r="CW628">
            <v>0</v>
          </cell>
          <cell r="CX628">
            <v>0</v>
          </cell>
          <cell r="CY628">
            <v>0</v>
          </cell>
          <cell r="CZ628">
            <v>0</v>
          </cell>
          <cell r="DA628">
            <v>0</v>
          </cell>
          <cell r="DB628">
            <v>0</v>
          </cell>
          <cell r="DC628">
            <v>0</v>
          </cell>
          <cell r="DD628">
            <v>0</v>
          </cell>
          <cell r="DE628">
            <v>0</v>
          </cell>
          <cell r="DF628">
            <v>0</v>
          </cell>
          <cell r="DG628">
            <v>0</v>
          </cell>
          <cell r="DH628">
            <v>0</v>
          </cell>
          <cell r="DI628">
            <v>0</v>
          </cell>
          <cell r="DJ628">
            <v>0</v>
          </cell>
          <cell r="DK628">
            <v>0</v>
          </cell>
          <cell r="DL628">
            <v>0</v>
          </cell>
          <cell r="DM628">
            <v>0</v>
          </cell>
          <cell r="DN628">
            <v>0</v>
          </cell>
          <cell r="DO628">
            <v>0</v>
          </cell>
          <cell r="DP628">
            <v>0</v>
          </cell>
          <cell r="DQ628">
            <v>0</v>
          </cell>
          <cell r="DR628">
            <v>0</v>
          </cell>
          <cell r="DS628">
            <v>0</v>
          </cell>
          <cell r="DT628">
            <v>0</v>
          </cell>
          <cell r="DU628">
            <v>0</v>
          </cell>
          <cell r="DV628">
            <v>0</v>
          </cell>
          <cell r="DW628">
            <v>0</v>
          </cell>
          <cell r="DX628">
            <v>0</v>
          </cell>
          <cell r="DY628">
            <v>0</v>
          </cell>
          <cell r="DZ628">
            <v>0</v>
          </cell>
          <cell r="EA628">
            <v>0</v>
          </cell>
          <cell r="EB628">
            <v>0</v>
          </cell>
          <cell r="EC628">
            <v>0</v>
          </cell>
          <cell r="ED628">
            <v>0</v>
          </cell>
          <cell r="EE628">
            <v>0</v>
          </cell>
        </row>
        <row r="629"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  <cell r="BZ629">
            <v>0</v>
          </cell>
          <cell r="CA629">
            <v>0</v>
          </cell>
          <cell r="CB629">
            <v>0</v>
          </cell>
          <cell r="CC629">
            <v>0</v>
          </cell>
          <cell r="CD629">
            <v>0</v>
          </cell>
          <cell r="CE629">
            <v>0</v>
          </cell>
          <cell r="CF629">
            <v>0</v>
          </cell>
          <cell r="CG629">
            <v>0</v>
          </cell>
          <cell r="CH629">
            <v>0</v>
          </cell>
          <cell r="CI629">
            <v>0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P629">
            <v>0</v>
          </cell>
          <cell r="CQ629">
            <v>0</v>
          </cell>
          <cell r="CR629">
            <v>0</v>
          </cell>
          <cell r="CS629">
            <v>0</v>
          </cell>
          <cell r="CT629">
            <v>0</v>
          </cell>
          <cell r="CU629">
            <v>0</v>
          </cell>
          <cell r="CV629">
            <v>0</v>
          </cell>
          <cell r="CW629">
            <v>0</v>
          </cell>
          <cell r="CX629">
            <v>0</v>
          </cell>
          <cell r="CY629">
            <v>0</v>
          </cell>
          <cell r="CZ629">
            <v>0</v>
          </cell>
          <cell r="DA629">
            <v>0</v>
          </cell>
          <cell r="DB629">
            <v>0</v>
          </cell>
          <cell r="DC629">
            <v>0</v>
          </cell>
          <cell r="DD629">
            <v>0</v>
          </cell>
          <cell r="DE629">
            <v>0</v>
          </cell>
          <cell r="DF629">
            <v>0</v>
          </cell>
          <cell r="DG629">
            <v>0</v>
          </cell>
          <cell r="DH629">
            <v>0</v>
          </cell>
          <cell r="DI629">
            <v>0</v>
          </cell>
          <cell r="DJ629">
            <v>0</v>
          </cell>
          <cell r="DK629">
            <v>0</v>
          </cell>
          <cell r="DL629">
            <v>0</v>
          </cell>
          <cell r="DM629">
            <v>0</v>
          </cell>
          <cell r="DN629">
            <v>0</v>
          </cell>
          <cell r="DO629">
            <v>0</v>
          </cell>
          <cell r="DP629">
            <v>0</v>
          </cell>
          <cell r="DQ629">
            <v>0</v>
          </cell>
          <cell r="DR629">
            <v>0</v>
          </cell>
          <cell r="DS629">
            <v>0</v>
          </cell>
          <cell r="DT629">
            <v>0</v>
          </cell>
          <cell r="DU629">
            <v>0</v>
          </cell>
          <cell r="DV629">
            <v>0</v>
          </cell>
          <cell r="DW629">
            <v>0</v>
          </cell>
          <cell r="DX629">
            <v>0</v>
          </cell>
          <cell r="DY629">
            <v>0</v>
          </cell>
          <cell r="DZ629">
            <v>0</v>
          </cell>
          <cell r="EA629">
            <v>0</v>
          </cell>
          <cell r="EB629">
            <v>0</v>
          </cell>
          <cell r="EC629">
            <v>0</v>
          </cell>
          <cell r="ED629">
            <v>0</v>
          </cell>
          <cell r="EE629">
            <v>0</v>
          </cell>
        </row>
        <row r="630"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P630">
            <v>0</v>
          </cell>
          <cell r="CQ630">
            <v>0</v>
          </cell>
          <cell r="CR630">
            <v>0</v>
          </cell>
          <cell r="CS630">
            <v>0</v>
          </cell>
          <cell r="CT630">
            <v>0</v>
          </cell>
          <cell r="CU630">
            <v>0</v>
          </cell>
          <cell r="CV630">
            <v>0</v>
          </cell>
          <cell r="CW630">
            <v>0</v>
          </cell>
          <cell r="CX630">
            <v>0</v>
          </cell>
          <cell r="CY630">
            <v>0</v>
          </cell>
          <cell r="CZ630">
            <v>0</v>
          </cell>
          <cell r="DA630">
            <v>0</v>
          </cell>
          <cell r="DB630">
            <v>0</v>
          </cell>
          <cell r="DC630">
            <v>0</v>
          </cell>
          <cell r="DD630">
            <v>0</v>
          </cell>
          <cell r="DE630">
            <v>0</v>
          </cell>
          <cell r="DF630">
            <v>0</v>
          </cell>
          <cell r="DG630">
            <v>0</v>
          </cell>
          <cell r="DH630">
            <v>0</v>
          </cell>
          <cell r="DI630">
            <v>0</v>
          </cell>
          <cell r="DJ630">
            <v>0</v>
          </cell>
          <cell r="DK630">
            <v>0</v>
          </cell>
          <cell r="DL630">
            <v>0</v>
          </cell>
          <cell r="DM630">
            <v>0</v>
          </cell>
          <cell r="DN630">
            <v>0</v>
          </cell>
          <cell r="DO630">
            <v>0</v>
          </cell>
          <cell r="DP630">
            <v>0</v>
          </cell>
          <cell r="DQ630">
            <v>0</v>
          </cell>
          <cell r="DR630">
            <v>0</v>
          </cell>
          <cell r="DS630">
            <v>0</v>
          </cell>
          <cell r="DT630">
            <v>0</v>
          </cell>
          <cell r="DU630">
            <v>0</v>
          </cell>
          <cell r="DV630">
            <v>0</v>
          </cell>
          <cell r="DW630">
            <v>0</v>
          </cell>
          <cell r="DX630">
            <v>0</v>
          </cell>
          <cell r="DY630">
            <v>0</v>
          </cell>
          <cell r="DZ630">
            <v>0</v>
          </cell>
          <cell r="EA630">
            <v>0</v>
          </cell>
          <cell r="EB630">
            <v>0</v>
          </cell>
          <cell r="EC630">
            <v>0</v>
          </cell>
          <cell r="ED630">
            <v>0</v>
          </cell>
          <cell r="EE630">
            <v>0</v>
          </cell>
        </row>
        <row r="631"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  <cell r="BZ631">
            <v>0</v>
          </cell>
          <cell r="CA631">
            <v>0</v>
          </cell>
          <cell r="CB631">
            <v>0</v>
          </cell>
          <cell r="CC631">
            <v>0</v>
          </cell>
          <cell r="CD631">
            <v>0</v>
          </cell>
          <cell r="CE631">
            <v>0</v>
          </cell>
          <cell r="CF631">
            <v>0</v>
          </cell>
          <cell r="CG631">
            <v>0</v>
          </cell>
          <cell r="CH631">
            <v>0</v>
          </cell>
          <cell r="CI631">
            <v>0</v>
          </cell>
          <cell r="CJ631">
            <v>0</v>
          </cell>
          <cell r="CK631">
            <v>0</v>
          </cell>
          <cell r="CL631">
            <v>0</v>
          </cell>
          <cell r="CM631">
            <v>0</v>
          </cell>
          <cell r="CN631">
            <v>0</v>
          </cell>
          <cell r="CO631">
            <v>0</v>
          </cell>
          <cell r="CP631">
            <v>0</v>
          </cell>
          <cell r="CQ631">
            <v>0</v>
          </cell>
          <cell r="CR631">
            <v>0</v>
          </cell>
          <cell r="CS631">
            <v>0</v>
          </cell>
          <cell r="CT631">
            <v>0</v>
          </cell>
          <cell r="CU631">
            <v>0</v>
          </cell>
          <cell r="CV631">
            <v>0</v>
          </cell>
          <cell r="CW631">
            <v>0</v>
          </cell>
          <cell r="CX631">
            <v>0</v>
          </cell>
          <cell r="CY631">
            <v>0</v>
          </cell>
          <cell r="CZ631">
            <v>0</v>
          </cell>
          <cell r="DA631">
            <v>0</v>
          </cell>
          <cell r="DB631">
            <v>0</v>
          </cell>
          <cell r="DC631">
            <v>0</v>
          </cell>
          <cell r="DD631">
            <v>0</v>
          </cell>
          <cell r="DE631">
            <v>0</v>
          </cell>
          <cell r="DF631">
            <v>0</v>
          </cell>
          <cell r="DG631">
            <v>0</v>
          </cell>
          <cell r="DH631">
            <v>0</v>
          </cell>
          <cell r="DI631">
            <v>0</v>
          </cell>
          <cell r="DJ631">
            <v>0</v>
          </cell>
          <cell r="DK631">
            <v>0</v>
          </cell>
          <cell r="DL631">
            <v>0</v>
          </cell>
          <cell r="DM631">
            <v>0</v>
          </cell>
          <cell r="DN631">
            <v>0</v>
          </cell>
          <cell r="DO631">
            <v>0</v>
          </cell>
          <cell r="DP631">
            <v>0</v>
          </cell>
          <cell r="DQ631">
            <v>0</v>
          </cell>
          <cell r="DR631">
            <v>0</v>
          </cell>
          <cell r="DS631">
            <v>0</v>
          </cell>
          <cell r="DT631">
            <v>0</v>
          </cell>
          <cell r="DU631">
            <v>0</v>
          </cell>
          <cell r="DV631">
            <v>0</v>
          </cell>
          <cell r="DW631">
            <v>0</v>
          </cell>
          <cell r="DX631">
            <v>0</v>
          </cell>
          <cell r="DY631">
            <v>0</v>
          </cell>
          <cell r="DZ631">
            <v>0</v>
          </cell>
          <cell r="EA631">
            <v>0</v>
          </cell>
          <cell r="EB631">
            <v>0</v>
          </cell>
          <cell r="EC631">
            <v>0</v>
          </cell>
          <cell r="ED631">
            <v>0</v>
          </cell>
          <cell r="EE631">
            <v>0</v>
          </cell>
        </row>
        <row r="633">
          <cell r="A633" t="str">
            <v>Average Fuel Cost ($/MMBtu)</v>
          </cell>
        </row>
        <row r="634"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  <cell r="BZ634">
            <v>0</v>
          </cell>
          <cell r="CA634">
            <v>0</v>
          </cell>
          <cell r="CB634">
            <v>0</v>
          </cell>
          <cell r="CC634">
            <v>0</v>
          </cell>
          <cell r="CD634">
            <v>0</v>
          </cell>
          <cell r="CE634">
            <v>0</v>
          </cell>
          <cell r="CF634">
            <v>0</v>
          </cell>
          <cell r="CG634">
            <v>0</v>
          </cell>
          <cell r="CH634">
            <v>0</v>
          </cell>
          <cell r="CI634">
            <v>0</v>
          </cell>
          <cell r="CJ634">
            <v>0</v>
          </cell>
          <cell r="CK634">
            <v>0</v>
          </cell>
          <cell r="CL634">
            <v>0</v>
          </cell>
          <cell r="CM634">
            <v>0</v>
          </cell>
          <cell r="CN634">
            <v>0</v>
          </cell>
          <cell r="CO634">
            <v>0</v>
          </cell>
          <cell r="CP634">
            <v>0</v>
          </cell>
          <cell r="CQ634">
            <v>0</v>
          </cell>
          <cell r="CR634">
            <v>0</v>
          </cell>
          <cell r="CS634">
            <v>0</v>
          </cell>
          <cell r="CT634">
            <v>0</v>
          </cell>
          <cell r="CU634">
            <v>0</v>
          </cell>
          <cell r="CV634">
            <v>0</v>
          </cell>
          <cell r="CW634">
            <v>0</v>
          </cell>
          <cell r="CX634">
            <v>0</v>
          </cell>
          <cell r="CY634">
            <v>0</v>
          </cell>
          <cell r="CZ634">
            <v>0</v>
          </cell>
          <cell r="DA634">
            <v>0</v>
          </cell>
          <cell r="DB634">
            <v>0</v>
          </cell>
          <cell r="DC634">
            <v>0</v>
          </cell>
          <cell r="DD634">
            <v>0</v>
          </cell>
          <cell r="DE634">
            <v>0</v>
          </cell>
          <cell r="DF634">
            <v>0</v>
          </cell>
          <cell r="DG634">
            <v>0</v>
          </cell>
          <cell r="DH634">
            <v>0</v>
          </cell>
          <cell r="DI634">
            <v>0</v>
          </cell>
          <cell r="DJ634">
            <v>0</v>
          </cell>
          <cell r="DK634">
            <v>0</v>
          </cell>
          <cell r="DL634">
            <v>0</v>
          </cell>
          <cell r="DM634">
            <v>0</v>
          </cell>
          <cell r="DN634">
            <v>0</v>
          </cell>
          <cell r="DO634">
            <v>0</v>
          </cell>
          <cell r="DP634">
            <v>0</v>
          </cell>
          <cell r="DQ634">
            <v>0</v>
          </cell>
          <cell r="DR634">
            <v>0</v>
          </cell>
          <cell r="DS634">
            <v>0</v>
          </cell>
          <cell r="DT634">
            <v>0</v>
          </cell>
          <cell r="DU634">
            <v>0</v>
          </cell>
          <cell r="DV634">
            <v>0</v>
          </cell>
          <cell r="DW634">
            <v>0</v>
          </cell>
          <cell r="DX634">
            <v>0</v>
          </cell>
          <cell r="DY634">
            <v>0</v>
          </cell>
          <cell r="DZ634">
            <v>0</v>
          </cell>
          <cell r="EA634">
            <v>0</v>
          </cell>
          <cell r="EB634">
            <v>0</v>
          </cell>
          <cell r="EC634">
            <v>0</v>
          </cell>
          <cell r="ED634">
            <v>0</v>
          </cell>
        </row>
        <row r="635"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  <cell r="BZ635">
            <v>0</v>
          </cell>
          <cell r="CA635">
            <v>0</v>
          </cell>
          <cell r="CB635">
            <v>0</v>
          </cell>
          <cell r="CC635">
            <v>0</v>
          </cell>
          <cell r="CD635">
            <v>0</v>
          </cell>
          <cell r="CE635">
            <v>0</v>
          </cell>
          <cell r="CF635">
            <v>0</v>
          </cell>
          <cell r="CG635">
            <v>0</v>
          </cell>
          <cell r="CH635">
            <v>0</v>
          </cell>
          <cell r="CI635">
            <v>0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P635">
            <v>0</v>
          </cell>
          <cell r="CQ635">
            <v>0</v>
          </cell>
          <cell r="CR635">
            <v>0</v>
          </cell>
          <cell r="CS635">
            <v>0</v>
          </cell>
          <cell r="CT635">
            <v>0</v>
          </cell>
          <cell r="CU635">
            <v>0</v>
          </cell>
          <cell r="CV635">
            <v>0</v>
          </cell>
          <cell r="CW635">
            <v>0</v>
          </cell>
          <cell r="CX635">
            <v>0</v>
          </cell>
          <cell r="CY635">
            <v>0</v>
          </cell>
          <cell r="CZ635">
            <v>0</v>
          </cell>
          <cell r="DA635">
            <v>0</v>
          </cell>
          <cell r="DB635">
            <v>0</v>
          </cell>
          <cell r="DC635">
            <v>0</v>
          </cell>
          <cell r="DD635">
            <v>0</v>
          </cell>
          <cell r="DE635">
            <v>0</v>
          </cell>
          <cell r="DF635">
            <v>0</v>
          </cell>
          <cell r="DG635">
            <v>0</v>
          </cell>
          <cell r="DH635">
            <v>0</v>
          </cell>
          <cell r="DI635">
            <v>0</v>
          </cell>
          <cell r="DJ635">
            <v>0</v>
          </cell>
          <cell r="DK635">
            <v>0</v>
          </cell>
          <cell r="DL635">
            <v>0</v>
          </cell>
          <cell r="DM635">
            <v>0</v>
          </cell>
          <cell r="DN635">
            <v>0</v>
          </cell>
          <cell r="DO635">
            <v>0</v>
          </cell>
          <cell r="DP635">
            <v>0</v>
          </cell>
          <cell r="DQ635">
            <v>0</v>
          </cell>
          <cell r="DR635">
            <v>0</v>
          </cell>
          <cell r="DS635">
            <v>0</v>
          </cell>
          <cell r="DT635">
            <v>0</v>
          </cell>
          <cell r="DU635">
            <v>0</v>
          </cell>
          <cell r="DV635">
            <v>0</v>
          </cell>
          <cell r="DW635">
            <v>0</v>
          </cell>
          <cell r="DX635">
            <v>0</v>
          </cell>
          <cell r="DY635">
            <v>0</v>
          </cell>
          <cell r="DZ635">
            <v>0</v>
          </cell>
          <cell r="EA635">
            <v>0</v>
          </cell>
          <cell r="EB635">
            <v>0</v>
          </cell>
          <cell r="EC635">
            <v>0</v>
          </cell>
          <cell r="ED635">
            <v>0</v>
          </cell>
        </row>
        <row r="636"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  <cell r="BZ636">
            <v>0</v>
          </cell>
          <cell r="CA636">
            <v>0</v>
          </cell>
          <cell r="CB636">
            <v>0</v>
          </cell>
          <cell r="CC636">
            <v>0</v>
          </cell>
          <cell r="CD636">
            <v>0</v>
          </cell>
          <cell r="CE636">
            <v>0</v>
          </cell>
          <cell r="CF636">
            <v>0</v>
          </cell>
          <cell r="CG636">
            <v>0</v>
          </cell>
          <cell r="CH636">
            <v>0</v>
          </cell>
          <cell r="CI636">
            <v>0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P636">
            <v>0</v>
          </cell>
          <cell r="CQ636">
            <v>0</v>
          </cell>
          <cell r="CR636">
            <v>0</v>
          </cell>
          <cell r="CS636">
            <v>0</v>
          </cell>
          <cell r="CT636">
            <v>0</v>
          </cell>
          <cell r="CU636">
            <v>0</v>
          </cell>
          <cell r="CV636">
            <v>0</v>
          </cell>
          <cell r="CW636">
            <v>0</v>
          </cell>
          <cell r="CX636">
            <v>0</v>
          </cell>
          <cell r="CY636">
            <v>0</v>
          </cell>
          <cell r="CZ636">
            <v>0</v>
          </cell>
          <cell r="DA636">
            <v>0</v>
          </cell>
          <cell r="DB636">
            <v>0</v>
          </cell>
          <cell r="DC636">
            <v>0</v>
          </cell>
          <cell r="DD636">
            <v>0</v>
          </cell>
          <cell r="DE636">
            <v>0</v>
          </cell>
          <cell r="DF636">
            <v>0</v>
          </cell>
          <cell r="DG636">
            <v>0</v>
          </cell>
          <cell r="DH636">
            <v>0</v>
          </cell>
          <cell r="DI636">
            <v>0</v>
          </cell>
          <cell r="DJ636">
            <v>0</v>
          </cell>
          <cell r="DK636">
            <v>0</v>
          </cell>
          <cell r="DL636">
            <v>0</v>
          </cell>
          <cell r="DM636">
            <v>0</v>
          </cell>
          <cell r="DN636">
            <v>0</v>
          </cell>
          <cell r="DO636">
            <v>0</v>
          </cell>
          <cell r="DP636">
            <v>0</v>
          </cell>
          <cell r="DQ636">
            <v>0</v>
          </cell>
          <cell r="DR636">
            <v>0</v>
          </cell>
          <cell r="DS636">
            <v>0</v>
          </cell>
          <cell r="DT636">
            <v>0</v>
          </cell>
          <cell r="DU636">
            <v>0</v>
          </cell>
          <cell r="DV636">
            <v>0</v>
          </cell>
          <cell r="DW636">
            <v>0</v>
          </cell>
          <cell r="DX636">
            <v>0</v>
          </cell>
          <cell r="DY636">
            <v>0</v>
          </cell>
          <cell r="DZ636">
            <v>0</v>
          </cell>
          <cell r="EA636">
            <v>0</v>
          </cell>
          <cell r="EB636">
            <v>0</v>
          </cell>
          <cell r="EC636">
            <v>0</v>
          </cell>
          <cell r="ED636">
            <v>0</v>
          </cell>
        </row>
        <row r="637"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  <cell r="BZ637">
            <v>0</v>
          </cell>
          <cell r="CA637">
            <v>0</v>
          </cell>
          <cell r="CB637">
            <v>0</v>
          </cell>
          <cell r="CC637">
            <v>0</v>
          </cell>
          <cell r="CD637">
            <v>0</v>
          </cell>
          <cell r="CE637">
            <v>0</v>
          </cell>
          <cell r="CF637">
            <v>0</v>
          </cell>
          <cell r="CG637">
            <v>0</v>
          </cell>
          <cell r="CH637">
            <v>0</v>
          </cell>
          <cell r="CI637">
            <v>0</v>
          </cell>
          <cell r="CJ637">
            <v>0</v>
          </cell>
          <cell r="CK637">
            <v>0</v>
          </cell>
          <cell r="CL637">
            <v>0</v>
          </cell>
          <cell r="CM637">
            <v>0</v>
          </cell>
          <cell r="CN637">
            <v>0</v>
          </cell>
          <cell r="CO637">
            <v>0</v>
          </cell>
          <cell r="CP637">
            <v>0</v>
          </cell>
          <cell r="CQ637">
            <v>0</v>
          </cell>
          <cell r="CR637">
            <v>0</v>
          </cell>
          <cell r="CS637">
            <v>0</v>
          </cell>
          <cell r="CT637">
            <v>0</v>
          </cell>
          <cell r="CU637">
            <v>0</v>
          </cell>
          <cell r="CV637">
            <v>0</v>
          </cell>
          <cell r="CW637">
            <v>0</v>
          </cell>
          <cell r="CX637">
            <v>0</v>
          </cell>
          <cell r="CY637">
            <v>0</v>
          </cell>
          <cell r="CZ637">
            <v>0</v>
          </cell>
          <cell r="DA637">
            <v>0</v>
          </cell>
          <cell r="DB637">
            <v>0</v>
          </cell>
          <cell r="DC637">
            <v>0</v>
          </cell>
          <cell r="DD637">
            <v>0</v>
          </cell>
          <cell r="DE637">
            <v>0</v>
          </cell>
          <cell r="DF637">
            <v>0</v>
          </cell>
          <cell r="DG637">
            <v>0</v>
          </cell>
          <cell r="DH637">
            <v>0</v>
          </cell>
          <cell r="DI637">
            <v>0</v>
          </cell>
          <cell r="DJ637">
            <v>0</v>
          </cell>
          <cell r="DK637">
            <v>0</v>
          </cell>
          <cell r="DL637">
            <v>0</v>
          </cell>
          <cell r="DM637">
            <v>0</v>
          </cell>
          <cell r="DN637">
            <v>0</v>
          </cell>
          <cell r="DO637">
            <v>0</v>
          </cell>
          <cell r="DP637">
            <v>0</v>
          </cell>
          <cell r="DQ637">
            <v>0</v>
          </cell>
          <cell r="DR637">
            <v>0</v>
          </cell>
          <cell r="DS637">
            <v>0</v>
          </cell>
          <cell r="DT637">
            <v>0</v>
          </cell>
          <cell r="DU637">
            <v>0</v>
          </cell>
          <cell r="DV637">
            <v>0</v>
          </cell>
          <cell r="DW637">
            <v>0</v>
          </cell>
          <cell r="DX637">
            <v>0</v>
          </cell>
          <cell r="DY637">
            <v>0</v>
          </cell>
          <cell r="DZ637">
            <v>0</v>
          </cell>
          <cell r="EA637">
            <v>0</v>
          </cell>
          <cell r="EB637">
            <v>0</v>
          </cell>
          <cell r="EC637">
            <v>0</v>
          </cell>
          <cell r="ED637">
            <v>0</v>
          </cell>
        </row>
        <row r="638"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  <cell r="BZ638">
            <v>0</v>
          </cell>
          <cell r="CA638">
            <v>0</v>
          </cell>
          <cell r="CB638">
            <v>0</v>
          </cell>
          <cell r="CC638">
            <v>0</v>
          </cell>
          <cell r="CD638">
            <v>0</v>
          </cell>
          <cell r="CE638">
            <v>0</v>
          </cell>
          <cell r="CF638">
            <v>0</v>
          </cell>
          <cell r="CG638">
            <v>0</v>
          </cell>
          <cell r="CH638">
            <v>0</v>
          </cell>
          <cell r="CI638">
            <v>0</v>
          </cell>
          <cell r="CJ638">
            <v>0</v>
          </cell>
          <cell r="CK638">
            <v>0</v>
          </cell>
          <cell r="CL638">
            <v>0</v>
          </cell>
          <cell r="CM638">
            <v>0</v>
          </cell>
          <cell r="CN638">
            <v>0</v>
          </cell>
          <cell r="CO638">
            <v>0</v>
          </cell>
          <cell r="CP638">
            <v>0</v>
          </cell>
          <cell r="CQ638">
            <v>0</v>
          </cell>
          <cell r="CR638">
            <v>0</v>
          </cell>
          <cell r="CS638">
            <v>0</v>
          </cell>
          <cell r="CT638">
            <v>0</v>
          </cell>
          <cell r="CU638">
            <v>0</v>
          </cell>
          <cell r="CV638">
            <v>0</v>
          </cell>
          <cell r="CW638">
            <v>0</v>
          </cell>
          <cell r="CX638">
            <v>0</v>
          </cell>
          <cell r="CY638">
            <v>0</v>
          </cell>
          <cell r="CZ638">
            <v>0</v>
          </cell>
          <cell r="DA638">
            <v>0</v>
          </cell>
          <cell r="DB638">
            <v>0</v>
          </cell>
          <cell r="DC638">
            <v>0</v>
          </cell>
          <cell r="DD638">
            <v>0</v>
          </cell>
          <cell r="DE638">
            <v>0</v>
          </cell>
          <cell r="DF638">
            <v>0</v>
          </cell>
          <cell r="DG638">
            <v>0</v>
          </cell>
          <cell r="DH638">
            <v>0</v>
          </cell>
          <cell r="DI638">
            <v>0</v>
          </cell>
          <cell r="DJ638">
            <v>0</v>
          </cell>
          <cell r="DK638">
            <v>0</v>
          </cell>
          <cell r="DL638">
            <v>0</v>
          </cell>
          <cell r="DM638">
            <v>0</v>
          </cell>
          <cell r="DN638">
            <v>0</v>
          </cell>
          <cell r="DO638">
            <v>0</v>
          </cell>
          <cell r="DP638">
            <v>0</v>
          </cell>
          <cell r="DQ638">
            <v>0</v>
          </cell>
          <cell r="DR638">
            <v>0</v>
          </cell>
          <cell r="DS638">
            <v>0</v>
          </cell>
          <cell r="DT638">
            <v>0</v>
          </cell>
          <cell r="DU638">
            <v>0</v>
          </cell>
          <cell r="DV638">
            <v>0</v>
          </cell>
          <cell r="DW638">
            <v>0</v>
          </cell>
          <cell r="DX638">
            <v>0</v>
          </cell>
          <cell r="DY638">
            <v>0</v>
          </cell>
          <cell r="DZ638">
            <v>0</v>
          </cell>
          <cell r="EA638">
            <v>0</v>
          </cell>
          <cell r="EB638">
            <v>0</v>
          </cell>
          <cell r="EC638">
            <v>0</v>
          </cell>
          <cell r="ED638">
            <v>0</v>
          </cell>
        </row>
        <row r="639"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  <cell r="BZ639">
            <v>0</v>
          </cell>
          <cell r="CA639">
            <v>0</v>
          </cell>
          <cell r="CB639">
            <v>0</v>
          </cell>
          <cell r="CC639">
            <v>0</v>
          </cell>
          <cell r="CD639">
            <v>0</v>
          </cell>
          <cell r="CE639">
            <v>0</v>
          </cell>
          <cell r="CF639">
            <v>0</v>
          </cell>
          <cell r="CG639">
            <v>0</v>
          </cell>
          <cell r="CH639">
            <v>0</v>
          </cell>
          <cell r="CI639">
            <v>0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P639">
            <v>0</v>
          </cell>
          <cell r="CQ639">
            <v>0</v>
          </cell>
          <cell r="CR639">
            <v>0</v>
          </cell>
          <cell r="CS639">
            <v>0</v>
          </cell>
          <cell r="CT639">
            <v>0</v>
          </cell>
          <cell r="CU639">
            <v>0</v>
          </cell>
          <cell r="CV639">
            <v>0</v>
          </cell>
          <cell r="CW639">
            <v>0</v>
          </cell>
          <cell r="CX639">
            <v>0</v>
          </cell>
          <cell r="CY639">
            <v>0</v>
          </cell>
          <cell r="CZ639">
            <v>0</v>
          </cell>
          <cell r="DA639">
            <v>0</v>
          </cell>
          <cell r="DB639">
            <v>0</v>
          </cell>
          <cell r="DC639">
            <v>0</v>
          </cell>
          <cell r="DD639">
            <v>0</v>
          </cell>
          <cell r="DE639">
            <v>0</v>
          </cell>
          <cell r="DF639">
            <v>0</v>
          </cell>
          <cell r="DG639">
            <v>0</v>
          </cell>
          <cell r="DH639">
            <v>0</v>
          </cell>
          <cell r="DI639">
            <v>0</v>
          </cell>
          <cell r="DJ639">
            <v>0</v>
          </cell>
          <cell r="DK639">
            <v>0</v>
          </cell>
          <cell r="DL639">
            <v>0</v>
          </cell>
          <cell r="DM639">
            <v>0</v>
          </cell>
          <cell r="DN639">
            <v>0</v>
          </cell>
          <cell r="DO639">
            <v>0</v>
          </cell>
          <cell r="DP639">
            <v>0</v>
          </cell>
          <cell r="DQ639">
            <v>0</v>
          </cell>
          <cell r="DR639">
            <v>0</v>
          </cell>
          <cell r="DS639">
            <v>0</v>
          </cell>
          <cell r="DT639">
            <v>0</v>
          </cell>
          <cell r="DU639">
            <v>0</v>
          </cell>
          <cell r="DV639">
            <v>0</v>
          </cell>
          <cell r="DW639">
            <v>0</v>
          </cell>
          <cell r="DX639">
            <v>0</v>
          </cell>
          <cell r="DY639">
            <v>0</v>
          </cell>
          <cell r="DZ639">
            <v>0</v>
          </cell>
          <cell r="EA639">
            <v>0</v>
          </cell>
          <cell r="EB639">
            <v>0</v>
          </cell>
          <cell r="EC639">
            <v>0</v>
          </cell>
          <cell r="ED639">
            <v>0</v>
          </cell>
        </row>
        <row r="640"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  <cell r="BZ640">
            <v>0</v>
          </cell>
          <cell r="CA640">
            <v>0</v>
          </cell>
          <cell r="CB640">
            <v>0</v>
          </cell>
          <cell r="CC640">
            <v>0</v>
          </cell>
          <cell r="CD640">
            <v>0</v>
          </cell>
          <cell r="CE640">
            <v>0</v>
          </cell>
          <cell r="CF640">
            <v>0</v>
          </cell>
          <cell r="CG640">
            <v>0</v>
          </cell>
          <cell r="CH640">
            <v>0</v>
          </cell>
          <cell r="CI640">
            <v>0</v>
          </cell>
          <cell r="CJ640">
            <v>0</v>
          </cell>
          <cell r="CK640">
            <v>0</v>
          </cell>
          <cell r="CL640">
            <v>0</v>
          </cell>
          <cell r="CM640">
            <v>0</v>
          </cell>
          <cell r="CN640">
            <v>0</v>
          </cell>
          <cell r="CO640">
            <v>0</v>
          </cell>
          <cell r="CP640">
            <v>0</v>
          </cell>
          <cell r="CQ640">
            <v>0</v>
          </cell>
          <cell r="CR640">
            <v>0</v>
          </cell>
          <cell r="CS640">
            <v>0</v>
          </cell>
          <cell r="CT640">
            <v>0</v>
          </cell>
          <cell r="CU640">
            <v>0</v>
          </cell>
          <cell r="CV640">
            <v>0</v>
          </cell>
          <cell r="CW640">
            <v>0</v>
          </cell>
          <cell r="CX640">
            <v>0</v>
          </cell>
          <cell r="CY640">
            <v>0</v>
          </cell>
          <cell r="CZ640">
            <v>0</v>
          </cell>
          <cell r="DA640">
            <v>0</v>
          </cell>
          <cell r="DB640">
            <v>0</v>
          </cell>
          <cell r="DC640">
            <v>0</v>
          </cell>
          <cell r="DD640">
            <v>0</v>
          </cell>
          <cell r="DE640">
            <v>0</v>
          </cell>
          <cell r="DF640">
            <v>0</v>
          </cell>
          <cell r="DG640">
            <v>0</v>
          </cell>
          <cell r="DH640">
            <v>0</v>
          </cell>
          <cell r="DI640">
            <v>0</v>
          </cell>
          <cell r="DJ640">
            <v>0</v>
          </cell>
          <cell r="DK640">
            <v>0</v>
          </cell>
          <cell r="DL640">
            <v>0</v>
          </cell>
          <cell r="DM640">
            <v>0</v>
          </cell>
          <cell r="DN640">
            <v>0</v>
          </cell>
          <cell r="DO640">
            <v>0</v>
          </cell>
          <cell r="DP640">
            <v>0</v>
          </cell>
          <cell r="DQ640">
            <v>0</v>
          </cell>
          <cell r="DR640">
            <v>0</v>
          </cell>
          <cell r="DS640">
            <v>0</v>
          </cell>
          <cell r="DT640">
            <v>0</v>
          </cell>
          <cell r="DU640">
            <v>0</v>
          </cell>
          <cell r="DV640">
            <v>0</v>
          </cell>
          <cell r="DW640">
            <v>0</v>
          </cell>
          <cell r="DX640">
            <v>0</v>
          </cell>
          <cell r="DY640">
            <v>0</v>
          </cell>
          <cell r="DZ640">
            <v>0</v>
          </cell>
          <cell r="EA640">
            <v>0</v>
          </cell>
          <cell r="EB640">
            <v>0</v>
          </cell>
          <cell r="EC640">
            <v>0</v>
          </cell>
          <cell r="ED640">
            <v>0</v>
          </cell>
        </row>
        <row r="641"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  <cell r="BZ641">
            <v>0</v>
          </cell>
          <cell r="CA641">
            <v>0</v>
          </cell>
          <cell r="CB641">
            <v>0</v>
          </cell>
          <cell r="CC641">
            <v>0</v>
          </cell>
          <cell r="CD641">
            <v>0</v>
          </cell>
          <cell r="CE641">
            <v>0</v>
          </cell>
          <cell r="CF641">
            <v>0</v>
          </cell>
          <cell r="CG641">
            <v>0</v>
          </cell>
          <cell r="CH641">
            <v>0</v>
          </cell>
          <cell r="CI641">
            <v>0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P641">
            <v>0</v>
          </cell>
          <cell r="CQ641">
            <v>0</v>
          </cell>
          <cell r="CR641">
            <v>0</v>
          </cell>
          <cell r="CS641">
            <v>0</v>
          </cell>
          <cell r="CT641">
            <v>0</v>
          </cell>
          <cell r="CU641">
            <v>0</v>
          </cell>
          <cell r="CV641">
            <v>0</v>
          </cell>
          <cell r="CW641">
            <v>0</v>
          </cell>
          <cell r="CX641">
            <v>0</v>
          </cell>
          <cell r="CY641">
            <v>0</v>
          </cell>
          <cell r="CZ641">
            <v>0</v>
          </cell>
          <cell r="DA641">
            <v>0</v>
          </cell>
          <cell r="DB641">
            <v>0</v>
          </cell>
          <cell r="DC641">
            <v>0</v>
          </cell>
          <cell r="DD641">
            <v>0</v>
          </cell>
          <cell r="DE641">
            <v>0</v>
          </cell>
          <cell r="DF641">
            <v>0</v>
          </cell>
          <cell r="DG641">
            <v>0</v>
          </cell>
          <cell r="DH641">
            <v>0</v>
          </cell>
          <cell r="DI641">
            <v>0</v>
          </cell>
          <cell r="DJ641">
            <v>0</v>
          </cell>
          <cell r="DK641">
            <v>0</v>
          </cell>
          <cell r="DL641">
            <v>0</v>
          </cell>
          <cell r="DM641">
            <v>0</v>
          </cell>
          <cell r="DN641">
            <v>0</v>
          </cell>
          <cell r="DO641">
            <v>0</v>
          </cell>
          <cell r="DP641">
            <v>0</v>
          </cell>
          <cell r="DQ641">
            <v>0</v>
          </cell>
          <cell r="DR641">
            <v>0</v>
          </cell>
          <cell r="DS641">
            <v>0</v>
          </cell>
          <cell r="DT641">
            <v>0</v>
          </cell>
          <cell r="DU641">
            <v>0</v>
          </cell>
          <cell r="DV641">
            <v>0</v>
          </cell>
          <cell r="DW641">
            <v>0</v>
          </cell>
          <cell r="DX641">
            <v>0</v>
          </cell>
          <cell r="DY641">
            <v>0</v>
          </cell>
          <cell r="DZ641">
            <v>0</v>
          </cell>
          <cell r="EA641">
            <v>0</v>
          </cell>
          <cell r="EB641">
            <v>0</v>
          </cell>
          <cell r="EC641">
            <v>0</v>
          </cell>
          <cell r="ED641">
            <v>0</v>
          </cell>
        </row>
        <row r="642"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  <cell r="BZ642">
            <v>0</v>
          </cell>
          <cell r="CA642">
            <v>0</v>
          </cell>
          <cell r="CB642">
            <v>0</v>
          </cell>
          <cell r="CC642">
            <v>0</v>
          </cell>
          <cell r="CD642">
            <v>0</v>
          </cell>
          <cell r="CE642">
            <v>0</v>
          </cell>
          <cell r="CF642">
            <v>0</v>
          </cell>
          <cell r="CG642">
            <v>0</v>
          </cell>
          <cell r="CH642">
            <v>0</v>
          </cell>
          <cell r="CI642">
            <v>0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P642">
            <v>0</v>
          </cell>
          <cell r="CQ642">
            <v>0</v>
          </cell>
          <cell r="CR642">
            <v>0</v>
          </cell>
          <cell r="CS642">
            <v>0</v>
          </cell>
          <cell r="CT642">
            <v>0</v>
          </cell>
          <cell r="CU642">
            <v>0</v>
          </cell>
          <cell r="CV642">
            <v>0</v>
          </cell>
          <cell r="CW642">
            <v>0</v>
          </cell>
          <cell r="CX642">
            <v>0</v>
          </cell>
          <cell r="CY642">
            <v>0</v>
          </cell>
          <cell r="CZ642">
            <v>0</v>
          </cell>
          <cell r="DA642">
            <v>0</v>
          </cell>
          <cell r="DB642">
            <v>0</v>
          </cell>
          <cell r="DC642">
            <v>0</v>
          </cell>
          <cell r="DD642">
            <v>0</v>
          </cell>
          <cell r="DE642">
            <v>0</v>
          </cell>
          <cell r="DF642">
            <v>0</v>
          </cell>
          <cell r="DG642">
            <v>0</v>
          </cell>
          <cell r="DH642">
            <v>0</v>
          </cell>
          <cell r="DI642">
            <v>0</v>
          </cell>
          <cell r="DJ642">
            <v>0</v>
          </cell>
          <cell r="DK642">
            <v>0</v>
          </cell>
          <cell r="DL642">
            <v>0</v>
          </cell>
          <cell r="DM642">
            <v>0</v>
          </cell>
          <cell r="DN642">
            <v>0</v>
          </cell>
          <cell r="DO642">
            <v>0</v>
          </cell>
          <cell r="DP642">
            <v>0</v>
          </cell>
          <cell r="DQ642">
            <v>0</v>
          </cell>
          <cell r="DR642">
            <v>0</v>
          </cell>
          <cell r="DS642">
            <v>0</v>
          </cell>
          <cell r="DT642">
            <v>0</v>
          </cell>
          <cell r="DU642">
            <v>0</v>
          </cell>
          <cell r="DV642">
            <v>0</v>
          </cell>
          <cell r="DW642">
            <v>0</v>
          </cell>
          <cell r="DX642">
            <v>0</v>
          </cell>
          <cell r="DY642">
            <v>0</v>
          </cell>
          <cell r="DZ642">
            <v>0</v>
          </cell>
          <cell r="EA642">
            <v>0</v>
          </cell>
          <cell r="EB642">
            <v>0</v>
          </cell>
          <cell r="EC642">
            <v>0</v>
          </cell>
          <cell r="ED642">
            <v>0</v>
          </cell>
        </row>
        <row r="643"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  <cell r="BZ643">
            <v>0</v>
          </cell>
          <cell r="CA643">
            <v>0</v>
          </cell>
          <cell r="CB643">
            <v>0</v>
          </cell>
          <cell r="CC643">
            <v>0</v>
          </cell>
          <cell r="CD643">
            <v>0</v>
          </cell>
          <cell r="CE643">
            <v>0</v>
          </cell>
          <cell r="CF643">
            <v>0</v>
          </cell>
          <cell r="CG643">
            <v>0</v>
          </cell>
          <cell r="CH643">
            <v>0</v>
          </cell>
          <cell r="CI643">
            <v>0</v>
          </cell>
          <cell r="CJ643">
            <v>0</v>
          </cell>
          <cell r="CK643">
            <v>0</v>
          </cell>
          <cell r="CL643">
            <v>0</v>
          </cell>
          <cell r="CM643">
            <v>0</v>
          </cell>
          <cell r="CN643">
            <v>0</v>
          </cell>
          <cell r="CO643">
            <v>0</v>
          </cell>
          <cell r="CP643">
            <v>0</v>
          </cell>
          <cell r="CQ643">
            <v>0</v>
          </cell>
          <cell r="CR643">
            <v>0</v>
          </cell>
          <cell r="CS643">
            <v>0</v>
          </cell>
          <cell r="CT643">
            <v>0</v>
          </cell>
          <cell r="CU643">
            <v>0</v>
          </cell>
          <cell r="CV643">
            <v>0</v>
          </cell>
          <cell r="CW643">
            <v>0</v>
          </cell>
          <cell r="CX643">
            <v>0</v>
          </cell>
          <cell r="CY643">
            <v>0</v>
          </cell>
          <cell r="CZ643">
            <v>0</v>
          </cell>
          <cell r="DA643">
            <v>0</v>
          </cell>
          <cell r="DB643">
            <v>0</v>
          </cell>
          <cell r="DC643">
            <v>0</v>
          </cell>
          <cell r="DD643">
            <v>0</v>
          </cell>
          <cell r="DE643">
            <v>0</v>
          </cell>
          <cell r="DF643">
            <v>0</v>
          </cell>
          <cell r="DG643">
            <v>0</v>
          </cell>
          <cell r="DH643">
            <v>0</v>
          </cell>
          <cell r="DI643">
            <v>0</v>
          </cell>
          <cell r="DJ643">
            <v>0</v>
          </cell>
          <cell r="DK643">
            <v>0</v>
          </cell>
          <cell r="DL643">
            <v>0</v>
          </cell>
          <cell r="DM643">
            <v>0</v>
          </cell>
          <cell r="DN643">
            <v>0</v>
          </cell>
          <cell r="DO643">
            <v>0</v>
          </cell>
          <cell r="DP643">
            <v>0</v>
          </cell>
          <cell r="DQ643">
            <v>0</v>
          </cell>
          <cell r="DR643">
            <v>0</v>
          </cell>
          <cell r="DS643">
            <v>0</v>
          </cell>
          <cell r="DT643">
            <v>0</v>
          </cell>
          <cell r="DU643">
            <v>0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  <cell r="DZ643">
            <v>0</v>
          </cell>
          <cell r="EA643">
            <v>0</v>
          </cell>
          <cell r="EB643">
            <v>0</v>
          </cell>
          <cell r="EC643">
            <v>0</v>
          </cell>
          <cell r="ED643">
            <v>0</v>
          </cell>
        </row>
        <row r="645"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  <cell r="BZ645">
            <v>0</v>
          </cell>
          <cell r="CA645">
            <v>0</v>
          </cell>
          <cell r="CB645">
            <v>0</v>
          </cell>
          <cell r="CC645">
            <v>0</v>
          </cell>
          <cell r="CD645">
            <v>0</v>
          </cell>
          <cell r="CE645">
            <v>0</v>
          </cell>
          <cell r="CF645">
            <v>0</v>
          </cell>
          <cell r="CG645">
            <v>0</v>
          </cell>
          <cell r="CH645">
            <v>0</v>
          </cell>
          <cell r="CI645">
            <v>0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P645">
            <v>0</v>
          </cell>
          <cell r="CQ645">
            <v>0</v>
          </cell>
          <cell r="CR645">
            <v>0</v>
          </cell>
          <cell r="CS645">
            <v>0</v>
          </cell>
          <cell r="CT645">
            <v>0</v>
          </cell>
          <cell r="CU645">
            <v>0</v>
          </cell>
          <cell r="CV645">
            <v>0</v>
          </cell>
          <cell r="CW645">
            <v>0</v>
          </cell>
          <cell r="CX645">
            <v>0</v>
          </cell>
          <cell r="CY645">
            <v>0</v>
          </cell>
          <cell r="CZ645">
            <v>0</v>
          </cell>
          <cell r="DA645">
            <v>0</v>
          </cell>
          <cell r="DB645">
            <v>0</v>
          </cell>
          <cell r="DC645">
            <v>0</v>
          </cell>
          <cell r="DD645">
            <v>0</v>
          </cell>
          <cell r="DE645">
            <v>0</v>
          </cell>
          <cell r="DF645">
            <v>0</v>
          </cell>
          <cell r="DG645">
            <v>0</v>
          </cell>
          <cell r="DH645">
            <v>0</v>
          </cell>
          <cell r="DI645">
            <v>0</v>
          </cell>
          <cell r="DJ645">
            <v>0</v>
          </cell>
          <cell r="DK645">
            <v>0</v>
          </cell>
          <cell r="DL645">
            <v>0</v>
          </cell>
          <cell r="DM645">
            <v>0</v>
          </cell>
          <cell r="DN645">
            <v>0</v>
          </cell>
          <cell r="DO645">
            <v>0</v>
          </cell>
          <cell r="DP645">
            <v>0</v>
          </cell>
          <cell r="DQ645">
            <v>0</v>
          </cell>
          <cell r="DR645">
            <v>0</v>
          </cell>
          <cell r="DS645">
            <v>0</v>
          </cell>
          <cell r="DT645">
            <v>0</v>
          </cell>
          <cell r="DU645">
            <v>0</v>
          </cell>
          <cell r="DV645">
            <v>0</v>
          </cell>
          <cell r="DW645">
            <v>0</v>
          </cell>
          <cell r="DX645">
            <v>0</v>
          </cell>
          <cell r="DY645">
            <v>0</v>
          </cell>
          <cell r="DZ645">
            <v>0</v>
          </cell>
          <cell r="EA645">
            <v>0</v>
          </cell>
          <cell r="EB645">
            <v>0</v>
          </cell>
          <cell r="EC645">
            <v>0</v>
          </cell>
          <cell r="ED645">
            <v>0</v>
          </cell>
        </row>
        <row r="646"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  <cell r="BZ646">
            <v>0</v>
          </cell>
          <cell r="CA646">
            <v>0</v>
          </cell>
          <cell r="CB646">
            <v>0</v>
          </cell>
          <cell r="CC646">
            <v>0</v>
          </cell>
          <cell r="CD646">
            <v>0</v>
          </cell>
          <cell r="CE646">
            <v>0</v>
          </cell>
          <cell r="CF646">
            <v>0</v>
          </cell>
          <cell r="CG646">
            <v>0</v>
          </cell>
          <cell r="CH646">
            <v>0</v>
          </cell>
          <cell r="CI646">
            <v>0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P646">
            <v>0</v>
          </cell>
          <cell r="CQ646">
            <v>0</v>
          </cell>
          <cell r="CR646">
            <v>0</v>
          </cell>
          <cell r="CS646">
            <v>0</v>
          </cell>
          <cell r="CT646">
            <v>0</v>
          </cell>
          <cell r="CU646">
            <v>0</v>
          </cell>
          <cell r="CV646">
            <v>0</v>
          </cell>
          <cell r="CW646">
            <v>0</v>
          </cell>
          <cell r="CX646">
            <v>0</v>
          </cell>
          <cell r="CY646">
            <v>0</v>
          </cell>
          <cell r="CZ646">
            <v>0</v>
          </cell>
          <cell r="DA646">
            <v>0</v>
          </cell>
          <cell r="DB646">
            <v>0</v>
          </cell>
          <cell r="DC646">
            <v>0</v>
          </cell>
          <cell r="DD646">
            <v>0</v>
          </cell>
          <cell r="DE646">
            <v>0</v>
          </cell>
          <cell r="DF646">
            <v>0</v>
          </cell>
          <cell r="DG646">
            <v>0</v>
          </cell>
          <cell r="DH646">
            <v>0</v>
          </cell>
          <cell r="DI646">
            <v>0</v>
          </cell>
          <cell r="DJ646">
            <v>0</v>
          </cell>
          <cell r="DK646">
            <v>0</v>
          </cell>
          <cell r="DL646">
            <v>0</v>
          </cell>
          <cell r="DM646">
            <v>0</v>
          </cell>
          <cell r="DN646">
            <v>0</v>
          </cell>
          <cell r="DO646">
            <v>0</v>
          </cell>
          <cell r="DP646">
            <v>0</v>
          </cell>
          <cell r="DQ646">
            <v>0</v>
          </cell>
          <cell r="DR646">
            <v>0</v>
          </cell>
          <cell r="DS646">
            <v>0</v>
          </cell>
          <cell r="DT646">
            <v>0</v>
          </cell>
          <cell r="DU646">
            <v>0</v>
          </cell>
          <cell r="DV646">
            <v>0</v>
          </cell>
          <cell r="DW646">
            <v>0</v>
          </cell>
          <cell r="DX646">
            <v>0</v>
          </cell>
          <cell r="DY646">
            <v>0</v>
          </cell>
          <cell r="DZ646">
            <v>0</v>
          </cell>
          <cell r="EA646">
            <v>0</v>
          </cell>
          <cell r="EB646">
            <v>0</v>
          </cell>
          <cell r="EC646">
            <v>0</v>
          </cell>
          <cell r="ED646">
            <v>0</v>
          </cell>
        </row>
        <row r="647"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  <cell r="BZ647">
            <v>0</v>
          </cell>
          <cell r="CA647">
            <v>0</v>
          </cell>
          <cell r="CB647">
            <v>0</v>
          </cell>
          <cell r="CC647">
            <v>0</v>
          </cell>
          <cell r="CD647">
            <v>0</v>
          </cell>
          <cell r="CE647">
            <v>0</v>
          </cell>
          <cell r="CF647">
            <v>0</v>
          </cell>
          <cell r="CG647">
            <v>0</v>
          </cell>
          <cell r="CH647">
            <v>0</v>
          </cell>
          <cell r="CI647">
            <v>0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P647">
            <v>0</v>
          </cell>
          <cell r="CQ647">
            <v>0</v>
          </cell>
          <cell r="CR647">
            <v>0</v>
          </cell>
          <cell r="CS647">
            <v>0</v>
          </cell>
          <cell r="CT647">
            <v>0</v>
          </cell>
          <cell r="CU647">
            <v>0</v>
          </cell>
          <cell r="CV647">
            <v>0</v>
          </cell>
          <cell r="CW647">
            <v>0</v>
          </cell>
          <cell r="CX647">
            <v>0</v>
          </cell>
          <cell r="CY647">
            <v>0</v>
          </cell>
          <cell r="CZ647">
            <v>0</v>
          </cell>
          <cell r="DA647">
            <v>0</v>
          </cell>
          <cell r="DB647">
            <v>0</v>
          </cell>
          <cell r="DC647">
            <v>0</v>
          </cell>
          <cell r="DD647">
            <v>0</v>
          </cell>
          <cell r="DE647">
            <v>0</v>
          </cell>
          <cell r="DF647">
            <v>0</v>
          </cell>
          <cell r="DG647">
            <v>0</v>
          </cell>
          <cell r="DH647">
            <v>0</v>
          </cell>
          <cell r="DI647">
            <v>0</v>
          </cell>
          <cell r="DJ647">
            <v>0</v>
          </cell>
          <cell r="DK647">
            <v>0</v>
          </cell>
          <cell r="DL647">
            <v>0</v>
          </cell>
          <cell r="DM647">
            <v>0</v>
          </cell>
          <cell r="DN647">
            <v>0</v>
          </cell>
          <cell r="DO647">
            <v>0</v>
          </cell>
          <cell r="DP647">
            <v>0</v>
          </cell>
          <cell r="DQ647">
            <v>0</v>
          </cell>
          <cell r="DR647">
            <v>0</v>
          </cell>
          <cell r="DS647">
            <v>0</v>
          </cell>
          <cell r="DT647">
            <v>0</v>
          </cell>
          <cell r="DU647">
            <v>0</v>
          </cell>
          <cell r="DV647">
            <v>0</v>
          </cell>
          <cell r="DW647">
            <v>0</v>
          </cell>
          <cell r="DX647">
            <v>0</v>
          </cell>
          <cell r="DY647">
            <v>0</v>
          </cell>
          <cell r="DZ647">
            <v>0</v>
          </cell>
          <cell r="EA647">
            <v>0</v>
          </cell>
          <cell r="EB647">
            <v>0</v>
          </cell>
          <cell r="EC647">
            <v>0</v>
          </cell>
          <cell r="ED647">
            <v>0</v>
          </cell>
        </row>
        <row r="648"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  <cell r="BZ648">
            <v>0</v>
          </cell>
          <cell r="CA648">
            <v>0</v>
          </cell>
          <cell r="CB648">
            <v>0</v>
          </cell>
          <cell r="CC648">
            <v>0</v>
          </cell>
          <cell r="CD648">
            <v>0</v>
          </cell>
          <cell r="CE648">
            <v>0</v>
          </cell>
          <cell r="CF648">
            <v>0</v>
          </cell>
          <cell r="CG648">
            <v>0</v>
          </cell>
          <cell r="CH648">
            <v>0</v>
          </cell>
          <cell r="CI648">
            <v>0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P648">
            <v>0</v>
          </cell>
          <cell r="CQ648">
            <v>0</v>
          </cell>
          <cell r="CR648">
            <v>0</v>
          </cell>
          <cell r="CS648">
            <v>0</v>
          </cell>
          <cell r="CT648">
            <v>0</v>
          </cell>
          <cell r="CU648">
            <v>0</v>
          </cell>
          <cell r="CV648">
            <v>0</v>
          </cell>
          <cell r="CW648">
            <v>0</v>
          </cell>
          <cell r="CX648">
            <v>0</v>
          </cell>
          <cell r="CY648">
            <v>0</v>
          </cell>
          <cell r="CZ648">
            <v>0</v>
          </cell>
          <cell r="DA648">
            <v>0</v>
          </cell>
          <cell r="DB648">
            <v>0</v>
          </cell>
          <cell r="DC648">
            <v>0</v>
          </cell>
          <cell r="DD648">
            <v>0</v>
          </cell>
          <cell r="DE648">
            <v>0</v>
          </cell>
          <cell r="DF648">
            <v>0</v>
          </cell>
          <cell r="DG648">
            <v>0</v>
          </cell>
          <cell r="DH648">
            <v>0</v>
          </cell>
          <cell r="DI648">
            <v>0</v>
          </cell>
          <cell r="DJ648">
            <v>0</v>
          </cell>
          <cell r="DK648">
            <v>0</v>
          </cell>
          <cell r="DL648">
            <v>0</v>
          </cell>
          <cell r="DM648">
            <v>0</v>
          </cell>
          <cell r="DN648">
            <v>0</v>
          </cell>
          <cell r="DO648">
            <v>0</v>
          </cell>
          <cell r="DP648">
            <v>0</v>
          </cell>
          <cell r="DQ648">
            <v>0</v>
          </cell>
          <cell r="DR648">
            <v>0</v>
          </cell>
          <cell r="DS648">
            <v>0</v>
          </cell>
          <cell r="DT648">
            <v>0</v>
          </cell>
          <cell r="DU648">
            <v>0</v>
          </cell>
          <cell r="DV648">
            <v>0</v>
          </cell>
          <cell r="DW648">
            <v>0</v>
          </cell>
          <cell r="DX648">
            <v>0</v>
          </cell>
          <cell r="DY648">
            <v>0</v>
          </cell>
          <cell r="DZ648">
            <v>0</v>
          </cell>
          <cell r="EA648">
            <v>0</v>
          </cell>
          <cell r="EB648">
            <v>0</v>
          </cell>
          <cell r="EC648">
            <v>0</v>
          </cell>
          <cell r="ED648">
            <v>0</v>
          </cell>
        </row>
        <row r="649"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  <cell r="BZ649">
            <v>0</v>
          </cell>
          <cell r="CA649">
            <v>0</v>
          </cell>
          <cell r="CB649">
            <v>0</v>
          </cell>
          <cell r="CC649">
            <v>0</v>
          </cell>
          <cell r="CD649">
            <v>0</v>
          </cell>
          <cell r="CE649">
            <v>0</v>
          </cell>
          <cell r="CF649">
            <v>0</v>
          </cell>
          <cell r="CG649">
            <v>0</v>
          </cell>
          <cell r="CH649">
            <v>0</v>
          </cell>
          <cell r="CI649">
            <v>0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P649">
            <v>0</v>
          </cell>
          <cell r="CQ649">
            <v>0</v>
          </cell>
          <cell r="CR649">
            <v>0</v>
          </cell>
          <cell r="CS649">
            <v>0</v>
          </cell>
          <cell r="CT649">
            <v>0</v>
          </cell>
          <cell r="CU649">
            <v>0</v>
          </cell>
          <cell r="CV649">
            <v>0</v>
          </cell>
          <cell r="CW649">
            <v>0</v>
          </cell>
          <cell r="CX649">
            <v>0</v>
          </cell>
          <cell r="CY649">
            <v>0</v>
          </cell>
          <cell r="CZ649">
            <v>0</v>
          </cell>
          <cell r="DA649">
            <v>0</v>
          </cell>
          <cell r="DB649">
            <v>0</v>
          </cell>
          <cell r="DC649">
            <v>0</v>
          </cell>
          <cell r="DD649">
            <v>0</v>
          </cell>
          <cell r="DE649">
            <v>0</v>
          </cell>
          <cell r="DF649">
            <v>0</v>
          </cell>
          <cell r="DG649">
            <v>0</v>
          </cell>
          <cell r="DH649">
            <v>0</v>
          </cell>
          <cell r="DI649">
            <v>0</v>
          </cell>
          <cell r="DJ649">
            <v>0</v>
          </cell>
          <cell r="DK649">
            <v>0</v>
          </cell>
          <cell r="DL649">
            <v>0</v>
          </cell>
          <cell r="DM649">
            <v>0</v>
          </cell>
          <cell r="DN649">
            <v>0</v>
          </cell>
          <cell r="DO649">
            <v>0</v>
          </cell>
          <cell r="DP649">
            <v>0</v>
          </cell>
          <cell r="DQ649">
            <v>0</v>
          </cell>
          <cell r="DR649">
            <v>0</v>
          </cell>
          <cell r="DS649">
            <v>0</v>
          </cell>
          <cell r="DT649">
            <v>0</v>
          </cell>
          <cell r="DU649">
            <v>0</v>
          </cell>
          <cell r="DV649">
            <v>0</v>
          </cell>
          <cell r="DW649">
            <v>0</v>
          </cell>
          <cell r="DX649">
            <v>0</v>
          </cell>
          <cell r="DY649">
            <v>0</v>
          </cell>
          <cell r="DZ649">
            <v>0</v>
          </cell>
          <cell r="EA649">
            <v>0</v>
          </cell>
          <cell r="EB649">
            <v>0</v>
          </cell>
          <cell r="EC649">
            <v>0</v>
          </cell>
          <cell r="ED649">
            <v>0</v>
          </cell>
        </row>
        <row r="650"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  <cell r="BZ650">
            <v>0</v>
          </cell>
          <cell r="CA650">
            <v>0</v>
          </cell>
          <cell r="CB650">
            <v>0</v>
          </cell>
          <cell r="CC650">
            <v>0</v>
          </cell>
          <cell r="CD650">
            <v>0</v>
          </cell>
          <cell r="CE650">
            <v>0</v>
          </cell>
          <cell r="CF650">
            <v>0</v>
          </cell>
          <cell r="CG650">
            <v>0</v>
          </cell>
          <cell r="CH650">
            <v>0</v>
          </cell>
          <cell r="CI650">
            <v>0</v>
          </cell>
          <cell r="CJ650">
            <v>0</v>
          </cell>
          <cell r="CK650">
            <v>0</v>
          </cell>
          <cell r="CL650">
            <v>0</v>
          </cell>
          <cell r="CM650">
            <v>0</v>
          </cell>
          <cell r="CN650">
            <v>0</v>
          </cell>
          <cell r="CO650">
            <v>0</v>
          </cell>
          <cell r="CP650">
            <v>0</v>
          </cell>
          <cell r="CQ650">
            <v>0</v>
          </cell>
          <cell r="CR650">
            <v>0</v>
          </cell>
          <cell r="CS650">
            <v>0</v>
          </cell>
          <cell r="CT650">
            <v>0</v>
          </cell>
          <cell r="CU650">
            <v>0</v>
          </cell>
          <cell r="CV650">
            <v>0</v>
          </cell>
          <cell r="CW650">
            <v>0</v>
          </cell>
          <cell r="CX650">
            <v>0</v>
          </cell>
          <cell r="CY650">
            <v>0</v>
          </cell>
          <cell r="CZ650">
            <v>0</v>
          </cell>
          <cell r="DA650">
            <v>0</v>
          </cell>
          <cell r="DB650">
            <v>0</v>
          </cell>
          <cell r="DC650">
            <v>0</v>
          </cell>
          <cell r="DD650">
            <v>0</v>
          </cell>
          <cell r="DE650">
            <v>0</v>
          </cell>
          <cell r="DF650">
            <v>0</v>
          </cell>
          <cell r="DG650">
            <v>0</v>
          </cell>
          <cell r="DH650">
            <v>0</v>
          </cell>
          <cell r="DI650">
            <v>0</v>
          </cell>
          <cell r="DJ650">
            <v>0</v>
          </cell>
          <cell r="DK650">
            <v>0</v>
          </cell>
          <cell r="DL650">
            <v>0</v>
          </cell>
          <cell r="DM650">
            <v>0</v>
          </cell>
          <cell r="DN650">
            <v>0</v>
          </cell>
          <cell r="DO650">
            <v>0</v>
          </cell>
          <cell r="DP650">
            <v>0</v>
          </cell>
          <cell r="DQ650">
            <v>0</v>
          </cell>
          <cell r="DR650">
            <v>0</v>
          </cell>
          <cell r="DS650">
            <v>0</v>
          </cell>
          <cell r="DT650">
            <v>0</v>
          </cell>
          <cell r="DU650">
            <v>0</v>
          </cell>
          <cell r="DV650">
            <v>0</v>
          </cell>
          <cell r="DW650">
            <v>0</v>
          </cell>
          <cell r="DX650">
            <v>0</v>
          </cell>
          <cell r="DY650">
            <v>0</v>
          </cell>
          <cell r="DZ650">
            <v>0</v>
          </cell>
          <cell r="EA650">
            <v>0</v>
          </cell>
          <cell r="EB650">
            <v>0</v>
          </cell>
          <cell r="EC650">
            <v>0</v>
          </cell>
          <cell r="ED650">
            <v>0</v>
          </cell>
        </row>
        <row r="651"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  <cell r="BZ651">
            <v>0</v>
          </cell>
          <cell r="CA651">
            <v>0</v>
          </cell>
          <cell r="CB651">
            <v>0</v>
          </cell>
          <cell r="CC651">
            <v>0</v>
          </cell>
          <cell r="CD651">
            <v>0</v>
          </cell>
          <cell r="CE651">
            <v>0</v>
          </cell>
          <cell r="CF651">
            <v>0</v>
          </cell>
          <cell r="CG651">
            <v>0</v>
          </cell>
          <cell r="CH651">
            <v>0</v>
          </cell>
          <cell r="CI651">
            <v>0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P651">
            <v>0</v>
          </cell>
          <cell r="CQ651">
            <v>0</v>
          </cell>
          <cell r="CR651">
            <v>0</v>
          </cell>
          <cell r="CS651">
            <v>0</v>
          </cell>
          <cell r="CT651">
            <v>0</v>
          </cell>
          <cell r="CU651">
            <v>0</v>
          </cell>
          <cell r="CV651">
            <v>0</v>
          </cell>
          <cell r="CW651">
            <v>0</v>
          </cell>
          <cell r="CX651">
            <v>0</v>
          </cell>
          <cell r="CY651">
            <v>0</v>
          </cell>
          <cell r="CZ651">
            <v>0</v>
          </cell>
          <cell r="DA651">
            <v>0</v>
          </cell>
          <cell r="DB651">
            <v>0</v>
          </cell>
          <cell r="DC651">
            <v>0</v>
          </cell>
          <cell r="DD651">
            <v>0</v>
          </cell>
          <cell r="DE651">
            <v>0</v>
          </cell>
          <cell r="DF651">
            <v>0</v>
          </cell>
          <cell r="DG651">
            <v>0</v>
          </cell>
          <cell r="DH651">
            <v>0</v>
          </cell>
          <cell r="DI651">
            <v>0</v>
          </cell>
          <cell r="DJ651">
            <v>0</v>
          </cell>
          <cell r="DK651">
            <v>0</v>
          </cell>
          <cell r="DL651">
            <v>0</v>
          </cell>
          <cell r="DM651">
            <v>0</v>
          </cell>
          <cell r="DN651">
            <v>0</v>
          </cell>
          <cell r="DO651">
            <v>0</v>
          </cell>
          <cell r="DP651">
            <v>0</v>
          </cell>
          <cell r="DQ651">
            <v>0</v>
          </cell>
          <cell r="DR651">
            <v>0</v>
          </cell>
          <cell r="DS651">
            <v>0</v>
          </cell>
          <cell r="DT651">
            <v>0</v>
          </cell>
          <cell r="DU651">
            <v>0</v>
          </cell>
          <cell r="DV651">
            <v>0</v>
          </cell>
          <cell r="DW651">
            <v>0</v>
          </cell>
          <cell r="DX651">
            <v>0</v>
          </cell>
          <cell r="DY651">
            <v>0</v>
          </cell>
          <cell r="DZ651">
            <v>0</v>
          </cell>
          <cell r="EA651">
            <v>0</v>
          </cell>
          <cell r="EB651">
            <v>0</v>
          </cell>
          <cell r="EC651">
            <v>0</v>
          </cell>
          <cell r="ED651">
            <v>0</v>
          </cell>
        </row>
        <row r="652"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  <cell r="BZ652">
            <v>0</v>
          </cell>
          <cell r="CA652">
            <v>0</v>
          </cell>
          <cell r="CB652">
            <v>0</v>
          </cell>
          <cell r="CC652">
            <v>0</v>
          </cell>
          <cell r="CD652">
            <v>0</v>
          </cell>
          <cell r="CE652">
            <v>0</v>
          </cell>
          <cell r="CF652">
            <v>0</v>
          </cell>
          <cell r="CG652">
            <v>0</v>
          </cell>
          <cell r="CH652">
            <v>0</v>
          </cell>
          <cell r="CI652">
            <v>0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P652">
            <v>0</v>
          </cell>
          <cell r="CQ652">
            <v>0</v>
          </cell>
          <cell r="CR652">
            <v>0</v>
          </cell>
          <cell r="CS652">
            <v>0</v>
          </cell>
          <cell r="CT652">
            <v>0</v>
          </cell>
          <cell r="CU652">
            <v>0</v>
          </cell>
          <cell r="CV652">
            <v>0</v>
          </cell>
          <cell r="CW652">
            <v>0</v>
          </cell>
          <cell r="CX652">
            <v>0</v>
          </cell>
          <cell r="CY652">
            <v>0</v>
          </cell>
          <cell r="CZ652">
            <v>0</v>
          </cell>
          <cell r="DA652">
            <v>0</v>
          </cell>
          <cell r="DB652">
            <v>0</v>
          </cell>
          <cell r="DC652">
            <v>0</v>
          </cell>
          <cell r="DD652">
            <v>0</v>
          </cell>
          <cell r="DE652">
            <v>0</v>
          </cell>
          <cell r="DF652">
            <v>0</v>
          </cell>
          <cell r="DG652">
            <v>0</v>
          </cell>
          <cell r="DH652">
            <v>0</v>
          </cell>
          <cell r="DI652">
            <v>0</v>
          </cell>
          <cell r="DJ652">
            <v>0</v>
          </cell>
          <cell r="DK652">
            <v>0</v>
          </cell>
          <cell r="DL652">
            <v>0</v>
          </cell>
          <cell r="DM652">
            <v>0</v>
          </cell>
          <cell r="DN652">
            <v>0</v>
          </cell>
          <cell r="DO652">
            <v>0</v>
          </cell>
          <cell r="DP652">
            <v>0</v>
          </cell>
          <cell r="DQ652">
            <v>0</v>
          </cell>
          <cell r="DR652">
            <v>0</v>
          </cell>
          <cell r="DS652">
            <v>0</v>
          </cell>
          <cell r="DT652">
            <v>0</v>
          </cell>
          <cell r="DU652">
            <v>0</v>
          </cell>
          <cell r="DV652">
            <v>0</v>
          </cell>
          <cell r="DW652">
            <v>0</v>
          </cell>
          <cell r="DX652">
            <v>0</v>
          </cell>
          <cell r="DY652">
            <v>0</v>
          </cell>
          <cell r="DZ652">
            <v>0</v>
          </cell>
          <cell r="EA652">
            <v>0</v>
          </cell>
          <cell r="EB652">
            <v>0</v>
          </cell>
          <cell r="EC652">
            <v>0</v>
          </cell>
          <cell r="ED652">
            <v>0</v>
          </cell>
        </row>
        <row r="653"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  <cell r="BZ653">
            <v>0</v>
          </cell>
          <cell r="CA653">
            <v>0</v>
          </cell>
          <cell r="CB653">
            <v>0</v>
          </cell>
          <cell r="CC653">
            <v>0</v>
          </cell>
          <cell r="CD653">
            <v>0</v>
          </cell>
          <cell r="CE653">
            <v>0</v>
          </cell>
          <cell r="CF653">
            <v>0</v>
          </cell>
          <cell r="CG653">
            <v>0</v>
          </cell>
          <cell r="CH653">
            <v>0</v>
          </cell>
          <cell r="CI653">
            <v>0</v>
          </cell>
          <cell r="CJ653">
            <v>0</v>
          </cell>
          <cell r="CK653">
            <v>0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P653">
            <v>0</v>
          </cell>
          <cell r="CQ653">
            <v>0</v>
          </cell>
          <cell r="CR653">
            <v>0</v>
          </cell>
          <cell r="CS653">
            <v>0</v>
          </cell>
          <cell r="CT653">
            <v>0</v>
          </cell>
          <cell r="CU653">
            <v>0</v>
          </cell>
          <cell r="CV653">
            <v>0</v>
          </cell>
          <cell r="CW653">
            <v>0</v>
          </cell>
          <cell r="CX653">
            <v>0</v>
          </cell>
          <cell r="CY653">
            <v>0</v>
          </cell>
          <cell r="CZ653">
            <v>0</v>
          </cell>
          <cell r="DA653">
            <v>0</v>
          </cell>
          <cell r="DB653">
            <v>0</v>
          </cell>
          <cell r="DC653">
            <v>0</v>
          </cell>
          <cell r="DD653">
            <v>0</v>
          </cell>
          <cell r="DE653">
            <v>0</v>
          </cell>
          <cell r="DF653">
            <v>0</v>
          </cell>
          <cell r="DG653">
            <v>0</v>
          </cell>
          <cell r="DH653">
            <v>0</v>
          </cell>
          <cell r="DI653">
            <v>0</v>
          </cell>
          <cell r="DJ653">
            <v>0</v>
          </cell>
          <cell r="DK653">
            <v>0</v>
          </cell>
          <cell r="DL653">
            <v>0</v>
          </cell>
          <cell r="DM653">
            <v>0</v>
          </cell>
          <cell r="DN653">
            <v>0</v>
          </cell>
          <cell r="DO653">
            <v>0</v>
          </cell>
          <cell r="DP653">
            <v>0</v>
          </cell>
          <cell r="DQ653">
            <v>0</v>
          </cell>
          <cell r="DR653">
            <v>0</v>
          </cell>
          <cell r="DS653">
            <v>0</v>
          </cell>
          <cell r="DT653">
            <v>0</v>
          </cell>
          <cell r="DU653">
            <v>0</v>
          </cell>
          <cell r="DV653">
            <v>0</v>
          </cell>
          <cell r="DW653">
            <v>0</v>
          </cell>
          <cell r="DX653">
            <v>0</v>
          </cell>
          <cell r="DY653">
            <v>0</v>
          </cell>
          <cell r="DZ653">
            <v>0</v>
          </cell>
          <cell r="EA653">
            <v>0</v>
          </cell>
          <cell r="EB653">
            <v>0</v>
          </cell>
          <cell r="EC653">
            <v>0</v>
          </cell>
          <cell r="ED653">
            <v>0</v>
          </cell>
        </row>
        <row r="654"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  <cell r="BZ654">
            <v>0</v>
          </cell>
          <cell r="CA654">
            <v>0</v>
          </cell>
          <cell r="CB654">
            <v>0</v>
          </cell>
          <cell r="CC654">
            <v>0</v>
          </cell>
          <cell r="CD654">
            <v>0</v>
          </cell>
          <cell r="CE654">
            <v>0</v>
          </cell>
          <cell r="CF654">
            <v>0</v>
          </cell>
          <cell r="CG654">
            <v>0</v>
          </cell>
          <cell r="CH654">
            <v>0</v>
          </cell>
          <cell r="CI654">
            <v>0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P654">
            <v>0</v>
          </cell>
          <cell r="CQ654">
            <v>0</v>
          </cell>
          <cell r="CR654">
            <v>0</v>
          </cell>
          <cell r="CS654">
            <v>0</v>
          </cell>
          <cell r="CT654">
            <v>0</v>
          </cell>
          <cell r="CU654">
            <v>0</v>
          </cell>
          <cell r="CV654">
            <v>0</v>
          </cell>
          <cell r="CW654">
            <v>0</v>
          </cell>
          <cell r="CX654">
            <v>0</v>
          </cell>
          <cell r="CY654">
            <v>0</v>
          </cell>
          <cell r="CZ654">
            <v>0</v>
          </cell>
          <cell r="DA654">
            <v>0</v>
          </cell>
          <cell r="DB654">
            <v>0</v>
          </cell>
          <cell r="DC654">
            <v>0</v>
          </cell>
          <cell r="DD654">
            <v>0</v>
          </cell>
          <cell r="DE654">
            <v>0</v>
          </cell>
          <cell r="DF654">
            <v>0</v>
          </cell>
          <cell r="DG654">
            <v>0</v>
          </cell>
          <cell r="DH654">
            <v>0</v>
          </cell>
          <cell r="DI654">
            <v>0</v>
          </cell>
          <cell r="DJ654">
            <v>0</v>
          </cell>
          <cell r="DK654">
            <v>0</v>
          </cell>
          <cell r="DL654">
            <v>0</v>
          </cell>
          <cell r="DM654">
            <v>0</v>
          </cell>
          <cell r="DN654">
            <v>0</v>
          </cell>
          <cell r="DO654">
            <v>0</v>
          </cell>
          <cell r="DP654">
            <v>0</v>
          </cell>
          <cell r="DQ654">
            <v>0</v>
          </cell>
          <cell r="DR654">
            <v>0</v>
          </cell>
          <cell r="DS654">
            <v>0</v>
          </cell>
          <cell r="DT654">
            <v>0</v>
          </cell>
          <cell r="DU654">
            <v>0</v>
          </cell>
          <cell r="DV654">
            <v>0</v>
          </cell>
          <cell r="DW654">
            <v>0</v>
          </cell>
          <cell r="DX654">
            <v>0</v>
          </cell>
          <cell r="DY654">
            <v>0</v>
          </cell>
          <cell r="DZ654">
            <v>0</v>
          </cell>
          <cell r="EA654">
            <v>0</v>
          </cell>
          <cell r="EB654">
            <v>0</v>
          </cell>
          <cell r="EC654">
            <v>0</v>
          </cell>
          <cell r="ED654">
            <v>0</v>
          </cell>
        </row>
        <row r="655"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E655">
            <v>0</v>
          </cell>
          <cell r="CF655">
            <v>0</v>
          </cell>
          <cell r="CG655">
            <v>0</v>
          </cell>
          <cell r="CH655">
            <v>0</v>
          </cell>
          <cell r="CI655">
            <v>0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P655">
            <v>0</v>
          </cell>
          <cell r="CQ655">
            <v>0</v>
          </cell>
          <cell r="CR655">
            <v>0</v>
          </cell>
          <cell r="CS655">
            <v>0</v>
          </cell>
          <cell r="CT655">
            <v>0</v>
          </cell>
          <cell r="CU655">
            <v>0</v>
          </cell>
          <cell r="CV655">
            <v>0</v>
          </cell>
          <cell r="CW655">
            <v>0</v>
          </cell>
          <cell r="CX655">
            <v>0</v>
          </cell>
          <cell r="CY655">
            <v>0</v>
          </cell>
          <cell r="CZ655">
            <v>0</v>
          </cell>
          <cell r="DA655">
            <v>0</v>
          </cell>
          <cell r="DB655">
            <v>0</v>
          </cell>
          <cell r="DC655">
            <v>0</v>
          </cell>
          <cell r="DD655">
            <v>0</v>
          </cell>
          <cell r="DE655">
            <v>0</v>
          </cell>
          <cell r="DF655">
            <v>0</v>
          </cell>
          <cell r="DG655">
            <v>0</v>
          </cell>
          <cell r="DH655">
            <v>0</v>
          </cell>
          <cell r="DI655">
            <v>0</v>
          </cell>
          <cell r="DJ655">
            <v>0</v>
          </cell>
          <cell r="DK655">
            <v>0</v>
          </cell>
          <cell r="DL655">
            <v>0</v>
          </cell>
          <cell r="DM655">
            <v>0</v>
          </cell>
          <cell r="DN655">
            <v>0</v>
          </cell>
          <cell r="DO655">
            <v>0</v>
          </cell>
          <cell r="DP655">
            <v>0</v>
          </cell>
          <cell r="DQ655">
            <v>0</v>
          </cell>
          <cell r="DR655">
            <v>0</v>
          </cell>
          <cell r="DS655">
            <v>0</v>
          </cell>
          <cell r="DT655">
            <v>0</v>
          </cell>
          <cell r="DU655">
            <v>0</v>
          </cell>
          <cell r="DV655">
            <v>0</v>
          </cell>
          <cell r="DW655">
            <v>0</v>
          </cell>
          <cell r="DX655">
            <v>0</v>
          </cell>
          <cell r="DY655">
            <v>0</v>
          </cell>
          <cell r="DZ655">
            <v>0</v>
          </cell>
          <cell r="EA655">
            <v>0</v>
          </cell>
          <cell r="EB655">
            <v>0</v>
          </cell>
          <cell r="EC655">
            <v>0</v>
          </cell>
          <cell r="ED655">
            <v>0</v>
          </cell>
        </row>
        <row r="656"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0</v>
          </cell>
          <cell r="CH656">
            <v>0</v>
          </cell>
          <cell r="CI656">
            <v>0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P656">
            <v>0</v>
          </cell>
          <cell r="CQ656">
            <v>0</v>
          </cell>
          <cell r="CR656">
            <v>0</v>
          </cell>
          <cell r="CS656">
            <v>0</v>
          </cell>
          <cell r="CT656">
            <v>0</v>
          </cell>
          <cell r="CU656">
            <v>0</v>
          </cell>
          <cell r="CV656">
            <v>0</v>
          </cell>
          <cell r="CW656">
            <v>0</v>
          </cell>
          <cell r="CX656">
            <v>0</v>
          </cell>
          <cell r="CY656">
            <v>0</v>
          </cell>
          <cell r="CZ656">
            <v>0</v>
          </cell>
          <cell r="DA656">
            <v>0</v>
          </cell>
          <cell r="DB656">
            <v>0</v>
          </cell>
          <cell r="DC656">
            <v>0</v>
          </cell>
          <cell r="DD656">
            <v>0</v>
          </cell>
          <cell r="DE656">
            <v>0</v>
          </cell>
          <cell r="DF656">
            <v>0</v>
          </cell>
          <cell r="DG656">
            <v>0</v>
          </cell>
          <cell r="DH656">
            <v>0</v>
          </cell>
          <cell r="DI656">
            <v>0</v>
          </cell>
          <cell r="DJ656">
            <v>0</v>
          </cell>
          <cell r="DK656">
            <v>0</v>
          </cell>
          <cell r="DL656">
            <v>0</v>
          </cell>
          <cell r="DM656">
            <v>0</v>
          </cell>
          <cell r="DN656">
            <v>0</v>
          </cell>
          <cell r="DO656">
            <v>0</v>
          </cell>
          <cell r="DP656">
            <v>0</v>
          </cell>
          <cell r="DQ656">
            <v>0</v>
          </cell>
          <cell r="DR656">
            <v>0</v>
          </cell>
          <cell r="DS656">
            <v>0</v>
          </cell>
          <cell r="DT656">
            <v>0</v>
          </cell>
          <cell r="DU656">
            <v>0</v>
          </cell>
          <cell r="DV656">
            <v>0</v>
          </cell>
          <cell r="DW656">
            <v>0</v>
          </cell>
          <cell r="DX656">
            <v>0</v>
          </cell>
          <cell r="DY656">
            <v>0</v>
          </cell>
          <cell r="DZ656">
            <v>0</v>
          </cell>
          <cell r="EA656">
            <v>0</v>
          </cell>
          <cell r="EB656">
            <v>0</v>
          </cell>
          <cell r="EC656">
            <v>0</v>
          </cell>
          <cell r="ED656">
            <v>0</v>
          </cell>
        </row>
        <row r="657"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0</v>
          </cell>
          <cell r="CH657">
            <v>0</v>
          </cell>
          <cell r="CI657">
            <v>0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P657">
            <v>0</v>
          </cell>
          <cell r="CQ657">
            <v>0</v>
          </cell>
          <cell r="CR657">
            <v>0</v>
          </cell>
          <cell r="CS657">
            <v>0</v>
          </cell>
          <cell r="CT657">
            <v>0</v>
          </cell>
          <cell r="CU657">
            <v>0</v>
          </cell>
          <cell r="CV657">
            <v>0</v>
          </cell>
          <cell r="CW657">
            <v>0</v>
          </cell>
          <cell r="CX657">
            <v>0</v>
          </cell>
          <cell r="CY657">
            <v>0</v>
          </cell>
          <cell r="CZ657">
            <v>0</v>
          </cell>
          <cell r="DA657">
            <v>0</v>
          </cell>
          <cell r="DB657">
            <v>0</v>
          </cell>
          <cell r="DC657">
            <v>0</v>
          </cell>
          <cell r="DD657">
            <v>0</v>
          </cell>
          <cell r="DE657">
            <v>0</v>
          </cell>
          <cell r="DF657">
            <v>0</v>
          </cell>
          <cell r="DG657">
            <v>0</v>
          </cell>
          <cell r="DH657">
            <v>0</v>
          </cell>
          <cell r="DI657">
            <v>0</v>
          </cell>
          <cell r="DJ657">
            <v>0</v>
          </cell>
          <cell r="DK657">
            <v>0</v>
          </cell>
          <cell r="DL657">
            <v>0</v>
          </cell>
          <cell r="DM657">
            <v>0</v>
          </cell>
          <cell r="DN657">
            <v>0</v>
          </cell>
          <cell r="DO657">
            <v>0</v>
          </cell>
          <cell r="DP657">
            <v>0</v>
          </cell>
          <cell r="DQ657">
            <v>0</v>
          </cell>
          <cell r="DR657">
            <v>0</v>
          </cell>
          <cell r="DS657">
            <v>0</v>
          </cell>
          <cell r="DT657">
            <v>0</v>
          </cell>
          <cell r="DU657">
            <v>0</v>
          </cell>
          <cell r="DV657">
            <v>0</v>
          </cell>
          <cell r="DW657">
            <v>0</v>
          </cell>
          <cell r="DX657">
            <v>0</v>
          </cell>
          <cell r="DY657">
            <v>0</v>
          </cell>
          <cell r="DZ657">
            <v>0</v>
          </cell>
          <cell r="EA657">
            <v>0</v>
          </cell>
          <cell r="EB657">
            <v>0</v>
          </cell>
          <cell r="EC657">
            <v>0</v>
          </cell>
          <cell r="ED657">
            <v>0</v>
          </cell>
        </row>
        <row r="658"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  <cell r="BZ658">
            <v>0</v>
          </cell>
          <cell r="CA658">
            <v>0</v>
          </cell>
          <cell r="CB658">
            <v>0</v>
          </cell>
          <cell r="CC658">
            <v>0</v>
          </cell>
          <cell r="CD658">
            <v>0</v>
          </cell>
          <cell r="CE658">
            <v>0</v>
          </cell>
          <cell r="CF658">
            <v>0</v>
          </cell>
          <cell r="CG658">
            <v>0</v>
          </cell>
          <cell r="CH658">
            <v>0</v>
          </cell>
          <cell r="CI658">
            <v>0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P658">
            <v>0</v>
          </cell>
          <cell r="CQ658">
            <v>0</v>
          </cell>
          <cell r="CR658">
            <v>0</v>
          </cell>
          <cell r="CS658">
            <v>0</v>
          </cell>
          <cell r="CT658">
            <v>0</v>
          </cell>
          <cell r="CU658">
            <v>0</v>
          </cell>
          <cell r="CV658">
            <v>0</v>
          </cell>
          <cell r="CW658">
            <v>0</v>
          </cell>
          <cell r="CX658">
            <v>0</v>
          </cell>
          <cell r="CY658">
            <v>0</v>
          </cell>
          <cell r="CZ658">
            <v>0</v>
          </cell>
          <cell r="DA658">
            <v>0</v>
          </cell>
          <cell r="DB658">
            <v>0</v>
          </cell>
          <cell r="DC658">
            <v>0</v>
          </cell>
          <cell r="DD658">
            <v>0</v>
          </cell>
          <cell r="DE658">
            <v>0</v>
          </cell>
          <cell r="DF658">
            <v>0</v>
          </cell>
          <cell r="DG658">
            <v>0</v>
          </cell>
          <cell r="DH658">
            <v>0</v>
          </cell>
          <cell r="DI658">
            <v>0</v>
          </cell>
          <cell r="DJ658">
            <v>0</v>
          </cell>
          <cell r="DK658">
            <v>0</v>
          </cell>
          <cell r="DL658">
            <v>0</v>
          </cell>
          <cell r="DM658">
            <v>0</v>
          </cell>
          <cell r="DN658">
            <v>0</v>
          </cell>
          <cell r="DO658">
            <v>0</v>
          </cell>
          <cell r="DP658">
            <v>0</v>
          </cell>
          <cell r="DQ658">
            <v>0</v>
          </cell>
          <cell r="DR658">
            <v>0</v>
          </cell>
          <cell r="DS658">
            <v>0</v>
          </cell>
          <cell r="DT658">
            <v>0</v>
          </cell>
          <cell r="DU658">
            <v>0</v>
          </cell>
          <cell r="DV658">
            <v>0</v>
          </cell>
          <cell r="DW658">
            <v>0</v>
          </cell>
          <cell r="DX658">
            <v>0</v>
          </cell>
          <cell r="DY658">
            <v>0</v>
          </cell>
          <cell r="DZ658">
            <v>0</v>
          </cell>
          <cell r="EA658">
            <v>0</v>
          </cell>
          <cell r="EB658">
            <v>0</v>
          </cell>
          <cell r="EC658">
            <v>0</v>
          </cell>
          <cell r="ED658">
            <v>0</v>
          </cell>
        </row>
        <row r="659"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  <cell r="BZ659">
            <v>0</v>
          </cell>
          <cell r="CA659">
            <v>0</v>
          </cell>
          <cell r="CB659">
            <v>0</v>
          </cell>
          <cell r="CC659">
            <v>0</v>
          </cell>
          <cell r="CD659">
            <v>0</v>
          </cell>
          <cell r="CE659">
            <v>0</v>
          </cell>
          <cell r="CF659">
            <v>0</v>
          </cell>
          <cell r="CG659">
            <v>0</v>
          </cell>
          <cell r="CH659">
            <v>0</v>
          </cell>
          <cell r="CI659">
            <v>0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P659">
            <v>0</v>
          </cell>
          <cell r="CQ659">
            <v>0</v>
          </cell>
          <cell r="CR659">
            <v>0</v>
          </cell>
          <cell r="CS659">
            <v>0</v>
          </cell>
          <cell r="CT659">
            <v>0</v>
          </cell>
          <cell r="CU659">
            <v>0</v>
          </cell>
          <cell r="CV659">
            <v>0</v>
          </cell>
          <cell r="CW659">
            <v>0</v>
          </cell>
          <cell r="CX659">
            <v>0</v>
          </cell>
          <cell r="CY659">
            <v>0</v>
          </cell>
          <cell r="CZ659">
            <v>0</v>
          </cell>
          <cell r="DA659">
            <v>0</v>
          </cell>
          <cell r="DB659">
            <v>0</v>
          </cell>
          <cell r="DC659">
            <v>0</v>
          </cell>
          <cell r="DD659">
            <v>0</v>
          </cell>
          <cell r="DE659">
            <v>0</v>
          </cell>
          <cell r="DF659">
            <v>0</v>
          </cell>
          <cell r="DG659">
            <v>0</v>
          </cell>
          <cell r="DH659">
            <v>0</v>
          </cell>
          <cell r="DI659">
            <v>0</v>
          </cell>
          <cell r="DJ659">
            <v>0</v>
          </cell>
          <cell r="DK659">
            <v>0</v>
          </cell>
          <cell r="DL659">
            <v>0</v>
          </cell>
          <cell r="DM659">
            <v>0</v>
          </cell>
          <cell r="DN659">
            <v>0</v>
          </cell>
          <cell r="DO659">
            <v>0</v>
          </cell>
          <cell r="DP659">
            <v>0</v>
          </cell>
          <cell r="DQ659">
            <v>0</v>
          </cell>
          <cell r="DR659">
            <v>0</v>
          </cell>
          <cell r="DS659">
            <v>0</v>
          </cell>
          <cell r="DT659">
            <v>0</v>
          </cell>
          <cell r="DU659">
            <v>0</v>
          </cell>
          <cell r="DV659">
            <v>0</v>
          </cell>
          <cell r="DW659">
            <v>0</v>
          </cell>
          <cell r="DX659">
            <v>0</v>
          </cell>
          <cell r="DY659">
            <v>0</v>
          </cell>
          <cell r="DZ659">
            <v>0</v>
          </cell>
          <cell r="EA659">
            <v>0</v>
          </cell>
          <cell r="EB659">
            <v>0</v>
          </cell>
          <cell r="EC659">
            <v>0</v>
          </cell>
          <cell r="ED659">
            <v>0</v>
          </cell>
        </row>
        <row r="660"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  <cell r="BZ660">
            <v>0</v>
          </cell>
          <cell r="CA660">
            <v>0</v>
          </cell>
          <cell r="CB660">
            <v>0</v>
          </cell>
          <cell r="CC660">
            <v>0</v>
          </cell>
          <cell r="CD660">
            <v>0</v>
          </cell>
          <cell r="CE660">
            <v>0</v>
          </cell>
          <cell r="CF660">
            <v>0</v>
          </cell>
          <cell r="CG660">
            <v>0</v>
          </cell>
          <cell r="CH660">
            <v>0</v>
          </cell>
          <cell r="CI660">
            <v>0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P660">
            <v>0</v>
          </cell>
          <cell r="CQ660">
            <v>0</v>
          </cell>
          <cell r="CR660">
            <v>0</v>
          </cell>
          <cell r="CS660">
            <v>0</v>
          </cell>
          <cell r="CT660">
            <v>0</v>
          </cell>
          <cell r="CU660">
            <v>0</v>
          </cell>
          <cell r="CV660">
            <v>0</v>
          </cell>
          <cell r="CW660">
            <v>0</v>
          </cell>
          <cell r="CX660">
            <v>0</v>
          </cell>
          <cell r="CY660">
            <v>0</v>
          </cell>
          <cell r="CZ660">
            <v>0</v>
          </cell>
          <cell r="DA660">
            <v>0</v>
          </cell>
          <cell r="DB660">
            <v>0</v>
          </cell>
          <cell r="DC660">
            <v>0</v>
          </cell>
          <cell r="DD660">
            <v>0</v>
          </cell>
          <cell r="DE660">
            <v>0</v>
          </cell>
          <cell r="DF660">
            <v>0</v>
          </cell>
          <cell r="DG660">
            <v>0</v>
          </cell>
          <cell r="DH660">
            <v>0</v>
          </cell>
          <cell r="DI660">
            <v>0</v>
          </cell>
          <cell r="DJ660">
            <v>0</v>
          </cell>
          <cell r="DK660">
            <v>0</v>
          </cell>
          <cell r="DL660">
            <v>0</v>
          </cell>
          <cell r="DM660">
            <v>0</v>
          </cell>
          <cell r="DN660">
            <v>0</v>
          </cell>
          <cell r="DO660">
            <v>0</v>
          </cell>
          <cell r="DP660">
            <v>0</v>
          </cell>
          <cell r="DQ660">
            <v>0</v>
          </cell>
          <cell r="DR660">
            <v>0</v>
          </cell>
          <cell r="DS660">
            <v>0</v>
          </cell>
          <cell r="DT660">
            <v>0</v>
          </cell>
          <cell r="DU660">
            <v>0</v>
          </cell>
          <cell r="DV660">
            <v>0</v>
          </cell>
          <cell r="DW660">
            <v>0</v>
          </cell>
          <cell r="DX660">
            <v>0</v>
          </cell>
          <cell r="DY660">
            <v>0</v>
          </cell>
          <cell r="DZ660">
            <v>0</v>
          </cell>
          <cell r="EA660">
            <v>0</v>
          </cell>
          <cell r="EB660">
            <v>0</v>
          </cell>
          <cell r="EC660">
            <v>0</v>
          </cell>
          <cell r="ED660">
            <v>0</v>
          </cell>
        </row>
        <row r="661"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  <cell r="BZ661">
            <v>0</v>
          </cell>
          <cell r="CA661">
            <v>0</v>
          </cell>
          <cell r="CB661">
            <v>0</v>
          </cell>
          <cell r="CC661">
            <v>0</v>
          </cell>
          <cell r="CD661">
            <v>0</v>
          </cell>
          <cell r="CE661">
            <v>0</v>
          </cell>
          <cell r="CF661">
            <v>0</v>
          </cell>
          <cell r="CG661">
            <v>0</v>
          </cell>
          <cell r="CH661">
            <v>0</v>
          </cell>
          <cell r="CI661">
            <v>0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P661">
            <v>0</v>
          </cell>
          <cell r="CQ661">
            <v>0</v>
          </cell>
          <cell r="CR661">
            <v>0</v>
          </cell>
          <cell r="CS661">
            <v>0</v>
          </cell>
          <cell r="CT661">
            <v>0</v>
          </cell>
          <cell r="CU661">
            <v>0</v>
          </cell>
          <cell r="CV661">
            <v>0</v>
          </cell>
          <cell r="CW661">
            <v>0</v>
          </cell>
          <cell r="CX661">
            <v>0</v>
          </cell>
          <cell r="CY661">
            <v>0</v>
          </cell>
          <cell r="CZ661">
            <v>0</v>
          </cell>
          <cell r="DA661">
            <v>0</v>
          </cell>
          <cell r="DB661">
            <v>0</v>
          </cell>
          <cell r="DC661">
            <v>0</v>
          </cell>
          <cell r="DD661">
            <v>0</v>
          </cell>
          <cell r="DE661">
            <v>0</v>
          </cell>
          <cell r="DF661">
            <v>0</v>
          </cell>
          <cell r="DG661">
            <v>0</v>
          </cell>
          <cell r="DH661">
            <v>0</v>
          </cell>
          <cell r="DI661">
            <v>0</v>
          </cell>
          <cell r="DJ661">
            <v>0</v>
          </cell>
          <cell r="DK661">
            <v>0</v>
          </cell>
          <cell r="DL661">
            <v>0</v>
          </cell>
          <cell r="DM661">
            <v>0</v>
          </cell>
          <cell r="DN661">
            <v>0</v>
          </cell>
          <cell r="DO661">
            <v>0</v>
          </cell>
          <cell r="DP661">
            <v>0</v>
          </cell>
          <cell r="DQ661">
            <v>0</v>
          </cell>
          <cell r="DR661">
            <v>0</v>
          </cell>
          <cell r="DS661">
            <v>0</v>
          </cell>
          <cell r="DT661">
            <v>0</v>
          </cell>
          <cell r="DU661">
            <v>0</v>
          </cell>
          <cell r="DV661">
            <v>0</v>
          </cell>
          <cell r="DW661">
            <v>0</v>
          </cell>
          <cell r="DX661">
            <v>0</v>
          </cell>
          <cell r="DY661">
            <v>0</v>
          </cell>
          <cell r="DZ661">
            <v>0</v>
          </cell>
          <cell r="EA661">
            <v>0</v>
          </cell>
          <cell r="EB661">
            <v>0</v>
          </cell>
          <cell r="EC661">
            <v>0</v>
          </cell>
          <cell r="ED661">
            <v>0</v>
          </cell>
        </row>
        <row r="663">
          <cell r="A663" t="str">
            <v>Peak Capacity (Nameplate)</v>
          </cell>
        </row>
        <row r="664"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  <cell r="BZ664">
            <v>0</v>
          </cell>
          <cell r="CA664">
            <v>0</v>
          </cell>
          <cell r="CB664">
            <v>0</v>
          </cell>
          <cell r="CC664">
            <v>0</v>
          </cell>
          <cell r="CD664">
            <v>0</v>
          </cell>
          <cell r="CE664">
            <v>0</v>
          </cell>
          <cell r="CF664">
            <v>0</v>
          </cell>
          <cell r="CG664">
            <v>0</v>
          </cell>
          <cell r="CH664">
            <v>0</v>
          </cell>
          <cell r="CI664">
            <v>0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P664">
            <v>0</v>
          </cell>
          <cell r="CQ664">
            <v>0</v>
          </cell>
          <cell r="CR664">
            <v>0</v>
          </cell>
          <cell r="CS664">
            <v>0</v>
          </cell>
          <cell r="CT664">
            <v>0</v>
          </cell>
          <cell r="CU664">
            <v>0</v>
          </cell>
          <cell r="CV664">
            <v>0</v>
          </cell>
          <cell r="CW664">
            <v>0</v>
          </cell>
          <cell r="CX664">
            <v>0</v>
          </cell>
          <cell r="CY664">
            <v>0</v>
          </cell>
          <cell r="CZ664">
            <v>0</v>
          </cell>
          <cell r="DA664">
            <v>0</v>
          </cell>
          <cell r="DB664">
            <v>0</v>
          </cell>
          <cell r="DC664">
            <v>0</v>
          </cell>
          <cell r="DD664">
            <v>0</v>
          </cell>
          <cell r="DE664">
            <v>0</v>
          </cell>
          <cell r="DF664">
            <v>0</v>
          </cell>
          <cell r="DG664">
            <v>0</v>
          </cell>
          <cell r="DH664">
            <v>0</v>
          </cell>
          <cell r="DI664">
            <v>0</v>
          </cell>
          <cell r="DJ664">
            <v>0</v>
          </cell>
          <cell r="DK664">
            <v>0</v>
          </cell>
          <cell r="DL664">
            <v>0</v>
          </cell>
          <cell r="DM664">
            <v>0</v>
          </cell>
          <cell r="DN664">
            <v>0</v>
          </cell>
          <cell r="DO664">
            <v>0</v>
          </cell>
          <cell r="DP664">
            <v>0</v>
          </cell>
          <cell r="DQ664">
            <v>0</v>
          </cell>
          <cell r="DR664">
            <v>0</v>
          </cell>
          <cell r="DS664">
            <v>0</v>
          </cell>
          <cell r="DT664">
            <v>0</v>
          </cell>
          <cell r="DU664">
            <v>0</v>
          </cell>
          <cell r="DV664">
            <v>0</v>
          </cell>
          <cell r="DW664">
            <v>0</v>
          </cell>
          <cell r="DX664">
            <v>0</v>
          </cell>
          <cell r="DY664">
            <v>0</v>
          </cell>
          <cell r="DZ664">
            <v>0</v>
          </cell>
          <cell r="EA664">
            <v>0</v>
          </cell>
          <cell r="EB664">
            <v>0</v>
          </cell>
          <cell r="EC664">
            <v>0</v>
          </cell>
          <cell r="ED664">
            <v>0</v>
          </cell>
        </row>
        <row r="666"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  <cell r="BZ666">
            <v>0</v>
          </cell>
          <cell r="CA666">
            <v>0</v>
          </cell>
          <cell r="CB666">
            <v>0</v>
          </cell>
          <cell r="CC666">
            <v>0</v>
          </cell>
          <cell r="CD666">
            <v>0</v>
          </cell>
          <cell r="CE666">
            <v>0</v>
          </cell>
          <cell r="CF666">
            <v>0</v>
          </cell>
          <cell r="CG666">
            <v>0</v>
          </cell>
          <cell r="CH666">
            <v>0</v>
          </cell>
          <cell r="CI666">
            <v>0</v>
          </cell>
          <cell r="CJ666">
            <v>0</v>
          </cell>
          <cell r="CK666">
            <v>0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P666">
            <v>0</v>
          </cell>
          <cell r="CQ666">
            <v>0</v>
          </cell>
          <cell r="CR666">
            <v>0</v>
          </cell>
          <cell r="CS666">
            <v>0</v>
          </cell>
          <cell r="CT666">
            <v>0</v>
          </cell>
          <cell r="CU666">
            <v>0</v>
          </cell>
          <cell r="CV666">
            <v>0</v>
          </cell>
          <cell r="CW666">
            <v>0</v>
          </cell>
          <cell r="CX666">
            <v>0</v>
          </cell>
          <cell r="CY666">
            <v>0</v>
          </cell>
          <cell r="CZ666">
            <v>0</v>
          </cell>
          <cell r="DA666">
            <v>0</v>
          </cell>
          <cell r="DB666">
            <v>0</v>
          </cell>
          <cell r="DC666">
            <v>0</v>
          </cell>
          <cell r="DD666">
            <v>0</v>
          </cell>
          <cell r="DE666">
            <v>0</v>
          </cell>
          <cell r="DF666">
            <v>0</v>
          </cell>
          <cell r="DG666">
            <v>0</v>
          </cell>
          <cell r="DH666">
            <v>0</v>
          </cell>
          <cell r="DI666">
            <v>0</v>
          </cell>
          <cell r="DJ666">
            <v>0</v>
          </cell>
          <cell r="DK666">
            <v>0</v>
          </cell>
          <cell r="DL666">
            <v>0</v>
          </cell>
          <cell r="DM666">
            <v>0</v>
          </cell>
          <cell r="DN666">
            <v>0</v>
          </cell>
          <cell r="DO666">
            <v>0</v>
          </cell>
          <cell r="DP666">
            <v>0</v>
          </cell>
          <cell r="DQ666">
            <v>0</v>
          </cell>
          <cell r="DR666">
            <v>0</v>
          </cell>
          <cell r="DS666">
            <v>0</v>
          </cell>
          <cell r="DT666">
            <v>0</v>
          </cell>
          <cell r="DU666">
            <v>0</v>
          </cell>
          <cell r="DV666">
            <v>0</v>
          </cell>
          <cell r="DW666">
            <v>0</v>
          </cell>
          <cell r="DX666">
            <v>0</v>
          </cell>
          <cell r="DY666">
            <v>0</v>
          </cell>
          <cell r="DZ666">
            <v>0</v>
          </cell>
          <cell r="EA666">
            <v>0</v>
          </cell>
          <cell r="EB666">
            <v>0</v>
          </cell>
          <cell r="EC666">
            <v>0</v>
          </cell>
          <cell r="ED666">
            <v>0</v>
          </cell>
        </row>
        <row r="667"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  <cell r="BZ667">
            <v>0</v>
          </cell>
          <cell r="CA667">
            <v>0</v>
          </cell>
          <cell r="CB667">
            <v>0</v>
          </cell>
          <cell r="CC667">
            <v>0</v>
          </cell>
          <cell r="CD667">
            <v>0</v>
          </cell>
          <cell r="CE667">
            <v>0</v>
          </cell>
          <cell r="CF667">
            <v>0</v>
          </cell>
          <cell r="CG667">
            <v>0</v>
          </cell>
          <cell r="CH667">
            <v>0</v>
          </cell>
          <cell r="CI667">
            <v>0</v>
          </cell>
          <cell r="CJ667">
            <v>0</v>
          </cell>
          <cell r="CK667">
            <v>0</v>
          </cell>
          <cell r="CL667">
            <v>0</v>
          </cell>
          <cell r="CM667">
            <v>0</v>
          </cell>
          <cell r="CN667">
            <v>0</v>
          </cell>
          <cell r="CO667">
            <v>0</v>
          </cell>
          <cell r="CP667">
            <v>0</v>
          </cell>
          <cell r="CQ667">
            <v>0</v>
          </cell>
          <cell r="CR667">
            <v>0</v>
          </cell>
          <cell r="CS667">
            <v>0</v>
          </cell>
          <cell r="CT667">
            <v>0</v>
          </cell>
          <cell r="CU667">
            <v>0</v>
          </cell>
          <cell r="CV667">
            <v>0</v>
          </cell>
          <cell r="CW667">
            <v>0</v>
          </cell>
          <cell r="CX667">
            <v>0</v>
          </cell>
          <cell r="CY667">
            <v>0</v>
          </cell>
          <cell r="CZ667">
            <v>0</v>
          </cell>
          <cell r="DA667">
            <v>0</v>
          </cell>
          <cell r="DB667">
            <v>0</v>
          </cell>
          <cell r="DC667">
            <v>0</v>
          </cell>
          <cell r="DD667">
            <v>0</v>
          </cell>
          <cell r="DE667">
            <v>0</v>
          </cell>
          <cell r="DF667">
            <v>0</v>
          </cell>
          <cell r="DG667">
            <v>0</v>
          </cell>
          <cell r="DH667">
            <v>0</v>
          </cell>
          <cell r="DI667">
            <v>0</v>
          </cell>
          <cell r="DJ667">
            <v>0</v>
          </cell>
          <cell r="DK667">
            <v>0</v>
          </cell>
          <cell r="DL667">
            <v>0</v>
          </cell>
          <cell r="DM667">
            <v>0</v>
          </cell>
          <cell r="DN667">
            <v>0</v>
          </cell>
          <cell r="DO667">
            <v>0</v>
          </cell>
          <cell r="DP667">
            <v>0</v>
          </cell>
          <cell r="DQ667">
            <v>0</v>
          </cell>
          <cell r="DR667">
            <v>0</v>
          </cell>
          <cell r="DS667">
            <v>0</v>
          </cell>
          <cell r="DT667">
            <v>0</v>
          </cell>
          <cell r="DU667">
            <v>0</v>
          </cell>
          <cell r="DV667">
            <v>0</v>
          </cell>
          <cell r="DW667">
            <v>0</v>
          </cell>
          <cell r="DX667">
            <v>0</v>
          </cell>
          <cell r="DY667">
            <v>0</v>
          </cell>
          <cell r="DZ667">
            <v>0</v>
          </cell>
          <cell r="EA667">
            <v>0</v>
          </cell>
          <cell r="EB667">
            <v>0</v>
          </cell>
          <cell r="EC667">
            <v>0</v>
          </cell>
          <cell r="ED667">
            <v>0</v>
          </cell>
        </row>
        <row r="668"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  <cell r="BZ668">
            <v>0</v>
          </cell>
          <cell r="CA668">
            <v>0</v>
          </cell>
          <cell r="CB668">
            <v>0</v>
          </cell>
          <cell r="CC668">
            <v>0</v>
          </cell>
          <cell r="CD668">
            <v>0</v>
          </cell>
          <cell r="CE668">
            <v>0</v>
          </cell>
          <cell r="CF668">
            <v>0</v>
          </cell>
          <cell r="CG668">
            <v>0</v>
          </cell>
          <cell r="CH668">
            <v>0</v>
          </cell>
          <cell r="CI668">
            <v>0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P668">
            <v>0</v>
          </cell>
          <cell r="CQ668">
            <v>0</v>
          </cell>
          <cell r="CR668">
            <v>0</v>
          </cell>
          <cell r="CS668">
            <v>0</v>
          </cell>
          <cell r="CT668">
            <v>0</v>
          </cell>
          <cell r="CU668">
            <v>0</v>
          </cell>
          <cell r="CV668">
            <v>0</v>
          </cell>
          <cell r="CW668">
            <v>0</v>
          </cell>
          <cell r="CX668">
            <v>0</v>
          </cell>
          <cell r="CY668">
            <v>0</v>
          </cell>
          <cell r="CZ668">
            <v>0</v>
          </cell>
          <cell r="DA668">
            <v>0</v>
          </cell>
          <cell r="DB668">
            <v>0</v>
          </cell>
          <cell r="DC668">
            <v>0</v>
          </cell>
          <cell r="DD668">
            <v>0</v>
          </cell>
          <cell r="DE668">
            <v>0</v>
          </cell>
          <cell r="DF668">
            <v>0</v>
          </cell>
          <cell r="DG668">
            <v>0</v>
          </cell>
          <cell r="DH668">
            <v>0</v>
          </cell>
          <cell r="DI668">
            <v>0</v>
          </cell>
          <cell r="DJ668">
            <v>0</v>
          </cell>
          <cell r="DK668">
            <v>0</v>
          </cell>
          <cell r="DL668">
            <v>0</v>
          </cell>
          <cell r="DM668">
            <v>0</v>
          </cell>
          <cell r="DN668">
            <v>0</v>
          </cell>
          <cell r="DO668">
            <v>0</v>
          </cell>
          <cell r="DP668">
            <v>0</v>
          </cell>
          <cell r="DQ668">
            <v>0</v>
          </cell>
          <cell r="DR668">
            <v>0</v>
          </cell>
          <cell r="DS668">
            <v>0</v>
          </cell>
          <cell r="DT668">
            <v>0</v>
          </cell>
          <cell r="DU668">
            <v>0</v>
          </cell>
          <cell r="DV668">
            <v>0</v>
          </cell>
          <cell r="DW668">
            <v>0</v>
          </cell>
          <cell r="DX668">
            <v>0</v>
          </cell>
          <cell r="DY668">
            <v>0</v>
          </cell>
          <cell r="DZ668">
            <v>0</v>
          </cell>
          <cell r="EA668">
            <v>0</v>
          </cell>
          <cell r="EB668">
            <v>0</v>
          </cell>
          <cell r="EC668">
            <v>0</v>
          </cell>
          <cell r="ED668">
            <v>0</v>
          </cell>
        </row>
        <row r="669"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  <cell r="BZ669">
            <v>0</v>
          </cell>
          <cell r="CA669">
            <v>0</v>
          </cell>
          <cell r="CB669">
            <v>0</v>
          </cell>
          <cell r="CC669">
            <v>0</v>
          </cell>
          <cell r="CD669">
            <v>0</v>
          </cell>
          <cell r="CE669">
            <v>0</v>
          </cell>
          <cell r="CF669">
            <v>0</v>
          </cell>
          <cell r="CG669">
            <v>0</v>
          </cell>
          <cell r="CH669">
            <v>0</v>
          </cell>
          <cell r="CI669">
            <v>0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P669">
            <v>0</v>
          </cell>
          <cell r="CQ669">
            <v>0</v>
          </cell>
          <cell r="CR669">
            <v>0</v>
          </cell>
          <cell r="CS669">
            <v>0</v>
          </cell>
          <cell r="CT669">
            <v>0</v>
          </cell>
          <cell r="CU669">
            <v>0</v>
          </cell>
          <cell r="CV669">
            <v>0</v>
          </cell>
          <cell r="CW669">
            <v>0</v>
          </cell>
          <cell r="CX669">
            <v>0</v>
          </cell>
          <cell r="CY669">
            <v>0</v>
          </cell>
          <cell r="CZ669">
            <v>0</v>
          </cell>
          <cell r="DA669">
            <v>0</v>
          </cell>
          <cell r="DB669">
            <v>0</v>
          </cell>
          <cell r="DC669">
            <v>0</v>
          </cell>
          <cell r="DD669">
            <v>0</v>
          </cell>
          <cell r="DE669">
            <v>0</v>
          </cell>
          <cell r="DF669">
            <v>0</v>
          </cell>
          <cell r="DG669">
            <v>0</v>
          </cell>
          <cell r="DH669">
            <v>0</v>
          </cell>
          <cell r="DI669">
            <v>0</v>
          </cell>
          <cell r="DJ669">
            <v>0</v>
          </cell>
          <cell r="DK669">
            <v>0</v>
          </cell>
          <cell r="DL669">
            <v>0</v>
          </cell>
          <cell r="DM669">
            <v>0</v>
          </cell>
          <cell r="DN669">
            <v>0</v>
          </cell>
          <cell r="DO669">
            <v>0</v>
          </cell>
          <cell r="DP669">
            <v>0</v>
          </cell>
          <cell r="DQ669">
            <v>0</v>
          </cell>
          <cell r="DR669">
            <v>0</v>
          </cell>
          <cell r="DS669">
            <v>0</v>
          </cell>
          <cell r="DT669">
            <v>0</v>
          </cell>
          <cell r="DU669">
            <v>0</v>
          </cell>
          <cell r="DV669">
            <v>0</v>
          </cell>
          <cell r="DW669">
            <v>0</v>
          </cell>
          <cell r="DX669">
            <v>0</v>
          </cell>
          <cell r="DY669">
            <v>0</v>
          </cell>
          <cell r="DZ669">
            <v>0</v>
          </cell>
          <cell r="EA669">
            <v>0</v>
          </cell>
          <cell r="EB669">
            <v>0</v>
          </cell>
          <cell r="EC669">
            <v>0</v>
          </cell>
          <cell r="ED669">
            <v>0</v>
          </cell>
        </row>
        <row r="670"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  <cell r="BZ670">
            <v>0</v>
          </cell>
          <cell r="CA670">
            <v>0</v>
          </cell>
          <cell r="CB670">
            <v>0</v>
          </cell>
          <cell r="CC670">
            <v>0</v>
          </cell>
          <cell r="CD670">
            <v>0</v>
          </cell>
          <cell r="CE670">
            <v>0</v>
          </cell>
          <cell r="CF670">
            <v>0</v>
          </cell>
          <cell r="CG670">
            <v>0</v>
          </cell>
          <cell r="CH670">
            <v>0</v>
          </cell>
          <cell r="CI670">
            <v>0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P670">
            <v>0</v>
          </cell>
          <cell r="CQ670">
            <v>0</v>
          </cell>
          <cell r="CR670">
            <v>0</v>
          </cell>
          <cell r="CS670">
            <v>0</v>
          </cell>
          <cell r="CT670">
            <v>0</v>
          </cell>
          <cell r="CU670">
            <v>0</v>
          </cell>
          <cell r="CV670">
            <v>0</v>
          </cell>
          <cell r="CW670">
            <v>0</v>
          </cell>
          <cell r="CX670">
            <v>0</v>
          </cell>
          <cell r="CY670">
            <v>0</v>
          </cell>
          <cell r="CZ670">
            <v>0</v>
          </cell>
          <cell r="DA670">
            <v>0</v>
          </cell>
          <cell r="DB670">
            <v>0</v>
          </cell>
          <cell r="DC670">
            <v>0</v>
          </cell>
          <cell r="DD670">
            <v>0</v>
          </cell>
          <cell r="DE670">
            <v>0</v>
          </cell>
          <cell r="DF670">
            <v>0</v>
          </cell>
          <cell r="DG670">
            <v>0</v>
          </cell>
          <cell r="DH670">
            <v>0</v>
          </cell>
          <cell r="DI670">
            <v>0</v>
          </cell>
          <cell r="DJ670">
            <v>0</v>
          </cell>
          <cell r="DK670">
            <v>0</v>
          </cell>
          <cell r="DL670">
            <v>0</v>
          </cell>
          <cell r="DM670">
            <v>0</v>
          </cell>
          <cell r="DN670">
            <v>0</v>
          </cell>
          <cell r="DO670">
            <v>0</v>
          </cell>
          <cell r="DP670">
            <v>0</v>
          </cell>
          <cell r="DQ670">
            <v>0</v>
          </cell>
          <cell r="DR670">
            <v>0</v>
          </cell>
          <cell r="DS670">
            <v>0</v>
          </cell>
          <cell r="DT670">
            <v>0</v>
          </cell>
          <cell r="DU670">
            <v>0</v>
          </cell>
          <cell r="DV670">
            <v>0</v>
          </cell>
          <cell r="DW670">
            <v>0</v>
          </cell>
          <cell r="DX670">
            <v>0</v>
          </cell>
          <cell r="DY670">
            <v>0</v>
          </cell>
          <cell r="DZ670">
            <v>0</v>
          </cell>
          <cell r="EA670">
            <v>0</v>
          </cell>
          <cell r="EB670">
            <v>0</v>
          </cell>
          <cell r="EC670">
            <v>0</v>
          </cell>
          <cell r="ED670">
            <v>0</v>
          </cell>
        </row>
        <row r="671"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  <cell r="BZ671">
            <v>0</v>
          </cell>
          <cell r="CA671">
            <v>0</v>
          </cell>
          <cell r="CB671">
            <v>0</v>
          </cell>
          <cell r="CC671">
            <v>0</v>
          </cell>
          <cell r="CD671">
            <v>0</v>
          </cell>
          <cell r="CE671">
            <v>0</v>
          </cell>
          <cell r="CF671">
            <v>0</v>
          </cell>
          <cell r="CG671">
            <v>0</v>
          </cell>
          <cell r="CH671">
            <v>0</v>
          </cell>
          <cell r="CI671">
            <v>0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P671">
            <v>0</v>
          </cell>
          <cell r="CQ671">
            <v>0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0</v>
          </cell>
          <cell r="CZ671">
            <v>0</v>
          </cell>
          <cell r="DA671">
            <v>0</v>
          </cell>
          <cell r="DB671">
            <v>0</v>
          </cell>
          <cell r="DC671">
            <v>0</v>
          </cell>
          <cell r="DD671">
            <v>0</v>
          </cell>
          <cell r="DE671">
            <v>0</v>
          </cell>
          <cell r="DF671">
            <v>0</v>
          </cell>
          <cell r="DG671">
            <v>0</v>
          </cell>
          <cell r="DH671">
            <v>0</v>
          </cell>
          <cell r="DI671">
            <v>0</v>
          </cell>
          <cell r="DJ671">
            <v>0</v>
          </cell>
          <cell r="DK671">
            <v>0</v>
          </cell>
          <cell r="DL671">
            <v>0</v>
          </cell>
          <cell r="DM671">
            <v>0</v>
          </cell>
          <cell r="DN671">
            <v>0</v>
          </cell>
          <cell r="DO671">
            <v>0</v>
          </cell>
          <cell r="DP671">
            <v>0</v>
          </cell>
          <cell r="DQ671">
            <v>0</v>
          </cell>
          <cell r="DR671">
            <v>0</v>
          </cell>
          <cell r="DS671">
            <v>0</v>
          </cell>
          <cell r="DT671">
            <v>0</v>
          </cell>
          <cell r="DU671">
            <v>0</v>
          </cell>
          <cell r="DV671">
            <v>0</v>
          </cell>
          <cell r="DW671">
            <v>0</v>
          </cell>
          <cell r="DX671">
            <v>0</v>
          </cell>
          <cell r="DY671">
            <v>0</v>
          </cell>
          <cell r="DZ671">
            <v>0</v>
          </cell>
          <cell r="EA671">
            <v>0</v>
          </cell>
          <cell r="EB671">
            <v>0</v>
          </cell>
          <cell r="EC671">
            <v>0</v>
          </cell>
          <cell r="ED671">
            <v>0</v>
          </cell>
        </row>
        <row r="672"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  <cell r="BZ672">
            <v>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0</v>
          </cell>
          <cell r="CR672">
            <v>0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0</v>
          </cell>
          <cell r="CZ672">
            <v>0</v>
          </cell>
          <cell r="DA672">
            <v>0</v>
          </cell>
          <cell r="DB672">
            <v>0</v>
          </cell>
          <cell r="DC672">
            <v>0</v>
          </cell>
          <cell r="DD672">
            <v>0</v>
          </cell>
          <cell r="DE672">
            <v>0</v>
          </cell>
          <cell r="DF672">
            <v>0</v>
          </cell>
          <cell r="DG672">
            <v>0</v>
          </cell>
          <cell r="DH672">
            <v>0</v>
          </cell>
          <cell r="DI672">
            <v>0</v>
          </cell>
          <cell r="DJ672">
            <v>0</v>
          </cell>
          <cell r="DK672">
            <v>0</v>
          </cell>
          <cell r="DL672">
            <v>0</v>
          </cell>
          <cell r="DM672">
            <v>0</v>
          </cell>
          <cell r="DN672">
            <v>0</v>
          </cell>
          <cell r="DO672">
            <v>0</v>
          </cell>
          <cell r="DP672">
            <v>0</v>
          </cell>
          <cell r="DQ672">
            <v>0</v>
          </cell>
          <cell r="DR672">
            <v>0</v>
          </cell>
          <cell r="DS672">
            <v>0</v>
          </cell>
          <cell r="DT672">
            <v>0</v>
          </cell>
          <cell r="DU672">
            <v>0</v>
          </cell>
          <cell r="DV672">
            <v>0</v>
          </cell>
          <cell r="DW672">
            <v>0</v>
          </cell>
          <cell r="DX672">
            <v>0</v>
          </cell>
          <cell r="DY672">
            <v>0</v>
          </cell>
          <cell r="DZ672">
            <v>0</v>
          </cell>
          <cell r="EA672">
            <v>0</v>
          </cell>
          <cell r="EB672">
            <v>0</v>
          </cell>
          <cell r="EC672">
            <v>0</v>
          </cell>
          <cell r="ED672">
            <v>0</v>
          </cell>
        </row>
        <row r="673"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0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0</v>
          </cell>
          <cell r="CG673">
            <v>0</v>
          </cell>
          <cell r="CH673">
            <v>0</v>
          </cell>
          <cell r="CI673">
            <v>0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  <cell r="DG673">
            <v>0</v>
          </cell>
          <cell r="DH673">
            <v>0</v>
          </cell>
          <cell r="DI673">
            <v>0</v>
          </cell>
          <cell r="DJ673">
            <v>0</v>
          </cell>
          <cell r="DK673">
            <v>0</v>
          </cell>
          <cell r="DL673">
            <v>0</v>
          </cell>
          <cell r="DM673">
            <v>0</v>
          </cell>
          <cell r="DN673">
            <v>0</v>
          </cell>
          <cell r="DO673">
            <v>0</v>
          </cell>
          <cell r="DP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  <cell r="DV673">
            <v>0</v>
          </cell>
          <cell r="DW673">
            <v>0</v>
          </cell>
          <cell r="DX673">
            <v>0</v>
          </cell>
          <cell r="DY673">
            <v>0</v>
          </cell>
          <cell r="DZ673">
            <v>0</v>
          </cell>
          <cell r="EA673">
            <v>0</v>
          </cell>
          <cell r="EB673">
            <v>0</v>
          </cell>
          <cell r="EC673">
            <v>0</v>
          </cell>
          <cell r="ED673">
            <v>0</v>
          </cell>
        </row>
        <row r="674"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0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0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  <cell r="DG674">
            <v>0</v>
          </cell>
          <cell r="DH674">
            <v>0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  <cell r="DV674">
            <v>0</v>
          </cell>
          <cell r="DW674">
            <v>0</v>
          </cell>
          <cell r="DX674">
            <v>0</v>
          </cell>
          <cell r="DY674">
            <v>0</v>
          </cell>
          <cell r="DZ674">
            <v>0</v>
          </cell>
          <cell r="EA674">
            <v>0</v>
          </cell>
          <cell r="EB674">
            <v>0</v>
          </cell>
          <cell r="EC674">
            <v>0</v>
          </cell>
          <cell r="ED674">
            <v>0</v>
          </cell>
        </row>
        <row r="675"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0</v>
          </cell>
          <cell r="CB675">
            <v>0</v>
          </cell>
          <cell r="CC675">
            <v>0</v>
          </cell>
          <cell r="CD675">
            <v>0</v>
          </cell>
          <cell r="CE675">
            <v>0</v>
          </cell>
          <cell r="CF675">
            <v>0</v>
          </cell>
          <cell r="CG675">
            <v>0</v>
          </cell>
          <cell r="CH675">
            <v>0</v>
          </cell>
          <cell r="CI675">
            <v>0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P675">
            <v>0</v>
          </cell>
          <cell r="CQ675">
            <v>0</v>
          </cell>
          <cell r="CR675">
            <v>0</v>
          </cell>
          <cell r="CS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0</v>
          </cell>
          <cell r="CZ675">
            <v>0</v>
          </cell>
          <cell r="DA675">
            <v>0</v>
          </cell>
          <cell r="DB675">
            <v>0</v>
          </cell>
          <cell r="DC675">
            <v>0</v>
          </cell>
          <cell r="DD675">
            <v>0</v>
          </cell>
          <cell r="DE675">
            <v>0</v>
          </cell>
          <cell r="DF675">
            <v>0</v>
          </cell>
          <cell r="DG675">
            <v>0</v>
          </cell>
          <cell r="DH675">
            <v>0</v>
          </cell>
          <cell r="DI675">
            <v>0</v>
          </cell>
          <cell r="DJ675">
            <v>0</v>
          </cell>
          <cell r="DK675">
            <v>0</v>
          </cell>
          <cell r="DL675">
            <v>0</v>
          </cell>
          <cell r="DM675">
            <v>0</v>
          </cell>
          <cell r="DN675">
            <v>0</v>
          </cell>
          <cell r="DO675">
            <v>0</v>
          </cell>
          <cell r="DP675">
            <v>0</v>
          </cell>
          <cell r="DQ675">
            <v>0</v>
          </cell>
          <cell r="DR675">
            <v>0</v>
          </cell>
          <cell r="DS675">
            <v>0</v>
          </cell>
          <cell r="DT675">
            <v>0</v>
          </cell>
          <cell r="DU675">
            <v>0</v>
          </cell>
          <cell r="DV675">
            <v>0</v>
          </cell>
          <cell r="DW675">
            <v>0</v>
          </cell>
          <cell r="DX675">
            <v>0</v>
          </cell>
          <cell r="DY675">
            <v>0</v>
          </cell>
          <cell r="DZ675">
            <v>0</v>
          </cell>
          <cell r="EA675">
            <v>0</v>
          </cell>
          <cell r="EB675">
            <v>0</v>
          </cell>
          <cell r="EC675">
            <v>0</v>
          </cell>
          <cell r="ED675">
            <v>0</v>
          </cell>
        </row>
        <row r="677"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  <cell r="BZ677">
            <v>0</v>
          </cell>
          <cell r="CA677">
            <v>0</v>
          </cell>
          <cell r="CB677">
            <v>0</v>
          </cell>
          <cell r="CC677">
            <v>0</v>
          </cell>
          <cell r="CD677">
            <v>0</v>
          </cell>
          <cell r="CE677">
            <v>0</v>
          </cell>
          <cell r="CF677">
            <v>0</v>
          </cell>
          <cell r="CG677">
            <v>0</v>
          </cell>
          <cell r="CH677">
            <v>0</v>
          </cell>
          <cell r="CI677">
            <v>0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P677">
            <v>0</v>
          </cell>
          <cell r="CQ677">
            <v>0</v>
          </cell>
          <cell r="CR677">
            <v>0</v>
          </cell>
          <cell r="CS677">
            <v>0</v>
          </cell>
          <cell r="CT677">
            <v>0</v>
          </cell>
          <cell r="CU677">
            <v>0</v>
          </cell>
          <cell r="CV677">
            <v>0</v>
          </cell>
          <cell r="CW677">
            <v>0</v>
          </cell>
          <cell r="CX677">
            <v>0</v>
          </cell>
          <cell r="CY677">
            <v>0</v>
          </cell>
          <cell r="CZ677">
            <v>0</v>
          </cell>
          <cell r="DA677">
            <v>0</v>
          </cell>
          <cell r="DB677">
            <v>0</v>
          </cell>
          <cell r="DC677">
            <v>0</v>
          </cell>
          <cell r="DD677">
            <v>0</v>
          </cell>
          <cell r="DE677">
            <v>0</v>
          </cell>
          <cell r="DF677">
            <v>0</v>
          </cell>
          <cell r="DG677">
            <v>0</v>
          </cell>
          <cell r="DH677">
            <v>0</v>
          </cell>
          <cell r="DI677">
            <v>0</v>
          </cell>
          <cell r="DJ677">
            <v>0</v>
          </cell>
          <cell r="DK677">
            <v>0</v>
          </cell>
          <cell r="DL677">
            <v>0</v>
          </cell>
          <cell r="DM677">
            <v>0</v>
          </cell>
          <cell r="DN677">
            <v>0</v>
          </cell>
          <cell r="DO677">
            <v>0</v>
          </cell>
          <cell r="DP677">
            <v>0</v>
          </cell>
          <cell r="DQ677">
            <v>0</v>
          </cell>
          <cell r="DR677">
            <v>0</v>
          </cell>
          <cell r="DS677">
            <v>0</v>
          </cell>
          <cell r="DT677">
            <v>0</v>
          </cell>
          <cell r="DU677">
            <v>0</v>
          </cell>
          <cell r="DV677">
            <v>0</v>
          </cell>
          <cell r="DW677">
            <v>0</v>
          </cell>
          <cell r="DX677">
            <v>0</v>
          </cell>
          <cell r="DY677">
            <v>0</v>
          </cell>
          <cell r="DZ677">
            <v>0</v>
          </cell>
          <cell r="EA677">
            <v>0</v>
          </cell>
          <cell r="EB677">
            <v>0</v>
          </cell>
          <cell r="EC677">
            <v>0</v>
          </cell>
          <cell r="ED677">
            <v>0</v>
          </cell>
        </row>
        <row r="678"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  <cell r="BZ678">
            <v>0</v>
          </cell>
          <cell r="CA678">
            <v>0</v>
          </cell>
          <cell r="CB678">
            <v>0</v>
          </cell>
          <cell r="CC678">
            <v>0</v>
          </cell>
          <cell r="CD678">
            <v>0</v>
          </cell>
          <cell r="CE678">
            <v>0</v>
          </cell>
          <cell r="CF678">
            <v>0</v>
          </cell>
          <cell r="CG678">
            <v>0</v>
          </cell>
          <cell r="CH678">
            <v>0</v>
          </cell>
          <cell r="CI678">
            <v>0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P678">
            <v>0</v>
          </cell>
          <cell r="CQ678">
            <v>0</v>
          </cell>
          <cell r="CR678">
            <v>0</v>
          </cell>
          <cell r="CS678">
            <v>0</v>
          </cell>
          <cell r="CT678">
            <v>0</v>
          </cell>
          <cell r="CU678">
            <v>0</v>
          </cell>
          <cell r="CV678">
            <v>0</v>
          </cell>
          <cell r="CW678">
            <v>0</v>
          </cell>
          <cell r="CX678">
            <v>0</v>
          </cell>
          <cell r="CY678">
            <v>0</v>
          </cell>
          <cell r="CZ678">
            <v>0</v>
          </cell>
          <cell r="DA678">
            <v>0</v>
          </cell>
          <cell r="DB678">
            <v>0</v>
          </cell>
          <cell r="DC678">
            <v>0</v>
          </cell>
          <cell r="DD678">
            <v>0</v>
          </cell>
          <cell r="DE678">
            <v>0</v>
          </cell>
          <cell r="DF678">
            <v>0</v>
          </cell>
          <cell r="DG678">
            <v>0</v>
          </cell>
          <cell r="DH678">
            <v>0</v>
          </cell>
          <cell r="DI678">
            <v>0</v>
          </cell>
          <cell r="DJ678">
            <v>0</v>
          </cell>
          <cell r="DK678">
            <v>0</v>
          </cell>
          <cell r="DL678">
            <v>0</v>
          </cell>
          <cell r="DM678">
            <v>0</v>
          </cell>
          <cell r="DN678">
            <v>0</v>
          </cell>
          <cell r="DO678">
            <v>0</v>
          </cell>
          <cell r="DP678">
            <v>0</v>
          </cell>
          <cell r="DQ678">
            <v>0</v>
          </cell>
          <cell r="DR678">
            <v>0</v>
          </cell>
          <cell r="DS678">
            <v>0</v>
          </cell>
          <cell r="DT678">
            <v>0</v>
          </cell>
          <cell r="DU678">
            <v>0</v>
          </cell>
          <cell r="DV678">
            <v>0</v>
          </cell>
          <cell r="DW678">
            <v>0</v>
          </cell>
          <cell r="DX678">
            <v>0</v>
          </cell>
          <cell r="DY678">
            <v>0</v>
          </cell>
          <cell r="DZ678">
            <v>0</v>
          </cell>
          <cell r="EA678">
            <v>0</v>
          </cell>
          <cell r="EB678">
            <v>0</v>
          </cell>
          <cell r="EC678">
            <v>0</v>
          </cell>
          <cell r="ED678">
            <v>0</v>
          </cell>
        </row>
        <row r="679"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  <cell r="BZ679">
            <v>0</v>
          </cell>
          <cell r="CA679">
            <v>0</v>
          </cell>
          <cell r="CB679">
            <v>0</v>
          </cell>
          <cell r="CC679">
            <v>0</v>
          </cell>
          <cell r="CD679">
            <v>0</v>
          </cell>
          <cell r="CE679">
            <v>0</v>
          </cell>
          <cell r="CF679">
            <v>0</v>
          </cell>
          <cell r="CG679">
            <v>0</v>
          </cell>
          <cell r="CH679">
            <v>0</v>
          </cell>
          <cell r="CI679">
            <v>0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P679">
            <v>0</v>
          </cell>
          <cell r="CQ679">
            <v>0</v>
          </cell>
          <cell r="CR679">
            <v>0</v>
          </cell>
          <cell r="CS679">
            <v>0</v>
          </cell>
          <cell r="CT679">
            <v>0</v>
          </cell>
          <cell r="CU679">
            <v>0</v>
          </cell>
          <cell r="CV679">
            <v>0</v>
          </cell>
          <cell r="CW679">
            <v>0</v>
          </cell>
          <cell r="CX679">
            <v>0</v>
          </cell>
          <cell r="CY679">
            <v>0</v>
          </cell>
          <cell r="CZ679">
            <v>0</v>
          </cell>
          <cell r="DA679">
            <v>0</v>
          </cell>
          <cell r="DB679">
            <v>0</v>
          </cell>
          <cell r="DC679">
            <v>0</v>
          </cell>
          <cell r="DD679">
            <v>0</v>
          </cell>
          <cell r="DE679">
            <v>0</v>
          </cell>
          <cell r="DF679">
            <v>0</v>
          </cell>
          <cell r="DG679">
            <v>0</v>
          </cell>
          <cell r="DH679">
            <v>0</v>
          </cell>
          <cell r="DI679">
            <v>0</v>
          </cell>
          <cell r="DJ679">
            <v>0</v>
          </cell>
          <cell r="DK679">
            <v>0</v>
          </cell>
          <cell r="DL679">
            <v>0</v>
          </cell>
          <cell r="DM679">
            <v>0</v>
          </cell>
          <cell r="DN679">
            <v>0</v>
          </cell>
          <cell r="DO679">
            <v>0</v>
          </cell>
          <cell r="DP679">
            <v>0</v>
          </cell>
          <cell r="DQ679">
            <v>0</v>
          </cell>
          <cell r="DR679">
            <v>0</v>
          </cell>
          <cell r="DS679">
            <v>0</v>
          </cell>
          <cell r="DT679">
            <v>0</v>
          </cell>
          <cell r="DU679">
            <v>0</v>
          </cell>
          <cell r="DV679">
            <v>0</v>
          </cell>
          <cell r="DW679">
            <v>0</v>
          </cell>
          <cell r="DX679">
            <v>0</v>
          </cell>
          <cell r="DY679">
            <v>0</v>
          </cell>
          <cell r="DZ679">
            <v>0</v>
          </cell>
          <cell r="EA679">
            <v>0</v>
          </cell>
          <cell r="EB679">
            <v>0</v>
          </cell>
          <cell r="EC679">
            <v>0</v>
          </cell>
          <cell r="ED679">
            <v>0</v>
          </cell>
        </row>
        <row r="680"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  <cell r="BZ680">
            <v>0</v>
          </cell>
          <cell r="CA680">
            <v>0</v>
          </cell>
          <cell r="CB680">
            <v>0</v>
          </cell>
          <cell r="CC680">
            <v>0</v>
          </cell>
          <cell r="CD680">
            <v>0</v>
          </cell>
          <cell r="CE680">
            <v>0</v>
          </cell>
          <cell r="CF680">
            <v>0</v>
          </cell>
          <cell r="CG680">
            <v>0</v>
          </cell>
          <cell r="CH680">
            <v>0</v>
          </cell>
          <cell r="CI680">
            <v>0</v>
          </cell>
          <cell r="CJ680">
            <v>0</v>
          </cell>
          <cell r="CK680">
            <v>0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P680">
            <v>0</v>
          </cell>
          <cell r="CQ680">
            <v>0</v>
          </cell>
          <cell r="CR680">
            <v>0</v>
          </cell>
          <cell r="CS680">
            <v>0</v>
          </cell>
          <cell r="CT680">
            <v>0</v>
          </cell>
          <cell r="CU680">
            <v>0</v>
          </cell>
          <cell r="CV680">
            <v>0</v>
          </cell>
          <cell r="CW680">
            <v>0</v>
          </cell>
          <cell r="CX680">
            <v>0</v>
          </cell>
          <cell r="CY680">
            <v>0</v>
          </cell>
          <cell r="CZ680">
            <v>0</v>
          </cell>
          <cell r="DA680">
            <v>0</v>
          </cell>
          <cell r="DB680">
            <v>0</v>
          </cell>
          <cell r="DC680">
            <v>0</v>
          </cell>
          <cell r="DD680">
            <v>0</v>
          </cell>
          <cell r="DE680">
            <v>0</v>
          </cell>
          <cell r="DF680">
            <v>0</v>
          </cell>
          <cell r="DG680">
            <v>0</v>
          </cell>
          <cell r="DH680">
            <v>0</v>
          </cell>
          <cell r="DI680">
            <v>0</v>
          </cell>
          <cell r="DJ680">
            <v>0</v>
          </cell>
          <cell r="DK680">
            <v>0</v>
          </cell>
          <cell r="DL680">
            <v>0</v>
          </cell>
          <cell r="DM680">
            <v>0</v>
          </cell>
          <cell r="DN680">
            <v>0</v>
          </cell>
          <cell r="DO680">
            <v>0</v>
          </cell>
          <cell r="DP680">
            <v>0</v>
          </cell>
          <cell r="DQ680">
            <v>0</v>
          </cell>
          <cell r="DR680">
            <v>0</v>
          </cell>
          <cell r="DS680">
            <v>0</v>
          </cell>
          <cell r="DT680">
            <v>0</v>
          </cell>
          <cell r="DU680">
            <v>0</v>
          </cell>
          <cell r="DV680">
            <v>0</v>
          </cell>
          <cell r="DW680">
            <v>0</v>
          </cell>
          <cell r="DX680">
            <v>0</v>
          </cell>
          <cell r="DY680">
            <v>0</v>
          </cell>
          <cell r="DZ680">
            <v>0</v>
          </cell>
          <cell r="EA680">
            <v>0</v>
          </cell>
          <cell r="EB680">
            <v>0</v>
          </cell>
          <cell r="EC680">
            <v>0</v>
          </cell>
          <cell r="ED680">
            <v>0</v>
          </cell>
        </row>
        <row r="681"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B681">
            <v>0</v>
          </cell>
          <cell r="CC681">
            <v>0</v>
          </cell>
          <cell r="CD681">
            <v>0</v>
          </cell>
          <cell r="CE681">
            <v>0</v>
          </cell>
          <cell r="CF681">
            <v>0</v>
          </cell>
          <cell r="CG681">
            <v>0</v>
          </cell>
          <cell r="CH681">
            <v>0</v>
          </cell>
          <cell r="CI681">
            <v>0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P681">
            <v>0</v>
          </cell>
          <cell r="CQ681">
            <v>0</v>
          </cell>
          <cell r="CR681">
            <v>0</v>
          </cell>
          <cell r="CS681">
            <v>0</v>
          </cell>
          <cell r="CT681">
            <v>0</v>
          </cell>
          <cell r="CU681">
            <v>0</v>
          </cell>
          <cell r="CV681">
            <v>0</v>
          </cell>
          <cell r="CW681">
            <v>0</v>
          </cell>
          <cell r="CX681">
            <v>0</v>
          </cell>
          <cell r="CY681">
            <v>0</v>
          </cell>
          <cell r="CZ681">
            <v>0</v>
          </cell>
          <cell r="DA681">
            <v>0</v>
          </cell>
          <cell r="DB681">
            <v>0</v>
          </cell>
          <cell r="DC681">
            <v>0</v>
          </cell>
          <cell r="DD681">
            <v>0</v>
          </cell>
          <cell r="DE681">
            <v>0</v>
          </cell>
          <cell r="DF681">
            <v>0</v>
          </cell>
          <cell r="DG681">
            <v>0</v>
          </cell>
          <cell r="DH681">
            <v>0</v>
          </cell>
          <cell r="DI681">
            <v>0</v>
          </cell>
          <cell r="DJ681">
            <v>0</v>
          </cell>
          <cell r="DK681">
            <v>0</v>
          </cell>
          <cell r="DL681">
            <v>0</v>
          </cell>
          <cell r="DM681">
            <v>0</v>
          </cell>
          <cell r="DN681">
            <v>0</v>
          </cell>
          <cell r="DO681">
            <v>0</v>
          </cell>
          <cell r="DP681">
            <v>0</v>
          </cell>
          <cell r="DQ681">
            <v>0</v>
          </cell>
          <cell r="DR681">
            <v>0</v>
          </cell>
          <cell r="DS681">
            <v>0</v>
          </cell>
          <cell r="DT681">
            <v>0</v>
          </cell>
          <cell r="DU681">
            <v>0</v>
          </cell>
          <cell r="DV681">
            <v>0</v>
          </cell>
          <cell r="DW681">
            <v>0</v>
          </cell>
          <cell r="DX681">
            <v>0</v>
          </cell>
          <cell r="DY681">
            <v>0</v>
          </cell>
          <cell r="DZ681">
            <v>0</v>
          </cell>
          <cell r="EA681">
            <v>0</v>
          </cell>
          <cell r="EB681">
            <v>0</v>
          </cell>
          <cell r="EC681">
            <v>0</v>
          </cell>
          <cell r="ED681">
            <v>0</v>
          </cell>
        </row>
        <row r="682"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  <cell r="BZ682">
            <v>0</v>
          </cell>
          <cell r="CA682">
            <v>0</v>
          </cell>
          <cell r="CB682">
            <v>0</v>
          </cell>
          <cell r="CC682">
            <v>0</v>
          </cell>
          <cell r="CD682">
            <v>0</v>
          </cell>
          <cell r="CE682">
            <v>0</v>
          </cell>
          <cell r="CF682">
            <v>0</v>
          </cell>
          <cell r="CG682">
            <v>0</v>
          </cell>
          <cell r="CH682">
            <v>0</v>
          </cell>
          <cell r="CI682">
            <v>0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P682">
            <v>0</v>
          </cell>
          <cell r="CQ682">
            <v>0</v>
          </cell>
          <cell r="CR682">
            <v>0</v>
          </cell>
          <cell r="CS682">
            <v>0</v>
          </cell>
          <cell r="CT682">
            <v>0</v>
          </cell>
          <cell r="CU682">
            <v>0</v>
          </cell>
          <cell r="CV682">
            <v>0</v>
          </cell>
          <cell r="CW682">
            <v>0</v>
          </cell>
          <cell r="CX682">
            <v>0</v>
          </cell>
          <cell r="CY682">
            <v>0</v>
          </cell>
          <cell r="CZ682">
            <v>0</v>
          </cell>
          <cell r="DA682">
            <v>0</v>
          </cell>
          <cell r="DB682">
            <v>0</v>
          </cell>
          <cell r="DC682">
            <v>0</v>
          </cell>
          <cell r="DD682">
            <v>0</v>
          </cell>
          <cell r="DE682">
            <v>0</v>
          </cell>
          <cell r="DF682">
            <v>0</v>
          </cell>
          <cell r="DG682">
            <v>0</v>
          </cell>
          <cell r="DH682">
            <v>0</v>
          </cell>
          <cell r="DI682">
            <v>0</v>
          </cell>
          <cell r="DJ682">
            <v>0</v>
          </cell>
          <cell r="DK682">
            <v>0</v>
          </cell>
          <cell r="DL682">
            <v>0</v>
          </cell>
          <cell r="DM682">
            <v>0</v>
          </cell>
          <cell r="DN682">
            <v>0</v>
          </cell>
          <cell r="DO682">
            <v>0</v>
          </cell>
          <cell r="DP682">
            <v>0</v>
          </cell>
          <cell r="DQ682">
            <v>0</v>
          </cell>
          <cell r="DR682">
            <v>0</v>
          </cell>
          <cell r="DS682">
            <v>0</v>
          </cell>
          <cell r="DT682">
            <v>0</v>
          </cell>
          <cell r="DU682">
            <v>0</v>
          </cell>
          <cell r="DV682">
            <v>0</v>
          </cell>
          <cell r="DW682">
            <v>0</v>
          </cell>
          <cell r="DX682">
            <v>0</v>
          </cell>
          <cell r="DY682">
            <v>0</v>
          </cell>
          <cell r="DZ682">
            <v>0</v>
          </cell>
          <cell r="EA682">
            <v>0</v>
          </cell>
          <cell r="EB682">
            <v>0</v>
          </cell>
          <cell r="EC682">
            <v>0</v>
          </cell>
          <cell r="ED682">
            <v>0</v>
          </cell>
        </row>
        <row r="683"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  <cell r="BZ683">
            <v>0</v>
          </cell>
          <cell r="CA683">
            <v>0</v>
          </cell>
          <cell r="CB683">
            <v>0</v>
          </cell>
          <cell r="CC683">
            <v>0</v>
          </cell>
          <cell r="CD683">
            <v>0</v>
          </cell>
          <cell r="CE683">
            <v>0</v>
          </cell>
          <cell r="CF683">
            <v>0</v>
          </cell>
          <cell r="CG683">
            <v>0</v>
          </cell>
          <cell r="CH683">
            <v>0</v>
          </cell>
          <cell r="CI683">
            <v>0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P683">
            <v>0</v>
          </cell>
          <cell r="CQ683">
            <v>0</v>
          </cell>
          <cell r="CR683">
            <v>0</v>
          </cell>
          <cell r="CS683">
            <v>0</v>
          </cell>
          <cell r="CT683">
            <v>0</v>
          </cell>
          <cell r="CU683">
            <v>0</v>
          </cell>
          <cell r="CV683">
            <v>0</v>
          </cell>
          <cell r="CW683">
            <v>0</v>
          </cell>
          <cell r="CX683">
            <v>0</v>
          </cell>
          <cell r="CY683">
            <v>0</v>
          </cell>
          <cell r="CZ683">
            <v>0</v>
          </cell>
          <cell r="DA683">
            <v>0</v>
          </cell>
          <cell r="DB683">
            <v>0</v>
          </cell>
          <cell r="DC683">
            <v>0</v>
          </cell>
          <cell r="DD683">
            <v>0</v>
          </cell>
          <cell r="DE683">
            <v>0</v>
          </cell>
          <cell r="DF683">
            <v>0</v>
          </cell>
          <cell r="DG683">
            <v>0</v>
          </cell>
          <cell r="DH683">
            <v>0</v>
          </cell>
          <cell r="DI683">
            <v>0</v>
          </cell>
          <cell r="DJ683">
            <v>0</v>
          </cell>
          <cell r="DK683">
            <v>0</v>
          </cell>
          <cell r="DL683">
            <v>0</v>
          </cell>
          <cell r="DM683">
            <v>0</v>
          </cell>
          <cell r="DN683">
            <v>0</v>
          </cell>
          <cell r="DO683">
            <v>0</v>
          </cell>
          <cell r="DP683">
            <v>0</v>
          </cell>
          <cell r="DQ683">
            <v>0</v>
          </cell>
          <cell r="DR683">
            <v>0</v>
          </cell>
          <cell r="DS683">
            <v>0</v>
          </cell>
          <cell r="DT683">
            <v>0</v>
          </cell>
          <cell r="DU683">
            <v>0</v>
          </cell>
          <cell r="DV683">
            <v>0</v>
          </cell>
          <cell r="DW683">
            <v>0</v>
          </cell>
          <cell r="DX683">
            <v>0</v>
          </cell>
          <cell r="DY683">
            <v>0</v>
          </cell>
          <cell r="DZ683">
            <v>0</v>
          </cell>
          <cell r="EA683">
            <v>0</v>
          </cell>
          <cell r="EB683">
            <v>0</v>
          </cell>
          <cell r="EC683">
            <v>0</v>
          </cell>
          <cell r="ED683">
            <v>0</v>
          </cell>
        </row>
        <row r="684"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  <cell r="BZ684">
            <v>0</v>
          </cell>
          <cell r="CA684">
            <v>0</v>
          </cell>
          <cell r="CB684">
            <v>0</v>
          </cell>
          <cell r="CC684">
            <v>0</v>
          </cell>
          <cell r="CD684">
            <v>0</v>
          </cell>
          <cell r="CE684">
            <v>0</v>
          </cell>
          <cell r="CF684">
            <v>0</v>
          </cell>
          <cell r="CG684">
            <v>0</v>
          </cell>
          <cell r="CH684">
            <v>0</v>
          </cell>
          <cell r="CI684">
            <v>0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P684">
            <v>0</v>
          </cell>
          <cell r="CQ684">
            <v>0</v>
          </cell>
          <cell r="CR684">
            <v>0</v>
          </cell>
          <cell r="CS684">
            <v>0</v>
          </cell>
          <cell r="CT684">
            <v>0</v>
          </cell>
          <cell r="CU684">
            <v>0</v>
          </cell>
          <cell r="CV684">
            <v>0</v>
          </cell>
          <cell r="CW684">
            <v>0</v>
          </cell>
          <cell r="CX684">
            <v>0</v>
          </cell>
          <cell r="CY684">
            <v>0</v>
          </cell>
          <cell r="CZ684">
            <v>0</v>
          </cell>
          <cell r="DA684">
            <v>0</v>
          </cell>
          <cell r="DB684">
            <v>0</v>
          </cell>
          <cell r="DC684">
            <v>0</v>
          </cell>
          <cell r="DD684">
            <v>0</v>
          </cell>
          <cell r="DE684">
            <v>0</v>
          </cell>
          <cell r="DF684">
            <v>0</v>
          </cell>
          <cell r="DG684">
            <v>0</v>
          </cell>
          <cell r="DH684">
            <v>0</v>
          </cell>
          <cell r="DI684">
            <v>0</v>
          </cell>
          <cell r="DJ684">
            <v>0</v>
          </cell>
          <cell r="DK684">
            <v>0</v>
          </cell>
          <cell r="DL684">
            <v>0</v>
          </cell>
          <cell r="DM684">
            <v>0</v>
          </cell>
          <cell r="DN684">
            <v>0</v>
          </cell>
          <cell r="DO684">
            <v>0</v>
          </cell>
          <cell r="DP684">
            <v>0</v>
          </cell>
          <cell r="DQ684">
            <v>0</v>
          </cell>
          <cell r="DR684">
            <v>0</v>
          </cell>
          <cell r="DS684">
            <v>0</v>
          </cell>
          <cell r="DT684">
            <v>0</v>
          </cell>
          <cell r="DU684">
            <v>0</v>
          </cell>
          <cell r="DV684">
            <v>0</v>
          </cell>
          <cell r="DW684">
            <v>0</v>
          </cell>
          <cell r="DX684">
            <v>0</v>
          </cell>
          <cell r="DY684">
            <v>0</v>
          </cell>
          <cell r="DZ684">
            <v>0</v>
          </cell>
          <cell r="EA684">
            <v>0</v>
          </cell>
          <cell r="EB684">
            <v>0</v>
          </cell>
          <cell r="EC684">
            <v>0</v>
          </cell>
          <cell r="ED684">
            <v>0</v>
          </cell>
        </row>
        <row r="685"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  <cell r="BZ685">
            <v>0</v>
          </cell>
          <cell r="CA685">
            <v>0</v>
          </cell>
          <cell r="CB685">
            <v>0</v>
          </cell>
          <cell r="CC685">
            <v>0</v>
          </cell>
          <cell r="CD685">
            <v>0</v>
          </cell>
          <cell r="CE685">
            <v>0</v>
          </cell>
          <cell r="CF685">
            <v>0</v>
          </cell>
          <cell r="CG685">
            <v>0</v>
          </cell>
          <cell r="CH685">
            <v>0</v>
          </cell>
          <cell r="CI685">
            <v>0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P685">
            <v>0</v>
          </cell>
          <cell r="CQ685">
            <v>0</v>
          </cell>
          <cell r="CR685">
            <v>0</v>
          </cell>
          <cell r="CS685">
            <v>0</v>
          </cell>
          <cell r="CT685">
            <v>0</v>
          </cell>
          <cell r="CU685">
            <v>0</v>
          </cell>
          <cell r="CV685">
            <v>0</v>
          </cell>
          <cell r="CW685">
            <v>0</v>
          </cell>
          <cell r="CX685">
            <v>0</v>
          </cell>
          <cell r="CY685">
            <v>0</v>
          </cell>
          <cell r="CZ685">
            <v>0</v>
          </cell>
          <cell r="DA685">
            <v>0</v>
          </cell>
          <cell r="DB685">
            <v>0</v>
          </cell>
          <cell r="DC685">
            <v>0</v>
          </cell>
          <cell r="DD685">
            <v>0</v>
          </cell>
          <cell r="DE685">
            <v>0</v>
          </cell>
          <cell r="DF685">
            <v>0</v>
          </cell>
          <cell r="DG685">
            <v>0</v>
          </cell>
          <cell r="DH685">
            <v>0</v>
          </cell>
          <cell r="DI685">
            <v>0</v>
          </cell>
          <cell r="DJ685">
            <v>0</v>
          </cell>
          <cell r="DK685">
            <v>0</v>
          </cell>
          <cell r="DL685">
            <v>0</v>
          </cell>
          <cell r="DM685">
            <v>0</v>
          </cell>
          <cell r="DN685">
            <v>0</v>
          </cell>
          <cell r="DO685">
            <v>0</v>
          </cell>
          <cell r="DP685">
            <v>0</v>
          </cell>
          <cell r="DQ685">
            <v>0</v>
          </cell>
          <cell r="DR685">
            <v>0</v>
          </cell>
          <cell r="DS685">
            <v>0</v>
          </cell>
          <cell r="DT685">
            <v>0</v>
          </cell>
          <cell r="DU685">
            <v>0</v>
          </cell>
          <cell r="DV685">
            <v>0</v>
          </cell>
          <cell r="DW685">
            <v>0</v>
          </cell>
          <cell r="DX685">
            <v>0</v>
          </cell>
          <cell r="DY685">
            <v>0</v>
          </cell>
          <cell r="DZ685">
            <v>0</v>
          </cell>
          <cell r="EA685">
            <v>0</v>
          </cell>
          <cell r="EB685">
            <v>0</v>
          </cell>
          <cell r="EC685">
            <v>0</v>
          </cell>
          <cell r="ED685">
            <v>0</v>
          </cell>
        </row>
        <row r="696"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  <cell r="BZ696">
            <v>0</v>
          </cell>
          <cell r="CA696">
            <v>0</v>
          </cell>
          <cell r="CB696">
            <v>0</v>
          </cell>
          <cell r="CC696">
            <v>0</v>
          </cell>
          <cell r="CD696">
            <v>0</v>
          </cell>
          <cell r="CE696">
            <v>0</v>
          </cell>
          <cell r="CF696">
            <v>0</v>
          </cell>
          <cell r="CG696">
            <v>0</v>
          </cell>
          <cell r="CH696">
            <v>0</v>
          </cell>
          <cell r="CI696">
            <v>0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P696">
            <v>0</v>
          </cell>
          <cell r="CQ696">
            <v>0</v>
          </cell>
          <cell r="CR696">
            <v>0</v>
          </cell>
          <cell r="CS696">
            <v>0</v>
          </cell>
          <cell r="CT696">
            <v>0</v>
          </cell>
          <cell r="CU696">
            <v>0</v>
          </cell>
          <cell r="CV696">
            <v>0</v>
          </cell>
          <cell r="CW696">
            <v>0</v>
          </cell>
          <cell r="CX696">
            <v>0</v>
          </cell>
          <cell r="CY696">
            <v>0</v>
          </cell>
          <cell r="CZ696">
            <v>0</v>
          </cell>
          <cell r="DA696">
            <v>0</v>
          </cell>
          <cell r="DB696">
            <v>0</v>
          </cell>
          <cell r="DC696">
            <v>0</v>
          </cell>
          <cell r="DD696">
            <v>0</v>
          </cell>
          <cell r="DE696">
            <v>0</v>
          </cell>
          <cell r="DF696">
            <v>0</v>
          </cell>
          <cell r="DG696">
            <v>0</v>
          </cell>
          <cell r="DH696">
            <v>0</v>
          </cell>
          <cell r="DI696">
            <v>0</v>
          </cell>
          <cell r="DJ696">
            <v>0</v>
          </cell>
          <cell r="DK696">
            <v>0</v>
          </cell>
          <cell r="DL696">
            <v>0</v>
          </cell>
          <cell r="DM696">
            <v>0</v>
          </cell>
          <cell r="DN696">
            <v>0</v>
          </cell>
          <cell r="DO696">
            <v>0</v>
          </cell>
          <cell r="DP696">
            <v>0</v>
          </cell>
          <cell r="DQ696">
            <v>0</v>
          </cell>
          <cell r="DR696">
            <v>0</v>
          </cell>
          <cell r="DS696">
            <v>0</v>
          </cell>
          <cell r="DT696">
            <v>0</v>
          </cell>
          <cell r="DU696">
            <v>0</v>
          </cell>
          <cell r="DV696">
            <v>0</v>
          </cell>
          <cell r="DW696">
            <v>0</v>
          </cell>
          <cell r="DX696">
            <v>0</v>
          </cell>
          <cell r="DY696">
            <v>0</v>
          </cell>
          <cell r="DZ696">
            <v>0</v>
          </cell>
          <cell r="EA696">
            <v>0</v>
          </cell>
          <cell r="EB696">
            <v>0</v>
          </cell>
          <cell r="EC696">
            <v>0</v>
          </cell>
          <cell r="ED696">
            <v>0</v>
          </cell>
        </row>
        <row r="697"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  <cell r="BZ697">
            <v>0</v>
          </cell>
          <cell r="CA697">
            <v>0</v>
          </cell>
          <cell r="CB697">
            <v>0</v>
          </cell>
          <cell r="CC697">
            <v>0</v>
          </cell>
          <cell r="CD697">
            <v>0</v>
          </cell>
          <cell r="CE697">
            <v>0</v>
          </cell>
          <cell r="CF697">
            <v>0</v>
          </cell>
          <cell r="CG697">
            <v>0</v>
          </cell>
          <cell r="CH697">
            <v>0</v>
          </cell>
          <cell r="CI697">
            <v>0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P697">
            <v>0</v>
          </cell>
          <cell r="CQ697">
            <v>0</v>
          </cell>
          <cell r="CR697">
            <v>0</v>
          </cell>
          <cell r="CS697">
            <v>0</v>
          </cell>
          <cell r="CT697">
            <v>0</v>
          </cell>
          <cell r="CU697">
            <v>0</v>
          </cell>
          <cell r="CV697">
            <v>0</v>
          </cell>
          <cell r="CW697">
            <v>0</v>
          </cell>
          <cell r="CX697">
            <v>0</v>
          </cell>
          <cell r="CY697">
            <v>0</v>
          </cell>
          <cell r="CZ697">
            <v>0</v>
          </cell>
          <cell r="DA697">
            <v>0</v>
          </cell>
          <cell r="DB697">
            <v>0</v>
          </cell>
          <cell r="DC697">
            <v>0</v>
          </cell>
          <cell r="DD697">
            <v>0</v>
          </cell>
          <cell r="DE697">
            <v>0</v>
          </cell>
          <cell r="DF697">
            <v>0</v>
          </cell>
          <cell r="DG697">
            <v>0</v>
          </cell>
          <cell r="DH697">
            <v>0</v>
          </cell>
          <cell r="DI697">
            <v>0</v>
          </cell>
          <cell r="DJ697">
            <v>0</v>
          </cell>
          <cell r="DK697">
            <v>0</v>
          </cell>
          <cell r="DL697">
            <v>0</v>
          </cell>
          <cell r="DM697">
            <v>0</v>
          </cell>
          <cell r="DN697">
            <v>0</v>
          </cell>
          <cell r="DO697">
            <v>0</v>
          </cell>
          <cell r="DP697">
            <v>0</v>
          </cell>
          <cell r="DQ697">
            <v>0</v>
          </cell>
          <cell r="DR697">
            <v>0</v>
          </cell>
          <cell r="DS697">
            <v>0</v>
          </cell>
          <cell r="DT697">
            <v>0</v>
          </cell>
          <cell r="DU697">
            <v>0</v>
          </cell>
          <cell r="DV697">
            <v>0</v>
          </cell>
          <cell r="DW697">
            <v>0</v>
          </cell>
          <cell r="DX697">
            <v>0</v>
          </cell>
          <cell r="DY697">
            <v>0</v>
          </cell>
          <cell r="DZ697">
            <v>0</v>
          </cell>
          <cell r="EA697">
            <v>0</v>
          </cell>
          <cell r="EB697">
            <v>0</v>
          </cell>
          <cell r="EC697">
            <v>0</v>
          </cell>
          <cell r="ED697">
            <v>0</v>
          </cell>
        </row>
        <row r="698"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  <cell r="BZ698">
            <v>0</v>
          </cell>
          <cell r="CA698">
            <v>0</v>
          </cell>
          <cell r="CB698">
            <v>0</v>
          </cell>
          <cell r="CC698">
            <v>0</v>
          </cell>
          <cell r="CD698">
            <v>0</v>
          </cell>
          <cell r="CE698">
            <v>0</v>
          </cell>
          <cell r="CF698">
            <v>0</v>
          </cell>
          <cell r="CG698">
            <v>0</v>
          </cell>
          <cell r="CH698">
            <v>0</v>
          </cell>
          <cell r="CI698">
            <v>0</v>
          </cell>
          <cell r="CJ698">
            <v>0</v>
          </cell>
          <cell r="CK698">
            <v>0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P698">
            <v>0</v>
          </cell>
          <cell r="CQ698">
            <v>0</v>
          </cell>
          <cell r="CR698">
            <v>0</v>
          </cell>
          <cell r="CS698">
            <v>0</v>
          </cell>
          <cell r="CT698">
            <v>0</v>
          </cell>
          <cell r="CU698">
            <v>0</v>
          </cell>
          <cell r="CV698">
            <v>0</v>
          </cell>
          <cell r="CW698">
            <v>0</v>
          </cell>
          <cell r="CX698">
            <v>0</v>
          </cell>
          <cell r="CY698">
            <v>0</v>
          </cell>
          <cell r="CZ698">
            <v>0</v>
          </cell>
          <cell r="DA698">
            <v>0</v>
          </cell>
          <cell r="DB698">
            <v>0</v>
          </cell>
          <cell r="DC698">
            <v>0</v>
          </cell>
          <cell r="DD698">
            <v>0</v>
          </cell>
          <cell r="DE698">
            <v>0</v>
          </cell>
          <cell r="DF698">
            <v>0</v>
          </cell>
          <cell r="DG698">
            <v>0</v>
          </cell>
          <cell r="DH698">
            <v>0</v>
          </cell>
          <cell r="DI698">
            <v>0</v>
          </cell>
          <cell r="DJ698">
            <v>0</v>
          </cell>
          <cell r="DK698">
            <v>0</v>
          </cell>
          <cell r="DL698">
            <v>0</v>
          </cell>
          <cell r="DM698">
            <v>0</v>
          </cell>
          <cell r="DN698">
            <v>0</v>
          </cell>
          <cell r="DO698">
            <v>0</v>
          </cell>
          <cell r="DP698">
            <v>0</v>
          </cell>
          <cell r="DQ698">
            <v>0</v>
          </cell>
          <cell r="DR698">
            <v>0</v>
          </cell>
          <cell r="DS698">
            <v>0</v>
          </cell>
          <cell r="DT698">
            <v>0</v>
          </cell>
          <cell r="DU698">
            <v>0</v>
          </cell>
          <cell r="DV698">
            <v>0</v>
          </cell>
          <cell r="DW698">
            <v>0</v>
          </cell>
          <cell r="DX698">
            <v>0</v>
          </cell>
          <cell r="DY698">
            <v>0</v>
          </cell>
          <cell r="DZ698">
            <v>0</v>
          </cell>
          <cell r="EA698">
            <v>0</v>
          </cell>
          <cell r="EB698">
            <v>0</v>
          </cell>
          <cell r="EC698">
            <v>0</v>
          </cell>
          <cell r="ED698">
            <v>0</v>
          </cell>
        </row>
        <row r="699"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  <cell r="BZ699">
            <v>0</v>
          </cell>
          <cell r="CA699">
            <v>0</v>
          </cell>
          <cell r="CB699">
            <v>0</v>
          </cell>
          <cell r="CC699">
            <v>0</v>
          </cell>
          <cell r="CD699">
            <v>0</v>
          </cell>
          <cell r="CE699">
            <v>0</v>
          </cell>
          <cell r="CF699">
            <v>0</v>
          </cell>
          <cell r="CG699">
            <v>0</v>
          </cell>
          <cell r="CH699">
            <v>0</v>
          </cell>
          <cell r="CI699">
            <v>0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P699">
            <v>0</v>
          </cell>
          <cell r="CQ699">
            <v>0</v>
          </cell>
          <cell r="CR699">
            <v>0</v>
          </cell>
          <cell r="CS699">
            <v>0</v>
          </cell>
          <cell r="CT699">
            <v>0</v>
          </cell>
          <cell r="CU699">
            <v>0</v>
          </cell>
          <cell r="CV699">
            <v>0</v>
          </cell>
          <cell r="CW699">
            <v>0</v>
          </cell>
          <cell r="CX699">
            <v>0</v>
          </cell>
          <cell r="CY699">
            <v>0</v>
          </cell>
          <cell r="CZ699">
            <v>0</v>
          </cell>
          <cell r="DA699">
            <v>0</v>
          </cell>
          <cell r="DB699">
            <v>0</v>
          </cell>
          <cell r="DC699">
            <v>0</v>
          </cell>
          <cell r="DD699">
            <v>0</v>
          </cell>
          <cell r="DE699">
            <v>0</v>
          </cell>
          <cell r="DF699">
            <v>0</v>
          </cell>
          <cell r="DG699">
            <v>0</v>
          </cell>
          <cell r="DH699">
            <v>0</v>
          </cell>
          <cell r="DI699">
            <v>0</v>
          </cell>
          <cell r="DJ699">
            <v>0</v>
          </cell>
          <cell r="DK699">
            <v>0</v>
          </cell>
          <cell r="DL699">
            <v>0</v>
          </cell>
          <cell r="DM699">
            <v>0</v>
          </cell>
          <cell r="DN699">
            <v>0</v>
          </cell>
          <cell r="DO699">
            <v>0</v>
          </cell>
          <cell r="DP699">
            <v>0</v>
          </cell>
          <cell r="DQ699">
            <v>0</v>
          </cell>
          <cell r="DR699">
            <v>0</v>
          </cell>
          <cell r="DS699">
            <v>0</v>
          </cell>
          <cell r="DT699">
            <v>0</v>
          </cell>
          <cell r="DU699">
            <v>0</v>
          </cell>
          <cell r="DV699">
            <v>0</v>
          </cell>
          <cell r="DW699">
            <v>0</v>
          </cell>
          <cell r="DX699">
            <v>0</v>
          </cell>
          <cell r="DY699">
            <v>0</v>
          </cell>
          <cell r="DZ699">
            <v>0</v>
          </cell>
          <cell r="EA699">
            <v>0</v>
          </cell>
          <cell r="EB699">
            <v>0</v>
          </cell>
          <cell r="EC699">
            <v>0</v>
          </cell>
          <cell r="ED699">
            <v>0</v>
          </cell>
        </row>
        <row r="700"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  <cell r="BZ700">
            <v>0</v>
          </cell>
          <cell r="CA700">
            <v>0</v>
          </cell>
          <cell r="CB700">
            <v>0</v>
          </cell>
          <cell r="CC700">
            <v>0</v>
          </cell>
          <cell r="CD700">
            <v>0</v>
          </cell>
          <cell r="CE700">
            <v>0</v>
          </cell>
          <cell r="CF700">
            <v>0</v>
          </cell>
          <cell r="CG700">
            <v>0</v>
          </cell>
          <cell r="CH700">
            <v>0</v>
          </cell>
          <cell r="CI700">
            <v>0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P700">
            <v>0</v>
          </cell>
          <cell r="CQ700">
            <v>0</v>
          </cell>
          <cell r="CR700">
            <v>0</v>
          </cell>
          <cell r="CS700">
            <v>0</v>
          </cell>
          <cell r="CT700">
            <v>0</v>
          </cell>
          <cell r="CU700">
            <v>0</v>
          </cell>
          <cell r="CV700">
            <v>0</v>
          </cell>
          <cell r="CW700">
            <v>0</v>
          </cell>
          <cell r="CX700">
            <v>0</v>
          </cell>
          <cell r="CY700">
            <v>0</v>
          </cell>
          <cell r="CZ700">
            <v>0</v>
          </cell>
          <cell r="DA700">
            <v>0</v>
          </cell>
          <cell r="DB700">
            <v>0</v>
          </cell>
          <cell r="DC700">
            <v>0</v>
          </cell>
          <cell r="DD700">
            <v>0</v>
          </cell>
          <cell r="DE700">
            <v>0</v>
          </cell>
          <cell r="DF700">
            <v>0</v>
          </cell>
          <cell r="DG700">
            <v>0</v>
          </cell>
          <cell r="DH700">
            <v>0</v>
          </cell>
          <cell r="DI700">
            <v>0</v>
          </cell>
          <cell r="DJ700">
            <v>0</v>
          </cell>
          <cell r="DK700">
            <v>0</v>
          </cell>
          <cell r="DL700">
            <v>0</v>
          </cell>
          <cell r="DM700">
            <v>0</v>
          </cell>
          <cell r="DN700">
            <v>0</v>
          </cell>
          <cell r="DO700">
            <v>0</v>
          </cell>
          <cell r="DP700">
            <v>0</v>
          </cell>
          <cell r="DQ700">
            <v>0</v>
          </cell>
          <cell r="DR700">
            <v>0</v>
          </cell>
          <cell r="DS700">
            <v>0</v>
          </cell>
          <cell r="DT700">
            <v>0</v>
          </cell>
          <cell r="DU700">
            <v>0</v>
          </cell>
          <cell r="DV700">
            <v>0</v>
          </cell>
          <cell r="DW700">
            <v>0</v>
          </cell>
          <cell r="DX700">
            <v>0</v>
          </cell>
          <cell r="DY700">
            <v>0</v>
          </cell>
          <cell r="DZ700">
            <v>0</v>
          </cell>
          <cell r="EA700">
            <v>0</v>
          </cell>
          <cell r="EB700">
            <v>0</v>
          </cell>
          <cell r="EC700">
            <v>0</v>
          </cell>
          <cell r="ED700">
            <v>0</v>
          </cell>
        </row>
        <row r="701"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  <cell r="BZ701">
            <v>0</v>
          </cell>
          <cell r="CA701">
            <v>0</v>
          </cell>
          <cell r="CB701">
            <v>0</v>
          </cell>
          <cell r="CC701">
            <v>0</v>
          </cell>
          <cell r="CD701">
            <v>0</v>
          </cell>
          <cell r="CE701">
            <v>0</v>
          </cell>
          <cell r="CF701">
            <v>0</v>
          </cell>
          <cell r="CG701">
            <v>0</v>
          </cell>
          <cell r="CH701">
            <v>0</v>
          </cell>
          <cell r="CI701">
            <v>0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P701">
            <v>0</v>
          </cell>
          <cell r="CQ701">
            <v>0</v>
          </cell>
          <cell r="CR701">
            <v>0</v>
          </cell>
          <cell r="CS701">
            <v>0</v>
          </cell>
          <cell r="CT701">
            <v>0</v>
          </cell>
          <cell r="CU701">
            <v>0</v>
          </cell>
          <cell r="CV701">
            <v>0</v>
          </cell>
          <cell r="CW701">
            <v>0</v>
          </cell>
          <cell r="CX701">
            <v>0</v>
          </cell>
          <cell r="CY701">
            <v>0</v>
          </cell>
          <cell r="CZ701">
            <v>0</v>
          </cell>
          <cell r="DA701">
            <v>0</v>
          </cell>
          <cell r="DB701">
            <v>0</v>
          </cell>
          <cell r="DC701">
            <v>0</v>
          </cell>
          <cell r="DD701">
            <v>0</v>
          </cell>
          <cell r="DE701">
            <v>0</v>
          </cell>
          <cell r="DF701">
            <v>0</v>
          </cell>
          <cell r="DG701">
            <v>0</v>
          </cell>
          <cell r="DH701">
            <v>0</v>
          </cell>
          <cell r="DI701">
            <v>0</v>
          </cell>
          <cell r="DJ701">
            <v>0</v>
          </cell>
          <cell r="DK701">
            <v>0</v>
          </cell>
          <cell r="DL701">
            <v>0</v>
          </cell>
          <cell r="DM701">
            <v>0</v>
          </cell>
          <cell r="DN701">
            <v>0</v>
          </cell>
          <cell r="DO701">
            <v>0</v>
          </cell>
          <cell r="DP701">
            <v>0</v>
          </cell>
          <cell r="DQ701">
            <v>0</v>
          </cell>
          <cell r="DR701">
            <v>0</v>
          </cell>
          <cell r="DS701">
            <v>0</v>
          </cell>
          <cell r="DT701">
            <v>0</v>
          </cell>
          <cell r="DU701">
            <v>0</v>
          </cell>
          <cell r="DV701">
            <v>0</v>
          </cell>
          <cell r="DW701">
            <v>0</v>
          </cell>
          <cell r="DX701">
            <v>0</v>
          </cell>
          <cell r="DY701">
            <v>0</v>
          </cell>
          <cell r="DZ701">
            <v>0</v>
          </cell>
          <cell r="EA701">
            <v>0</v>
          </cell>
          <cell r="EB701">
            <v>0</v>
          </cell>
          <cell r="EC701">
            <v>0</v>
          </cell>
          <cell r="ED701">
            <v>0</v>
          </cell>
        </row>
        <row r="702"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  <cell r="BZ702">
            <v>0</v>
          </cell>
          <cell r="CA702">
            <v>0</v>
          </cell>
          <cell r="CB702">
            <v>0</v>
          </cell>
          <cell r="CC702">
            <v>0</v>
          </cell>
          <cell r="CD702">
            <v>0</v>
          </cell>
          <cell r="CE702">
            <v>0</v>
          </cell>
          <cell r="CF702">
            <v>0</v>
          </cell>
          <cell r="CG702">
            <v>0</v>
          </cell>
          <cell r="CH702">
            <v>0</v>
          </cell>
          <cell r="CI702">
            <v>0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P702">
            <v>0</v>
          </cell>
          <cell r="CQ702">
            <v>0</v>
          </cell>
          <cell r="CR702">
            <v>0</v>
          </cell>
          <cell r="CS702">
            <v>0</v>
          </cell>
          <cell r="CT702">
            <v>0</v>
          </cell>
          <cell r="CU702">
            <v>0</v>
          </cell>
          <cell r="CV702">
            <v>0</v>
          </cell>
          <cell r="CW702">
            <v>0</v>
          </cell>
          <cell r="CX702">
            <v>0</v>
          </cell>
          <cell r="CY702">
            <v>0</v>
          </cell>
          <cell r="CZ702">
            <v>0</v>
          </cell>
          <cell r="DA702">
            <v>0</v>
          </cell>
          <cell r="DB702">
            <v>0</v>
          </cell>
          <cell r="DC702">
            <v>0</v>
          </cell>
          <cell r="DD702">
            <v>0</v>
          </cell>
          <cell r="DE702">
            <v>0</v>
          </cell>
          <cell r="DF702">
            <v>0</v>
          </cell>
          <cell r="DG702">
            <v>0</v>
          </cell>
          <cell r="DH702">
            <v>0</v>
          </cell>
          <cell r="DI702">
            <v>0</v>
          </cell>
          <cell r="DJ702">
            <v>0</v>
          </cell>
          <cell r="DK702">
            <v>0</v>
          </cell>
          <cell r="DL702">
            <v>0</v>
          </cell>
          <cell r="DM702">
            <v>0</v>
          </cell>
          <cell r="DN702">
            <v>0</v>
          </cell>
          <cell r="DO702">
            <v>0</v>
          </cell>
          <cell r="DP702">
            <v>0</v>
          </cell>
          <cell r="DQ702">
            <v>0</v>
          </cell>
          <cell r="DR702">
            <v>0</v>
          </cell>
          <cell r="DS702">
            <v>0</v>
          </cell>
          <cell r="DT702">
            <v>0</v>
          </cell>
          <cell r="DU702">
            <v>0</v>
          </cell>
          <cell r="DV702">
            <v>0</v>
          </cell>
          <cell r="DW702">
            <v>0</v>
          </cell>
          <cell r="DX702">
            <v>0</v>
          </cell>
          <cell r="DY702">
            <v>0</v>
          </cell>
          <cell r="DZ702">
            <v>0</v>
          </cell>
          <cell r="EA702">
            <v>0</v>
          </cell>
          <cell r="EB702">
            <v>0</v>
          </cell>
          <cell r="EC702">
            <v>0</v>
          </cell>
          <cell r="ED702">
            <v>0</v>
          </cell>
        </row>
        <row r="703"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  <cell r="BZ703">
            <v>0</v>
          </cell>
          <cell r="CA703">
            <v>0</v>
          </cell>
          <cell r="CB703">
            <v>0</v>
          </cell>
          <cell r="CC703">
            <v>0</v>
          </cell>
          <cell r="CD703">
            <v>0</v>
          </cell>
          <cell r="CE703">
            <v>0</v>
          </cell>
          <cell r="CF703">
            <v>0</v>
          </cell>
          <cell r="CG703">
            <v>0</v>
          </cell>
          <cell r="CH703">
            <v>0</v>
          </cell>
          <cell r="CI703">
            <v>0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P703">
            <v>0</v>
          </cell>
          <cell r="CQ703">
            <v>0</v>
          </cell>
          <cell r="CR703">
            <v>0</v>
          </cell>
          <cell r="CS703">
            <v>0</v>
          </cell>
          <cell r="CT703">
            <v>0</v>
          </cell>
          <cell r="CU703">
            <v>0</v>
          </cell>
          <cell r="CV703">
            <v>0</v>
          </cell>
          <cell r="CW703">
            <v>0</v>
          </cell>
          <cell r="CX703">
            <v>0</v>
          </cell>
          <cell r="CY703">
            <v>0</v>
          </cell>
          <cell r="CZ703">
            <v>0</v>
          </cell>
          <cell r="DA703">
            <v>0</v>
          </cell>
          <cell r="DB703">
            <v>0</v>
          </cell>
          <cell r="DC703">
            <v>0</v>
          </cell>
          <cell r="DD703">
            <v>0</v>
          </cell>
          <cell r="DE703">
            <v>0</v>
          </cell>
          <cell r="DF703">
            <v>0</v>
          </cell>
          <cell r="DG703">
            <v>0</v>
          </cell>
          <cell r="DH703">
            <v>0</v>
          </cell>
          <cell r="DI703">
            <v>0</v>
          </cell>
          <cell r="DJ703">
            <v>0</v>
          </cell>
          <cell r="DK703">
            <v>0</v>
          </cell>
          <cell r="DL703">
            <v>0</v>
          </cell>
          <cell r="DM703">
            <v>0</v>
          </cell>
          <cell r="DN703">
            <v>0</v>
          </cell>
          <cell r="DO703">
            <v>0</v>
          </cell>
          <cell r="DP703">
            <v>0</v>
          </cell>
          <cell r="DQ703">
            <v>0</v>
          </cell>
          <cell r="DR703">
            <v>0</v>
          </cell>
          <cell r="DS703">
            <v>0</v>
          </cell>
          <cell r="DT703">
            <v>0</v>
          </cell>
          <cell r="DU703">
            <v>0</v>
          </cell>
          <cell r="DV703">
            <v>0</v>
          </cell>
          <cell r="DW703">
            <v>0</v>
          </cell>
          <cell r="DX703">
            <v>0</v>
          </cell>
          <cell r="DY703">
            <v>0</v>
          </cell>
          <cell r="DZ703">
            <v>0</v>
          </cell>
          <cell r="EA703">
            <v>0</v>
          </cell>
          <cell r="EB703">
            <v>0</v>
          </cell>
          <cell r="EC703">
            <v>0</v>
          </cell>
          <cell r="ED703">
            <v>0</v>
          </cell>
        </row>
        <row r="705">
          <cell r="A705" t="str">
            <v>Capacity Factor</v>
          </cell>
        </row>
        <row r="706"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  <cell r="BZ706">
            <v>0</v>
          </cell>
          <cell r="CA706">
            <v>0</v>
          </cell>
          <cell r="CB706">
            <v>0</v>
          </cell>
          <cell r="CC706">
            <v>0</v>
          </cell>
          <cell r="CD706">
            <v>0</v>
          </cell>
          <cell r="CE706">
            <v>0</v>
          </cell>
          <cell r="CF706">
            <v>0</v>
          </cell>
          <cell r="CG706">
            <v>0</v>
          </cell>
          <cell r="CH706">
            <v>0</v>
          </cell>
          <cell r="CI706">
            <v>0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P706">
            <v>0</v>
          </cell>
          <cell r="CQ706">
            <v>0</v>
          </cell>
          <cell r="CR706">
            <v>0</v>
          </cell>
          <cell r="CS706">
            <v>0</v>
          </cell>
          <cell r="CT706">
            <v>0</v>
          </cell>
          <cell r="CU706">
            <v>0</v>
          </cell>
          <cell r="CV706">
            <v>0</v>
          </cell>
          <cell r="CW706">
            <v>0</v>
          </cell>
          <cell r="CX706">
            <v>0</v>
          </cell>
          <cell r="CY706">
            <v>0</v>
          </cell>
          <cell r="CZ706">
            <v>0</v>
          </cell>
          <cell r="DA706">
            <v>0</v>
          </cell>
          <cell r="DB706">
            <v>0</v>
          </cell>
          <cell r="DC706">
            <v>0</v>
          </cell>
          <cell r="DD706">
            <v>0</v>
          </cell>
          <cell r="DE706">
            <v>0</v>
          </cell>
          <cell r="DF706">
            <v>0</v>
          </cell>
          <cell r="DG706">
            <v>0</v>
          </cell>
          <cell r="DH706">
            <v>0</v>
          </cell>
          <cell r="DI706">
            <v>0</v>
          </cell>
          <cell r="DJ706">
            <v>0</v>
          </cell>
          <cell r="DK706">
            <v>0</v>
          </cell>
          <cell r="DL706">
            <v>0</v>
          </cell>
          <cell r="DM706">
            <v>0</v>
          </cell>
          <cell r="DN706">
            <v>0</v>
          </cell>
          <cell r="DO706">
            <v>0</v>
          </cell>
          <cell r="DP706">
            <v>0</v>
          </cell>
          <cell r="DQ706">
            <v>0</v>
          </cell>
          <cell r="DR706">
            <v>0</v>
          </cell>
          <cell r="DS706">
            <v>0</v>
          </cell>
          <cell r="DT706">
            <v>0</v>
          </cell>
          <cell r="DU706">
            <v>0</v>
          </cell>
          <cell r="DV706">
            <v>0</v>
          </cell>
          <cell r="DW706">
            <v>0</v>
          </cell>
          <cell r="DX706">
            <v>0</v>
          </cell>
          <cell r="DY706">
            <v>0</v>
          </cell>
          <cell r="DZ706">
            <v>0</v>
          </cell>
          <cell r="EA706">
            <v>0</v>
          </cell>
          <cell r="EB706">
            <v>0</v>
          </cell>
          <cell r="EC706">
            <v>0</v>
          </cell>
          <cell r="ED706">
            <v>0</v>
          </cell>
        </row>
        <row r="708"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  <cell r="BZ708">
            <v>0</v>
          </cell>
          <cell r="CA708">
            <v>0</v>
          </cell>
          <cell r="CB708">
            <v>0</v>
          </cell>
          <cell r="CC708">
            <v>0</v>
          </cell>
          <cell r="CD708">
            <v>0</v>
          </cell>
          <cell r="CE708">
            <v>0</v>
          </cell>
          <cell r="CF708">
            <v>0</v>
          </cell>
          <cell r="CG708">
            <v>0</v>
          </cell>
          <cell r="CH708">
            <v>0</v>
          </cell>
          <cell r="CI708">
            <v>0</v>
          </cell>
          <cell r="CJ708">
            <v>0</v>
          </cell>
          <cell r="CK708">
            <v>0</v>
          </cell>
          <cell r="CL708">
            <v>0</v>
          </cell>
          <cell r="CM708">
            <v>0</v>
          </cell>
          <cell r="CN708">
            <v>0</v>
          </cell>
          <cell r="CO708">
            <v>0</v>
          </cell>
          <cell r="CP708">
            <v>0</v>
          </cell>
          <cell r="CQ708">
            <v>0</v>
          </cell>
          <cell r="CR708">
            <v>0</v>
          </cell>
          <cell r="CS708">
            <v>0</v>
          </cell>
          <cell r="CT708">
            <v>0</v>
          </cell>
          <cell r="CU708">
            <v>0</v>
          </cell>
          <cell r="CV708">
            <v>0</v>
          </cell>
          <cell r="CW708">
            <v>0</v>
          </cell>
          <cell r="CX708">
            <v>0</v>
          </cell>
          <cell r="CY708">
            <v>0</v>
          </cell>
          <cell r="CZ708">
            <v>0</v>
          </cell>
          <cell r="DA708">
            <v>0</v>
          </cell>
          <cell r="DB708">
            <v>0</v>
          </cell>
          <cell r="DC708">
            <v>0</v>
          </cell>
          <cell r="DD708">
            <v>0</v>
          </cell>
          <cell r="DE708">
            <v>0</v>
          </cell>
          <cell r="DF708">
            <v>0</v>
          </cell>
          <cell r="DG708">
            <v>0</v>
          </cell>
          <cell r="DH708">
            <v>0</v>
          </cell>
          <cell r="DI708">
            <v>0</v>
          </cell>
          <cell r="DJ708">
            <v>0</v>
          </cell>
          <cell r="DK708">
            <v>0</v>
          </cell>
          <cell r="DL708">
            <v>0</v>
          </cell>
          <cell r="DM708">
            <v>0</v>
          </cell>
          <cell r="DN708">
            <v>0</v>
          </cell>
          <cell r="DO708">
            <v>0</v>
          </cell>
          <cell r="DP708">
            <v>0</v>
          </cell>
          <cell r="DQ708">
            <v>0</v>
          </cell>
          <cell r="DR708">
            <v>0</v>
          </cell>
          <cell r="DS708">
            <v>0</v>
          </cell>
          <cell r="DT708">
            <v>0</v>
          </cell>
          <cell r="DU708">
            <v>0</v>
          </cell>
          <cell r="DV708">
            <v>0</v>
          </cell>
          <cell r="DW708">
            <v>0</v>
          </cell>
          <cell r="DX708">
            <v>0</v>
          </cell>
          <cell r="DY708">
            <v>0</v>
          </cell>
          <cell r="DZ708">
            <v>0</v>
          </cell>
          <cell r="EA708">
            <v>0</v>
          </cell>
          <cell r="EB708">
            <v>0</v>
          </cell>
          <cell r="EC708">
            <v>0</v>
          </cell>
          <cell r="ED708">
            <v>0</v>
          </cell>
        </row>
        <row r="709"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-1E-3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-1E-3</v>
          </cell>
          <cell r="BW709">
            <v>0</v>
          </cell>
          <cell r="BX709">
            <v>0</v>
          </cell>
          <cell r="BY709">
            <v>0</v>
          </cell>
          <cell r="BZ709">
            <v>0</v>
          </cell>
          <cell r="CA709">
            <v>0</v>
          </cell>
          <cell r="CB709">
            <v>0</v>
          </cell>
          <cell r="CC709">
            <v>0</v>
          </cell>
          <cell r="CD709">
            <v>0</v>
          </cell>
          <cell r="CE709">
            <v>0</v>
          </cell>
          <cell r="CF709">
            <v>0</v>
          </cell>
          <cell r="CG709">
            <v>0</v>
          </cell>
          <cell r="CH709">
            <v>0</v>
          </cell>
          <cell r="CI709">
            <v>0</v>
          </cell>
          <cell r="CJ709">
            <v>0</v>
          </cell>
          <cell r="CK709">
            <v>0</v>
          </cell>
          <cell r="CL709">
            <v>0</v>
          </cell>
          <cell r="CM709">
            <v>0</v>
          </cell>
          <cell r="CN709">
            <v>0</v>
          </cell>
          <cell r="CO709">
            <v>0</v>
          </cell>
          <cell r="CP709">
            <v>0</v>
          </cell>
          <cell r="CQ709">
            <v>0</v>
          </cell>
          <cell r="CR709">
            <v>0</v>
          </cell>
          <cell r="CS709">
            <v>0</v>
          </cell>
          <cell r="CT709">
            <v>0</v>
          </cell>
          <cell r="CU709">
            <v>0</v>
          </cell>
          <cell r="CV709">
            <v>0</v>
          </cell>
          <cell r="CW709">
            <v>0</v>
          </cell>
          <cell r="CX709">
            <v>0</v>
          </cell>
          <cell r="CY709">
            <v>0</v>
          </cell>
          <cell r="CZ709">
            <v>0</v>
          </cell>
          <cell r="DA709">
            <v>0</v>
          </cell>
          <cell r="DB709">
            <v>0</v>
          </cell>
          <cell r="DC709">
            <v>0</v>
          </cell>
          <cell r="DD709">
            <v>0</v>
          </cell>
          <cell r="DE709">
            <v>0</v>
          </cell>
          <cell r="DF709">
            <v>0</v>
          </cell>
          <cell r="DG709">
            <v>0</v>
          </cell>
          <cell r="DH709">
            <v>0</v>
          </cell>
          <cell r="DI709">
            <v>0</v>
          </cell>
          <cell r="DJ709">
            <v>0</v>
          </cell>
          <cell r="DK709">
            <v>0</v>
          </cell>
          <cell r="DL709">
            <v>0</v>
          </cell>
          <cell r="DM709">
            <v>0</v>
          </cell>
          <cell r="DN709">
            <v>0</v>
          </cell>
          <cell r="DO709">
            <v>0</v>
          </cell>
          <cell r="DP709">
            <v>0</v>
          </cell>
          <cell r="DQ709">
            <v>0</v>
          </cell>
          <cell r="DR709">
            <v>0</v>
          </cell>
          <cell r="DS709">
            <v>0</v>
          </cell>
          <cell r="DT709">
            <v>0</v>
          </cell>
          <cell r="DU709">
            <v>0</v>
          </cell>
          <cell r="DV709">
            <v>0</v>
          </cell>
          <cell r="DW709">
            <v>0</v>
          </cell>
          <cell r="DX709">
            <v>0</v>
          </cell>
          <cell r="DY709">
            <v>0</v>
          </cell>
          <cell r="DZ709">
            <v>0</v>
          </cell>
          <cell r="EA709">
            <v>0</v>
          </cell>
          <cell r="EB709">
            <v>0</v>
          </cell>
          <cell r="EC709">
            <v>0</v>
          </cell>
          <cell r="ED709">
            <v>0</v>
          </cell>
        </row>
        <row r="710"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  <cell r="BZ710">
            <v>0</v>
          </cell>
          <cell r="CA710">
            <v>0</v>
          </cell>
          <cell r="CB710">
            <v>0</v>
          </cell>
          <cell r="CC710">
            <v>0</v>
          </cell>
          <cell r="CD710">
            <v>0</v>
          </cell>
          <cell r="CE710">
            <v>0</v>
          </cell>
          <cell r="CF710">
            <v>0</v>
          </cell>
          <cell r="CG710">
            <v>0</v>
          </cell>
          <cell r="CH710">
            <v>0</v>
          </cell>
          <cell r="CI710">
            <v>0</v>
          </cell>
          <cell r="CJ710">
            <v>0</v>
          </cell>
          <cell r="CK710">
            <v>0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P710">
            <v>0</v>
          </cell>
          <cell r="CQ710">
            <v>0</v>
          </cell>
          <cell r="CR710">
            <v>0</v>
          </cell>
          <cell r="CS710">
            <v>0</v>
          </cell>
          <cell r="CT710">
            <v>0</v>
          </cell>
          <cell r="CU710">
            <v>0</v>
          </cell>
          <cell r="CV710">
            <v>0</v>
          </cell>
          <cell r="CW710">
            <v>0</v>
          </cell>
          <cell r="CX710">
            <v>0</v>
          </cell>
          <cell r="CY710">
            <v>0</v>
          </cell>
          <cell r="CZ710">
            <v>0</v>
          </cell>
          <cell r="DA710">
            <v>0</v>
          </cell>
          <cell r="DB710">
            <v>0</v>
          </cell>
          <cell r="DC710">
            <v>0</v>
          </cell>
          <cell r="DD710">
            <v>0</v>
          </cell>
          <cell r="DE710">
            <v>0</v>
          </cell>
          <cell r="DF710">
            <v>0</v>
          </cell>
          <cell r="DG710">
            <v>0</v>
          </cell>
          <cell r="DH710">
            <v>0</v>
          </cell>
          <cell r="DI710">
            <v>0</v>
          </cell>
          <cell r="DJ710">
            <v>0</v>
          </cell>
          <cell r="DK710">
            <v>0</v>
          </cell>
          <cell r="DL710">
            <v>0</v>
          </cell>
          <cell r="DM710">
            <v>0</v>
          </cell>
          <cell r="DN710">
            <v>0</v>
          </cell>
          <cell r="DO710">
            <v>0</v>
          </cell>
          <cell r="DP710">
            <v>0</v>
          </cell>
          <cell r="DQ710">
            <v>0</v>
          </cell>
          <cell r="DR710">
            <v>-1E-3</v>
          </cell>
          <cell r="DS710">
            <v>0</v>
          </cell>
          <cell r="DT710">
            <v>-1E-3</v>
          </cell>
          <cell r="DU710">
            <v>-1E-3</v>
          </cell>
          <cell r="DV710">
            <v>-1E-3</v>
          </cell>
          <cell r="DW710">
            <v>0</v>
          </cell>
          <cell r="DX710">
            <v>-1E-3</v>
          </cell>
          <cell r="DY710">
            <v>0</v>
          </cell>
          <cell r="DZ710">
            <v>0</v>
          </cell>
          <cell r="EA710">
            <v>-1E-3</v>
          </cell>
          <cell r="EB710">
            <v>-1E-3</v>
          </cell>
          <cell r="EC710">
            <v>0</v>
          </cell>
          <cell r="ED710">
            <v>0</v>
          </cell>
        </row>
        <row r="711"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-1E-3</v>
          </cell>
          <cell r="BW711">
            <v>0</v>
          </cell>
          <cell r="BX711">
            <v>0</v>
          </cell>
          <cell r="BY711">
            <v>0</v>
          </cell>
          <cell r="BZ711">
            <v>0</v>
          </cell>
          <cell r="CA711">
            <v>0</v>
          </cell>
          <cell r="CB711">
            <v>0</v>
          </cell>
          <cell r="CC711">
            <v>0</v>
          </cell>
          <cell r="CD711">
            <v>0</v>
          </cell>
          <cell r="CE711">
            <v>0</v>
          </cell>
          <cell r="CF711">
            <v>0</v>
          </cell>
          <cell r="CG711">
            <v>0</v>
          </cell>
          <cell r="CH711">
            <v>0</v>
          </cell>
          <cell r="CI711">
            <v>0</v>
          </cell>
          <cell r="CJ711">
            <v>0</v>
          </cell>
          <cell r="CK711">
            <v>0</v>
          </cell>
          <cell r="CL711">
            <v>0</v>
          </cell>
          <cell r="CM711">
            <v>0</v>
          </cell>
          <cell r="CN711">
            <v>0</v>
          </cell>
          <cell r="CO711">
            <v>0</v>
          </cell>
          <cell r="CP711">
            <v>0</v>
          </cell>
          <cell r="CQ711">
            <v>0</v>
          </cell>
          <cell r="CR711">
            <v>0</v>
          </cell>
          <cell r="CS711">
            <v>0</v>
          </cell>
          <cell r="CT711">
            <v>0</v>
          </cell>
          <cell r="CU711">
            <v>0</v>
          </cell>
          <cell r="CV711">
            <v>0</v>
          </cell>
          <cell r="CW711">
            <v>0</v>
          </cell>
          <cell r="CX711">
            <v>0</v>
          </cell>
          <cell r="CY711">
            <v>0</v>
          </cell>
          <cell r="CZ711">
            <v>0</v>
          </cell>
          <cell r="DA711">
            <v>0</v>
          </cell>
          <cell r="DB711">
            <v>0</v>
          </cell>
          <cell r="DC711">
            <v>0</v>
          </cell>
          <cell r="DD711">
            <v>0</v>
          </cell>
          <cell r="DE711">
            <v>0</v>
          </cell>
          <cell r="DF711">
            <v>0</v>
          </cell>
          <cell r="DG711">
            <v>0</v>
          </cell>
          <cell r="DH711">
            <v>0</v>
          </cell>
          <cell r="DI711">
            <v>0</v>
          </cell>
          <cell r="DJ711">
            <v>0</v>
          </cell>
          <cell r="DK711">
            <v>0</v>
          </cell>
          <cell r="DL711">
            <v>0</v>
          </cell>
          <cell r="DM711">
            <v>0</v>
          </cell>
          <cell r="DN711">
            <v>0</v>
          </cell>
          <cell r="DO711">
            <v>0</v>
          </cell>
          <cell r="DP711">
            <v>0</v>
          </cell>
          <cell r="DQ711">
            <v>0</v>
          </cell>
          <cell r="DR711">
            <v>0</v>
          </cell>
          <cell r="DS711">
            <v>0</v>
          </cell>
          <cell r="DT711">
            <v>0</v>
          </cell>
          <cell r="DU711">
            <v>0</v>
          </cell>
          <cell r="DV711">
            <v>0</v>
          </cell>
          <cell r="DW711">
            <v>0</v>
          </cell>
          <cell r="DX711">
            <v>0</v>
          </cell>
          <cell r="DY711">
            <v>0</v>
          </cell>
          <cell r="DZ711">
            <v>0</v>
          </cell>
          <cell r="EA711">
            <v>0</v>
          </cell>
          <cell r="EB711">
            <v>0</v>
          </cell>
          <cell r="EC711">
            <v>0</v>
          </cell>
          <cell r="ED711">
            <v>0</v>
          </cell>
        </row>
        <row r="712">
          <cell r="F712">
            <v>-1E-3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-1E-3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-1E-3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-1E-3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  <cell r="BZ712">
            <v>0</v>
          </cell>
          <cell r="CA712">
            <v>0</v>
          </cell>
          <cell r="CB712">
            <v>0</v>
          </cell>
          <cell r="CC712">
            <v>0</v>
          </cell>
          <cell r="CD712">
            <v>0</v>
          </cell>
          <cell r="CE712">
            <v>0</v>
          </cell>
          <cell r="CF712">
            <v>0</v>
          </cell>
          <cell r="CG712">
            <v>0</v>
          </cell>
          <cell r="CH712">
            <v>0</v>
          </cell>
          <cell r="CI712">
            <v>0</v>
          </cell>
          <cell r="CJ712">
            <v>0</v>
          </cell>
          <cell r="CK712">
            <v>0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P712">
            <v>0</v>
          </cell>
          <cell r="CQ712">
            <v>0</v>
          </cell>
          <cell r="CR712">
            <v>0</v>
          </cell>
          <cell r="CS712">
            <v>0</v>
          </cell>
          <cell r="CT712">
            <v>0</v>
          </cell>
          <cell r="CU712">
            <v>0</v>
          </cell>
          <cell r="CV712">
            <v>0</v>
          </cell>
          <cell r="CW712">
            <v>0</v>
          </cell>
          <cell r="CX712">
            <v>0</v>
          </cell>
          <cell r="CY712">
            <v>0</v>
          </cell>
          <cell r="CZ712">
            <v>0</v>
          </cell>
          <cell r="DA712">
            <v>0</v>
          </cell>
          <cell r="DB712">
            <v>0</v>
          </cell>
          <cell r="DC712">
            <v>0</v>
          </cell>
          <cell r="DD712">
            <v>0</v>
          </cell>
          <cell r="DE712">
            <v>0</v>
          </cell>
          <cell r="DF712">
            <v>0</v>
          </cell>
          <cell r="DG712">
            <v>0</v>
          </cell>
          <cell r="DH712">
            <v>0</v>
          </cell>
          <cell r="DI712">
            <v>0</v>
          </cell>
          <cell r="DJ712">
            <v>-1E-3</v>
          </cell>
          <cell r="DK712">
            <v>0</v>
          </cell>
          <cell r="DL712">
            <v>0</v>
          </cell>
          <cell r="DM712">
            <v>0</v>
          </cell>
          <cell r="DN712">
            <v>0</v>
          </cell>
          <cell r="DO712">
            <v>0</v>
          </cell>
          <cell r="DP712">
            <v>0</v>
          </cell>
          <cell r="DQ712">
            <v>0</v>
          </cell>
          <cell r="DR712">
            <v>0</v>
          </cell>
          <cell r="DS712">
            <v>0</v>
          </cell>
          <cell r="DT712">
            <v>0</v>
          </cell>
          <cell r="DU712">
            <v>0</v>
          </cell>
          <cell r="DV712">
            <v>0</v>
          </cell>
          <cell r="DW712">
            <v>0</v>
          </cell>
          <cell r="DX712">
            <v>0</v>
          </cell>
          <cell r="DY712">
            <v>-1E-3</v>
          </cell>
          <cell r="DZ712">
            <v>0</v>
          </cell>
          <cell r="EA712">
            <v>0</v>
          </cell>
          <cell r="EB712">
            <v>0</v>
          </cell>
          <cell r="EC712">
            <v>0</v>
          </cell>
          <cell r="ED712">
            <v>0</v>
          </cell>
        </row>
        <row r="713"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-1E-3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-1E-3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-1E-3</v>
          </cell>
          <cell r="AJ713">
            <v>-1E-3</v>
          </cell>
          <cell r="AK713">
            <v>0</v>
          </cell>
          <cell r="AL713">
            <v>0</v>
          </cell>
          <cell r="AM713">
            <v>0</v>
          </cell>
          <cell r="AN713">
            <v>-1E-3</v>
          </cell>
          <cell r="AO713">
            <v>0</v>
          </cell>
          <cell r="AP713">
            <v>-1E-3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-1E-3</v>
          </cell>
          <cell r="AV713">
            <v>0</v>
          </cell>
          <cell r="AW713">
            <v>-1E-3</v>
          </cell>
          <cell r="AX713">
            <v>-1E-3</v>
          </cell>
          <cell r="AY713">
            <v>0</v>
          </cell>
          <cell r="AZ713">
            <v>0</v>
          </cell>
          <cell r="BA713">
            <v>-1E-3</v>
          </cell>
          <cell r="BB713">
            <v>-1E-3</v>
          </cell>
          <cell r="BC713">
            <v>-1E-3</v>
          </cell>
          <cell r="BD713">
            <v>0</v>
          </cell>
          <cell r="BE713">
            <v>-1E-3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-1E-3</v>
          </cell>
          <cell r="BL713">
            <v>0</v>
          </cell>
          <cell r="BM713">
            <v>0</v>
          </cell>
          <cell r="BN713">
            <v>-1E-3</v>
          </cell>
          <cell r="BO713">
            <v>-1E-3</v>
          </cell>
          <cell r="BP713">
            <v>-2E-3</v>
          </cell>
          <cell r="BQ713">
            <v>0</v>
          </cell>
          <cell r="BR713">
            <v>0</v>
          </cell>
          <cell r="BS713">
            <v>0</v>
          </cell>
          <cell r="BT713">
            <v>-1E-3</v>
          </cell>
          <cell r="BU713">
            <v>-1E-3</v>
          </cell>
          <cell r="BV713">
            <v>0</v>
          </cell>
          <cell r="BW713">
            <v>-1E-3</v>
          </cell>
          <cell r="BX713">
            <v>-1E-3</v>
          </cell>
          <cell r="BY713">
            <v>0</v>
          </cell>
          <cell r="BZ713">
            <v>0</v>
          </cell>
          <cell r="CA713">
            <v>-1E-3</v>
          </cell>
          <cell r="CB713">
            <v>0</v>
          </cell>
          <cell r="CC713">
            <v>0</v>
          </cell>
          <cell r="CD713">
            <v>0</v>
          </cell>
          <cell r="CE713">
            <v>0</v>
          </cell>
          <cell r="CF713">
            <v>0</v>
          </cell>
          <cell r="CG713">
            <v>0</v>
          </cell>
          <cell r="CH713">
            <v>0</v>
          </cell>
          <cell r="CI713">
            <v>-2E-3</v>
          </cell>
          <cell r="CJ713">
            <v>0</v>
          </cell>
          <cell r="CK713">
            <v>0</v>
          </cell>
          <cell r="CL713">
            <v>0</v>
          </cell>
          <cell r="CM713">
            <v>0</v>
          </cell>
          <cell r="CN713">
            <v>0</v>
          </cell>
          <cell r="CO713">
            <v>0</v>
          </cell>
          <cell r="CP713">
            <v>0</v>
          </cell>
          <cell r="CQ713">
            <v>0</v>
          </cell>
          <cell r="CR713">
            <v>0</v>
          </cell>
          <cell r="CS713">
            <v>0</v>
          </cell>
          <cell r="CT713">
            <v>0</v>
          </cell>
          <cell r="CU713">
            <v>0</v>
          </cell>
          <cell r="CV713">
            <v>-1E-3</v>
          </cell>
          <cell r="CW713">
            <v>0</v>
          </cell>
          <cell r="CX713">
            <v>0</v>
          </cell>
          <cell r="CY713">
            <v>0</v>
          </cell>
          <cell r="CZ713">
            <v>0</v>
          </cell>
          <cell r="DA713">
            <v>0</v>
          </cell>
          <cell r="DB713">
            <v>0</v>
          </cell>
          <cell r="DC713">
            <v>0</v>
          </cell>
          <cell r="DD713">
            <v>0</v>
          </cell>
          <cell r="DE713">
            <v>0</v>
          </cell>
          <cell r="DF713">
            <v>0</v>
          </cell>
          <cell r="DG713">
            <v>0</v>
          </cell>
          <cell r="DH713">
            <v>-1E-3</v>
          </cell>
          <cell r="DI713">
            <v>-1E-3</v>
          </cell>
          <cell r="DJ713">
            <v>-1E-3</v>
          </cell>
          <cell r="DK713">
            <v>0</v>
          </cell>
          <cell r="DL713">
            <v>0</v>
          </cell>
          <cell r="DM713">
            <v>0</v>
          </cell>
          <cell r="DN713">
            <v>0</v>
          </cell>
          <cell r="DO713">
            <v>0</v>
          </cell>
          <cell r="DP713">
            <v>0</v>
          </cell>
          <cell r="DQ713">
            <v>0</v>
          </cell>
          <cell r="DR713">
            <v>0</v>
          </cell>
          <cell r="DS713">
            <v>0</v>
          </cell>
          <cell r="DT713">
            <v>0</v>
          </cell>
          <cell r="DU713">
            <v>-1E-3</v>
          </cell>
          <cell r="DV713">
            <v>0</v>
          </cell>
          <cell r="DW713">
            <v>0</v>
          </cell>
          <cell r="DX713">
            <v>0</v>
          </cell>
          <cell r="DY713">
            <v>0</v>
          </cell>
          <cell r="DZ713">
            <v>0</v>
          </cell>
          <cell r="EA713">
            <v>-1E-3</v>
          </cell>
          <cell r="EB713">
            <v>0</v>
          </cell>
          <cell r="EC713">
            <v>-1E-3</v>
          </cell>
          <cell r="ED713">
            <v>0</v>
          </cell>
        </row>
        <row r="714"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-1E-3</v>
          </cell>
          <cell r="N714">
            <v>-1E-3</v>
          </cell>
          <cell r="O714">
            <v>-1E-3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-1E-3</v>
          </cell>
          <cell r="V714">
            <v>-1E-3</v>
          </cell>
          <cell r="W714">
            <v>0</v>
          </cell>
          <cell r="X714">
            <v>-1E-3</v>
          </cell>
          <cell r="Y714">
            <v>0</v>
          </cell>
          <cell r="Z714">
            <v>0</v>
          </cell>
          <cell r="AA714">
            <v>-1E-3</v>
          </cell>
          <cell r="AB714">
            <v>-1E-3</v>
          </cell>
          <cell r="AC714">
            <v>-1E-3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-1E-3</v>
          </cell>
          <cell r="AJ714">
            <v>0</v>
          </cell>
          <cell r="AK714">
            <v>-1E-3</v>
          </cell>
          <cell r="AL714">
            <v>0</v>
          </cell>
          <cell r="AM714">
            <v>-1E-3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-1E-3</v>
          </cell>
          <cell r="AW714">
            <v>0</v>
          </cell>
          <cell r="AX714">
            <v>-1E-3</v>
          </cell>
          <cell r="AY714">
            <v>0</v>
          </cell>
          <cell r="AZ714">
            <v>-1E-3</v>
          </cell>
          <cell r="BA714">
            <v>-1E-3</v>
          </cell>
          <cell r="BB714">
            <v>0</v>
          </cell>
          <cell r="BC714">
            <v>0</v>
          </cell>
          <cell r="BD714">
            <v>0</v>
          </cell>
          <cell r="BE714">
            <v>-1E-3</v>
          </cell>
          <cell r="BF714">
            <v>0</v>
          </cell>
          <cell r="BG714">
            <v>0</v>
          </cell>
          <cell r="BH714">
            <v>-1E-3</v>
          </cell>
          <cell r="BI714">
            <v>-1E-3</v>
          </cell>
          <cell r="BJ714">
            <v>-1E-3</v>
          </cell>
          <cell r="BK714">
            <v>0</v>
          </cell>
          <cell r="BL714">
            <v>0</v>
          </cell>
          <cell r="BM714">
            <v>-1E-3</v>
          </cell>
          <cell r="BN714">
            <v>-1E-3</v>
          </cell>
          <cell r="BO714">
            <v>0</v>
          </cell>
          <cell r="BP714">
            <v>-2E-3</v>
          </cell>
          <cell r="BQ714">
            <v>-1E-3</v>
          </cell>
          <cell r="BR714">
            <v>-1E-3</v>
          </cell>
          <cell r="BS714">
            <v>-1E-3</v>
          </cell>
          <cell r="BT714">
            <v>0</v>
          </cell>
          <cell r="BU714">
            <v>0</v>
          </cell>
          <cell r="BV714">
            <v>-1E-3</v>
          </cell>
          <cell r="BW714">
            <v>0</v>
          </cell>
          <cell r="BX714">
            <v>-1E-3</v>
          </cell>
          <cell r="BY714">
            <v>0</v>
          </cell>
          <cell r="BZ714">
            <v>-1E-3</v>
          </cell>
          <cell r="CA714">
            <v>-1E-3</v>
          </cell>
          <cell r="CB714">
            <v>-1E-3</v>
          </cell>
          <cell r="CC714">
            <v>-1E-3</v>
          </cell>
          <cell r="CD714">
            <v>0</v>
          </cell>
          <cell r="CE714">
            <v>-1E-3</v>
          </cell>
          <cell r="CF714">
            <v>-1E-3</v>
          </cell>
          <cell r="CG714">
            <v>-1E-3</v>
          </cell>
          <cell r="CH714">
            <v>-2E-3</v>
          </cell>
          <cell r="CI714">
            <v>-1E-3</v>
          </cell>
          <cell r="CJ714">
            <v>0</v>
          </cell>
          <cell r="CK714">
            <v>-1E-3</v>
          </cell>
          <cell r="CL714">
            <v>0</v>
          </cell>
          <cell r="CM714">
            <v>0</v>
          </cell>
          <cell r="CN714">
            <v>0</v>
          </cell>
          <cell r="CO714">
            <v>-1E-3</v>
          </cell>
          <cell r="CP714">
            <v>-1E-3</v>
          </cell>
          <cell r="CQ714">
            <v>0</v>
          </cell>
          <cell r="CR714">
            <v>-1E-3</v>
          </cell>
          <cell r="CS714">
            <v>0</v>
          </cell>
          <cell r="CT714">
            <v>-1E-3</v>
          </cell>
          <cell r="CU714">
            <v>-1E-3</v>
          </cell>
          <cell r="CV714">
            <v>-1E-3</v>
          </cell>
          <cell r="CW714">
            <v>-1E-3</v>
          </cell>
          <cell r="CX714">
            <v>-1E-3</v>
          </cell>
          <cell r="CY714">
            <v>0</v>
          </cell>
          <cell r="CZ714">
            <v>0</v>
          </cell>
          <cell r="DA714">
            <v>-1E-3</v>
          </cell>
          <cell r="DB714">
            <v>0</v>
          </cell>
          <cell r="DC714">
            <v>-1E-3</v>
          </cell>
          <cell r="DD714">
            <v>-1E-3</v>
          </cell>
          <cell r="DE714">
            <v>-1E-3</v>
          </cell>
          <cell r="DF714">
            <v>0</v>
          </cell>
          <cell r="DG714">
            <v>-1E-3</v>
          </cell>
          <cell r="DH714">
            <v>-1E-3</v>
          </cell>
          <cell r="DI714">
            <v>0</v>
          </cell>
          <cell r="DJ714">
            <v>0</v>
          </cell>
          <cell r="DK714">
            <v>-1E-3</v>
          </cell>
          <cell r="DL714">
            <v>0</v>
          </cell>
          <cell r="DM714">
            <v>0</v>
          </cell>
          <cell r="DN714">
            <v>-1E-3</v>
          </cell>
          <cell r="DO714">
            <v>-1E-3</v>
          </cell>
          <cell r="DP714">
            <v>-1E-3</v>
          </cell>
          <cell r="DQ714">
            <v>-1E-3</v>
          </cell>
          <cell r="DR714">
            <v>0</v>
          </cell>
          <cell r="DS714">
            <v>0</v>
          </cell>
          <cell r="DT714">
            <v>0</v>
          </cell>
          <cell r="DU714">
            <v>0</v>
          </cell>
          <cell r="DV714">
            <v>0</v>
          </cell>
          <cell r="DW714">
            <v>0</v>
          </cell>
          <cell r="DX714">
            <v>0</v>
          </cell>
          <cell r="DY714">
            <v>0</v>
          </cell>
          <cell r="DZ714">
            <v>0</v>
          </cell>
          <cell r="EA714">
            <v>0</v>
          </cell>
          <cell r="EB714">
            <v>0</v>
          </cell>
          <cell r="EC714">
            <v>0</v>
          </cell>
          <cell r="ED714">
            <v>0</v>
          </cell>
        </row>
        <row r="715"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-1E-3</v>
          </cell>
          <cell r="N715">
            <v>-1E-3</v>
          </cell>
          <cell r="O715">
            <v>-1E-3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-1E-3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-1E-3</v>
          </cell>
          <cell r="AA715">
            <v>-1E-3</v>
          </cell>
          <cell r="AB715">
            <v>-1E-3</v>
          </cell>
          <cell r="AC715">
            <v>-1E-3</v>
          </cell>
          <cell r="AD715">
            <v>0</v>
          </cell>
          <cell r="AE715">
            <v>-1E-3</v>
          </cell>
          <cell r="AF715">
            <v>0</v>
          </cell>
          <cell r="AG715">
            <v>0</v>
          </cell>
          <cell r="AH715">
            <v>-1E-3</v>
          </cell>
          <cell r="AI715">
            <v>0</v>
          </cell>
          <cell r="AJ715">
            <v>-1E-3</v>
          </cell>
          <cell r="AK715">
            <v>-1E-3</v>
          </cell>
          <cell r="AL715">
            <v>0</v>
          </cell>
          <cell r="AM715">
            <v>-1E-3</v>
          </cell>
          <cell r="AN715">
            <v>-1E-3</v>
          </cell>
          <cell r="AO715">
            <v>-1E-3</v>
          </cell>
          <cell r="AP715">
            <v>-1E-3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-1E-3</v>
          </cell>
          <cell r="AV715">
            <v>0</v>
          </cell>
          <cell r="AW715">
            <v>0</v>
          </cell>
          <cell r="AX715">
            <v>-1E-3</v>
          </cell>
          <cell r="AY715">
            <v>0</v>
          </cell>
          <cell r="AZ715">
            <v>-1E-3</v>
          </cell>
          <cell r="BA715">
            <v>0</v>
          </cell>
          <cell r="BB715">
            <v>-1E-3</v>
          </cell>
          <cell r="BC715">
            <v>0</v>
          </cell>
          <cell r="BD715">
            <v>0</v>
          </cell>
          <cell r="BE715">
            <v>-1E-3</v>
          </cell>
          <cell r="BF715">
            <v>0</v>
          </cell>
          <cell r="BG715">
            <v>0</v>
          </cell>
          <cell r="BH715">
            <v>-1E-3</v>
          </cell>
          <cell r="BI715">
            <v>0</v>
          </cell>
          <cell r="BJ715">
            <v>-1E-3</v>
          </cell>
          <cell r="BK715">
            <v>-1E-3</v>
          </cell>
          <cell r="BL715">
            <v>0</v>
          </cell>
          <cell r="BM715">
            <v>-1E-3</v>
          </cell>
          <cell r="BN715">
            <v>0</v>
          </cell>
          <cell r="BO715">
            <v>-1E-3</v>
          </cell>
          <cell r="BP715">
            <v>-3.0000000000000001E-3</v>
          </cell>
          <cell r="BQ715">
            <v>0</v>
          </cell>
          <cell r="BR715">
            <v>0</v>
          </cell>
          <cell r="BS715">
            <v>0</v>
          </cell>
          <cell r="BT715">
            <v>0</v>
          </cell>
          <cell r="BU715">
            <v>0</v>
          </cell>
          <cell r="BV715">
            <v>0</v>
          </cell>
          <cell r="BW715">
            <v>-1E-3</v>
          </cell>
          <cell r="BX715">
            <v>-1E-3</v>
          </cell>
          <cell r="BY715">
            <v>0</v>
          </cell>
          <cell r="BZ715">
            <v>-1E-3</v>
          </cell>
          <cell r="CA715">
            <v>-1E-3</v>
          </cell>
          <cell r="CB715">
            <v>0</v>
          </cell>
          <cell r="CC715">
            <v>0</v>
          </cell>
          <cell r="CD715">
            <v>0</v>
          </cell>
          <cell r="CE715">
            <v>0</v>
          </cell>
          <cell r="CF715">
            <v>0</v>
          </cell>
          <cell r="CG715">
            <v>0</v>
          </cell>
          <cell r="CH715">
            <v>-1E-3</v>
          </cell>
          <cell r="CI715">
            <v>-2E-3</v>
          </cell>
          <cell r="CJ715">
            <v>0</v>
          </cell>
          <cell r="CK715">
            <v>0</v>
          </cell>
          <cell r="CL715">
            <v>0</v>
          </cell>
          <cell r="CM715">
            <v>0</v>
          </cell>
          <cell r="CN715">
            <v>0</v>
          </cell>
          <cell r="CO715">
            <v>0</v>
          </cell>
          <cell r="CP715">
            <v>0</v>
          </cell>
          <cell r="CQ715">
            <v>0</v>
          </cell>
          <cell r="CR715">
            <v>0</v>
          </cell>
          <cell r="CS715">
            <v>0</v>
          </cell>
          <cell r="CT715">
            <v>0</v>
          </cell>
          <cell r="CU715">
            <v>-1E-3</v>
          </cell>
          <cell r="CV715">
            <v>-1E-3</v>
          </cell>
          <cell r="CW715">
            <v>0</v>
          </cell>
          <cell r="CX715">
            <v>0</v>
          </cell>
          <cell r="CY715">
            <v>0</v>
          </cell>
          <cell r="CZ715">
            <v>0</v>
          </cell>
          <cell r="DA715">
            <v>0</v>
          </cell>
          <cell r="DB715">
            <v>0</v>
          </cell>
          <cell r="DC715">
            <v>0</v>
          </cell>
          <cell r="DD715">
            <v>0</v>
          </cell>
          <cell r="DE715">
            <v>0</v>
          </cell>
          <cell r="DF715">
            <v>0</v>
          </cell>
          <cell r="DG715">
            <v>0</v>
          </cell>
          <cell r="DH715">
            <v>-1E-3</v>
          </cell>
          <cell r="DI715">
            <v>-1E-3</v>
          </cell>
          <cell r="DJ715">
            <v>0</v>
          </cell>
          <cell r="DK715">
            <v>-1E-3</v>
          </cell>
          <cell r="DL715">
            <v>0</v>
          </cell>
          <cell r="DM715">
            <v>0</v>
          </cell>
          <cell r="DN715">
            <v>0</v>
          </cell>
          <cell r="DO715">
            <v>0</v>
          </cell>
          <cell r="DP715">
            <v>0</v>
          </cell>
          <cell r="DQ715">
            <v>0</v>
          </cell>
          <cell r="DR715">
            <v>0</v>
          </cell>
          <cell r="DS715">
            <v>0</v>
          </cell>
          <cell r="DT715">
            <v>0</v>
          </cell>
          <cell r="DU715">
            <v>0</v>
          </cell>
          <cell r="DV715">
            <v>0</v>
          </cell>
          <cell r="DW715">
            <v>-1E-3</v>
          </cell>
          <cell r="DX715">
            <v>-1E-3</v>
          </cell>
          <cell r="DY715">
            <v>0</v>
          </cell>
          <cell r="DZ715">
            <v>-1E-3</v>
          </cell>
          <cell r="EA715">
            <v>0</v>
          </cell>
          <cell r="EB715">
            <v>-1E-3</v>
          </cell>
          <cell r="EC715">
            <v>0</v>
          </cell>
          <cell r="ED715">
            <v>0</v>
          </cell>
        </row>
        <row r="716"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-1E-3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-1E-3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-1E-3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  <cell r="BZ716">
            <v>-1E-3</v>
          </cell>
          <cell r="CA716">
            <v>0</v>
          </cell>
          <cell r="CB716">
            <v>-1E-3</v>
          </cell>
          <cell r="CC716">
            <v>0</v>
          </cell>
          <cell r="CD716">
            <v>0</v>
          </cell>
          <cell r="CE716">
            <v>-1E-3</v>
          </cell>
          <cell r="CF716">
            <v>0</v>
          </cell>
          <cell r="CG716">
            <v>0</v>
          </cell>
          <cell r="CH716">
            <v>-2E-3</v>
          </cell>
          <cell r="CI716">
            <v>0</v>
          </cell>
          <cell r="CJ716">
            <v>0</v>
          </cell>
          <cell r="CK716">
            <v>-1E-3</v>
          </cell>
          <cell r="CL716">
            <v>-1E-3</v>
          </cell>
          <cell r="CM716">
            <v>-1E-3</v>
          </cell>
          <cell r="CN716">
            <v>-5.0000000000000001E-3</v>
          </cell>
          <cell r="CO716">
            <v>-1E-3</v>
          </cell>
          <cell r="CP716">
            <v>0</v>
          </cell>
          <cell r="CQ716">
            <v>-1E-3</v>
          </cell>
          <cell r="CR716">
            <v>0</v>
          </cell>
          <cell r="CS716">
            <v>-1E-3</v>
          </cell>
          <cell r="CT716">
            <v>0</v>
          </cell>
          <cell r="CU716">
            <v>0</v>
          </cell>
          <cell r="CV716">
            <v>0</v>
          </cell>
          <cell r="CW716">
            <v>0</v>
          </cell>
          <cell r="CX716">
            <v>2E-3</v>
          </cell>
          <cell r="CY716">
            <v>0</v>
          </cell>
          <cell r="CZ716">
            <v>-1E-3</v>
          </cell>
          <cell r="DA716">
            <v>0</v>
          </cell>
          <cell r="DB716">
            <v>0</v>
          </cell>
          <cell r="DC716">
            <v>0</v>
          </cell>
          <cell r="DD716">
            <v>-1E-3</v>
          </cell>
          <cell r="DE716">
            <v>0</v>
          </cell>
          <cell r="DF716">
            <v>-1E-3</v>
          </cell>
          <cell r="DG716">
            <v>0</v>
          </cell>
          <cell r="DH716">
            <v>0</v>
          </cell>
          <cell r="DI716">
            <v>0</v>
          </cell>
          <cell r="DJ716">
            <v>0</v>
          </cell>
          <cell r="DK716">
            <v>-1E-3</v>
          </cell>
          <cell r="DL716">
            <v>0</v>
          </cell>
          <cell r="DM716">
            <v>-1E-3</v>
          </cell>
          <cell r="DN716">
            <v>0</v>
          </cell>
          <cell r="DO716">
            <v>0</v>
          </cell>
          <cell r="DP716">
            <v>0</v>
          </cell>
          <cell r="DQ716">
            <v>0</v>
          </cell>
          <cell r="DR716">
            <v>0</v>
          </cell>
          <cell r="DS716">
            <v>0</v>
          </cell>
          <cell r="DT716">
            <v>0</v>
          </cell>
          <cell r="DU716">
            <v>0</v>
          </cell>
          <cell r="DV716">
            <v>0</v>
          </cell>
          <cell r="DW716">
            <v>0</v>
          </cell>
          <cell r="DX716">
            <v>0</v>
          </cell>
          <cell r="DY716">
            <v>0</v>
          </cell>
          <cell r="DZ716">
            <v>-1E-3</v>
          </cell>
          <cell r="EA716">
            <v>0</v>
          </cell>
          <cell r="EB716">
            <v>-1E-3</v>
          </cell>
          <cell r="EC716">
            <v>0</v>
          </cell>
          <cell r="ED716">
            <v>-1E-3</v>
          </cell>
        </row>
        <row r="717"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  <cell r="BZ717">
            <v>0</v>
          </cell>
          <cell r="CA717">
            <v>0</v>
          </cell>
          <cell r="CB717">
            <v>0</v>
          </cell>
          <cell r="CC717">
            <v>0</v>
          </cell>
          <cell r="CD717">
            <v>0</v>
          </cell>
          <cell r="CE717">
            <v>0</v>
          </cell>
          <cell r="CF717">
            <v>0</v>
          </cell>
          <cell r="CG717">
            <v>0</v>
          </cell>
          <cell r="CH717">
            <v>0</v>
          </cell>
          <cell r="CI717">
            <v>0</v>
          </cell>
          <cell r="CJ717">
            <v>0</v>
          </cell>
          <cell r="CK717">
            <v>0</v>
          </cell>
          <cell r="CL717">
            <v>0</v>
          </cell>
          <cell r="CM717">
            <v>0</v>
          </cell>
          <cell r="CN717">
            <v>0</v>
          </cell>
          <cell r="CO717">
            <v>0</v>
          </cell>
          <cell r="CP717">
            <v>0</v>
          </cell>
          <cell r="CQ717">
            <v>0</v>
          </cell>
          <cell r="CR717">
            <v>0</v>
          </cell>
          <cell r="CS717">
            <v>0</v>
          </cell>
          <cell r="CT717">
            <v>0</v>
          </cell>
          <cell r="CU717">
            <v>0</v>
          </cell>
          <cell r="CV717">
            <v>0</v>
          </cell>
          <cell r="CW717">
            <v>0</v>
          </cell>
          <cell r="CX717">
            <v>0</v>
          </cell>
          <cell r="CY717">
            <v>0</v>
          </cell>
          <cell r="CZ717">
            <v>0</v>
          </cell>
          <cell r="DA717">
            <v>0</v>
          </cell>
          <cell r="DB717">
            <v>0</v>
          </cell>
          <cell r="DC717">
            <v>0</v>
          </cell>
          <cell r="DD717">
            <v>0</v>
          </cell>
          <cell r="DE717">
            <v>0</v>
          </cell>
          <cell r="DF717">
            <v>0</v>
          </cell>
          <cell r="DG717">
            <v>0</v>
          </cell>
          <cell r="DH717">
            <v>0</v>
          </cell>
          <cell r="DI717">
            <v>0</v>
          </cell>
          <cell r="DJ717">
            <v>0</v>
          </cell>
          <cell r="DK717">
            <v>0</v>
          </cell>
          <cell r="DL717">
            <v>0</v>
          </cell>
          <cell r="DM717">
            <v>0</v>
          </cell>
          <cell r="DN717">
            <v>0</v>
          </cell>
          <cell r="DO717">
            <v>0</v>
          </cell>
          <cell r="DP717">
            <v>0</v>
          </cell>
          <cell r="DQ717">
            <v>0</v>
          </cell>
          <cell r="DR717">
            <v>0</v>
          </cell>
          <cell r="DS717">
            <v>0</v>
          </cell>
          <cell r="DT717">
            <v>0</v>
          </cell>
          <cell r="DU717">
            <v>0</v>
          </cell>
          <cell r="DV717">
            <v>0</v>
          </cell>
          <cell r="DW717">
            <v>0</v>
          </cell>
          <cell r="DX717">
            <v>0</v>
          </cell>
          <cell r="DY717">
            <v>0</v>
          </cell>
          <cell r="DZ717">
            <v>0</v>
          </cell>
          <cell r="EA717">
            <v>0</v>
          </cell>
          <cell r="EB717">
            <v>0</v>
          </cell>
          <cell r="EC717">
            <v>0</v>
          </cell>
          <cell r="ED717">
            <v>0</v>
          </cell>
        </row>
        <row r="719"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-1E-3</v>
          </cell>
          <cell r="U719">
            <v>-1E-3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-1E-3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-1E-3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P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-1E-3</v>
          </cell>
          <cell r="BW719">
            <v>0</v>
          </cell>
          <cell r="BX719">
            <v>0</v>
          </cell>
          <cell r="BY719">
            <v>0</v>
          </cell>
          <cell r="BZ719">
            <v>0</v>
          </cell>
          <cell r="CA719">
            <v>0</v>
          </cell>
          <cell r="CB719">
            <v>0</v>
          </cell>
          <cell r="CC719">
            <v>0</v>
          </cell>
          <cell r="CD719">
            <v>0</v>
          </cell>
          <cell r="CE719">
            <v>0</v>
          </cell>
          <cell r="CF719">
            <v>0</v>
          </cell>
          <cell r="CG719">
            <v>0</v>
          </cell>
          <cell r="CH719">
            <v>0</v>
          </cell>
          <cell r="CI719">
            <v>2E-3</v>
          </cell>
          <cell r="CJ719">
            <v>0</v>
          </cell>
          <cell r="CK719">
            <v>0</v>
          </cell>
          <cell r="CL719">
            <v>0</v>
          </cell>
          <cell r="CM719">
            <v>0</v>
          </cell>
          <cell r="CN719">
            <v>-3.0000000000000001E-3</v>
          </cell>
          <cell r="CO719">
            <v>0</v>
          </cell>
          <cell r="CP719">
            <v>0</v>
          </cell>
          <cell r="CQ719">
            <v>0</v>
          </cell>
          <cell r="CR719">
            <v>0</v>
          </cell>
          <cell r="CS719">
            <v>0</v>
          </cell>
          <cell r="CT719">
            <v>0</v>
          </cell>
          <cell r="CU719">
            <v>0</v>
          </cell>
          <cell r="CV719">
            <v>0</v>
          </cell>
          <cell r="CW719">
            <v>0</v>
          </cell>
          <cell r="CX719">
            <v>0</v>
          </cell>
          <cell r="CY719">
            <v>0</v>
          </cell>
          <cell r="CZ719">
            <v>0</v>
          </cell>
          <cell r="DA719">
            <v>0</v>
          </cell>
          <cell r="DB719">
            <v>0</v>
          </cell>
          <cell r="DC719">
            <v>0</v>
          </cell>
          <cell r="DD719">
            <v>0</v>
          </cell>
          <cell r="DE719">
            <v>0</v>
          </cell>
          <cell r="DF719">
            <v>0</v>
          </cell>
          <cell r="DG719">
            <v>0</v>
          </cell>
          <cell r="DH719">
            <v>0</v>
          </cell>
          <cell r="DI719">
            <v>0</v>
          </cell>
          <cell r="DJ719">
            <v>0</v>
          </cell>
          <cell r="DK719">
            <v>0</v>
          </cell>
          <cell r="DL719">
            <v>0</v>
          </cell>
          <cell r="DM719">
            <v>0</v>
          </cell>
          <cell r="DN719">
            <v>0</v>
          </cell>
          <cell r="DO719">
            <v>0</v>
          </cell>
          <cell r="DP719">
            <v>0</v>
          </cell>
          <cell r="DQ719">
            <v>0</v>
          </cell>
          <cell r="DR719">
            <v>0</v>
          </cell>
          <cell r="DS719">
            <v>-1E-3</v>
          </cell>
          <cell r="DT719">
            <v>0</v>
          </cell>
          <cell r="DU719">
            <v>0</v>
          </cell>
          <cell r="DV719">
            <v>-1E-3</v>
          </cell>
          <cell r="DW719">
            <v>0</v>
          </cell>
          <cell r="DX719">
            <v>0</v>
          </cell>
          <cell r="DY719">
            <v>0</v>
          </cell>
          <cell r="DZ719">
            <v>0</v>
          </cell>
          <cell r="EA719">
            <v>-1E-3</v>
          </cell>
          <cell r="EB719">
            <v>0</v>
          </cell>
          <cell r="EC719">
            <v>0</v>
          </cell>
          <cell r="ED719">
            <v>0</v>
          </cell>
        </row>
        <row r="720"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  <cell r="BZ720">
            <v>0</v>
          </cell>
          <cell r="CA720">
            <v>0</v>
          </cell>
          <cell r="CB720">
            <v>0</v>
          </cell>
          <cell r="CC720">
            <v>0</v>
          </cell>
          <cell r="CD720">
            <v>0</v>
          </cell>
          <cell r="CE720">
            <v>0</v>
          </cell>
          <cell r="CF720">
            <v>0</v>
          </cell>
          <cell r="CG720">
            <v>0</v>
          </cell>
          <cell r="CH720">
            <v>0</v>
          </cell>
          <cell r="CI720">
            <v>0</v>
          </cell>
          <cell r="CJ720">
            <v>0</v>
          </cell>
          <cell r="CK720">
            <v>0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P720">
            <v>0</v>
          </cell>
          <cell r="CQ720">
            <v>0</v>
          </cell>
          <cell r="CR720">
            <v>0</v>
          </cell>
          <cell r="CS720">
            <v>0</v>
          </cell>
          <cell r="CT720">
            <v>0</v>
          </cell>
          <cell r="CU720">
            <v>0</v>
          </cell>
          <cell r="CV720">
            <v>0</v>
          </cell>
          <cell r="CW720">
            <v>0</v>
          </cell>
          <cell r="CX720">
            <v>0</v>
          </cell>
          <cell r="CY720">
            <v>0</v>
          </cell>
          <cell r="CZ720">
            <v>0</v>
          </cell>
          <cell r="DA720">
            <v>0</v>
          </cell>
          <cell r="DB720">
            <v>0</v>
          </cell>
          <cell r="DC720">
            <v>0</v>
          </cell>
          <cell r="DD720">
            <v>0</v>
          </cell>
          <cell r="DE720">
            <v>0</v>
          </cell>
          <cell r="DF720">
            <v>0</v>
          </cell>
          <cell r="DG720">
            <v>0</v>
          </cell>
          <cell r="DH720">
            <v>0</v>
          </cell>
          <cell r="DI720">
            <v>0</v>
          </cell>
          <cell r="DJ720">
            <v>0</v>
          </cell>
          <cell r="DK720">
            <v>0</v>
          </cell>
          <cell r="DL720">
            <v>0</v>
          </cell>
          <cell r="DM720">
            <v>0</v>
          </cell>
          <cell r="DN720">
            <v>0</v>
          </cell>
          <cell r="DO720">
            <v>0</v>
          </cell>
          <cell r="DP720">
            <v>0</v>
          </cell>
          <cell r="DQ720">
            <v>0</v>
          </cell>
          <cell r="DR720">
            <v>0</v>
          </cell>
          <cell r="DS720">
            <v>0</v>
          </cell>
          <cell r="DT720">
            <v>0</v>
          </cell>
          <cell r="DU720">
            <v>0</v>
          </cell>
          <cell r="DV720">
            <v>0</v>
          </cell>
          <cell r="DW720">
            <v>0</v>
          </cell>
          <cell r="DX720">
            <v>0</v>
          </cell>
          <cell r="DY720">
            <v>0</v>
          </cell>
          <cell r="DZ720">
            <v>0</v>
          </cell>
          <cell r="EA720">
            <v>0</v>
          </cell>
          <cell r="EB720">
            <v>0</v>
          </cell>
          <cell r="EC720">
            <v>0</v>
          </cell>
          <cell r="ED720">
            <v>0</v>
          </cell>
        </row>
        <row r="721"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-1E-3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-2E-3</v>
          </cell>
          <cell r="BQ721">
            <v>0</v>
          </cell>
          <cell r="BR721">
            <v>0</v>
          </cell>
          <cell r="BS721">
            <v>0</v>
          </cell>
          <cell r="BT721">
            <v>-1E-3</v>
          </cell>
          <cell r="BU721">
            <v>-1E-3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  <cell r="BZ721">
            <v>0</v>
          </cell>
          <cell r="CA721">
            <v>0</v>
          </cell>
          <cell r="CB721">
            <v>0</v>
          </cell>
          <cell r="CC721">
            <v>0</v>
          </cell>
          <cell r="CD721">
            <v>0</v>
          </cell>
          <cell r="CE721">
            <v>0</v>
          </cell>
          <cell r="CF721">
            <v>0</v>
          </cell>
          <cell r="CG721">
            <v>0</v>
          </cell>
          <cell r="CH721">
            <v>0</v>
          </cell>
          <cell r="CI721">
            <v>1E-3</v>
          </cell>
          <cell r="CJ721">
            <v>0</v>
          </cell>
          <cell r="CK721">
            <v>0</v>
          </cell>
          <cell r="CL721">
            <v>0</v>
          </cell>
          <cell r="CM721">
            <v>-1E-3</v>
          </cell>
          <cell r="CN721">
            <v>-1E-3</v>
          </cell>
          <cell r="CO721">
            <v>0</v>
          </cell>
          <cell r="CP721">
            <v>0</v>
          </cell>
          <cell r="CQ721">
            <v>0</v>
          </cell>
          <cell r="CR721">
            <v>0</v>
          </cell>
          <cell r="CS721">
            <v>0</v>
          </cell>
          <cell r="CT721">
            <v>0</v>
          </cell>
          <cell r="CU721">
            <v>0</v>
          </cell>
          <cell r="CV721">
            <v>0</v>
          </cell>
          <cell r="CW721">
            <v>0</v>
          </cell>
          <cell r="CX721">
            <v>-1E-3</v>
          </cell>
          <cell r="CY721">
            <v>0</v>
          </cell>
          <cell r="CZ721">
            <v>0</v>
          </cell>
          <cell r="DA721">
            <v>0</v>
          </cell>
          <cell r="DB721">
            <v>0</v>
          </cell>
          <cell r="DC721">
            <v>0</v>
          </cell>
          <cell r="DD721">
            <v>0</v>
          </cell>
          <cell r="DE721">
            <v>0</v>
          </cell>
          <cell r="DF721">
            <v>0</v>
          </cell>
          <cell r="DG721">
            <v>0</v>
          </cell>
          <cell r="DH721">
            <v>0</v>
          </cell>
          <cell r="DI721">
            <v>0</v>
          </cell>
          <cell r="DJ721">
            <v>0</v>
          </cell>
          <cell r="DK721">
            <v>0</v>
          </cell>
          <cell r="DL721">
            <v>0</v>
          </cell>
          <cell r="DM721">
            <v>0</v>
          </cell>
          <cell r="DN721">
            <v>0</v>
          </cell>
          <cell r="DO721">
            <v>0</v>
          </cell>
          <cell r="DP721">
            <v>0</v>
          </cell>
          <cell r="DQ721">
            <v>0</v>
          </cell>
          <cell r="DR721">
            <v>0</v>
          </cell>
          <cell r="DS721">
            <v>0</v>
          </cell>
          <cell r="DT721">
            <v>0</v>
          </cell>
          <cell r="DU721">
            <v>0</v>
          </cell>
          <cell r="DV721">
            <v>0</v>
          </cell>
          <cell r="DW721">
            <v>0</v>
          </cell>
          <cell r="DX721">
            <v>0</v>
          </cell>
          <cell r="DY721">
            <v>0</v>
          </cell>
          <cell r="DZ721">
            <v>0</v>
          </cell>
          <cell r="EA721">
            <v>0</v>
          </cell>
          <cell r="EB721">
            <v>0</v>
          </cell>
          <cell r="EC721">
            <v>-1E-3</v>
          </cell>
          <cell r="ED721">
            <v>0</v>
          </cell>
        </row>
        <row r="722"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0</v>
          </cell>
          <cell r="BZ722">
            <v>0</v>
          </cell>
          <cell r="CA722">
            <v>0</v>
          </cell>
          <cell r="CB722">
            <v>0</v>
          </cell>
          <cell r="CC722">
            <v>0</v>
          </cell>
          <cell r="CD722">
            <v>0</v>
          </cell>
          <cell r="CE722">
            <v>0</v>
          </cell>
          <cell r="CF722">
            <v>0</v>
          </cell>
          <cell r="CG722">
            <v>0</v>
          </cell>
          <cell r="CH722">
            <v>0</v>
          </cell>
          <cell r="CI722">
            <v>0</v>
          </cell>
          <cell r="CJ722">
            <v>0</v>
          </cell>
          <cell r="CK722">
            <v>0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P722">
            <v>0</v>
          </cell>
          <cell r="CQ722">
            <v>0</v>
          </cell>
          <cell r="CR722">
            <v>0</v>
          </cell>
          <cell r="CS722">
            <v>0</v>
          </cell>
          <cell r="CT722">
            <v>0</v>
          </cell>
          <cell r="CU722">
            <v>0</v>
          </cell>
          <cell r="CV722">
            <v>0</v>
          </cell>
          <cell r="CW722">
            <v>0</v>
          </cell>
          <cell r="CX722">
            <v>0</v>
          </cell>
          <cell r="CY722">
            <v>0</v>
          </cell>
          <cell r="CZ722">
            <v>0</v>
          </cell>
          <cell r="DA722">
            <v>0</v>
          </cell>
          <cell r="DB722">
            <v>0</v>
          </cell>
          <cell r="DC722">
            <v>0</v>
          </cell>
          <cell r="DD722">
            <v>0</v>
          </cell>
          <cell r="DE722">
            <v>0</v>
          </cell>
          <cell r="DF722">
            <v>0</v>
          </cell>
          <cell r="DG722">
            <v>0</v>
          </cell>
          <cell r="DH722">
            <v>0</v>
          </cell>
          <cell r="DI722">
            <v>0</v>
          </cell>
          <cell r="DJ722">
            <v>0</v>
          </cell>
          <cell r="DK722">
            <v>0</v>
          </cell>
          <cell r="DL722">
            <v>0</v>
          </cell>
          <cell r="DM722">
            <v>0</v>
          </cell>
          <cell r="DN722">
            <v>0</v>
          </cell>
          <cell r="DO722">
            <v>0</v>
          </cell>
          <cell r="DP722">
            <v>0</v>
          </cell>
          <cell r="DQ722">
            <v>0</v>
          </cell>
          <cell r="DR722">
            <v>0</v>
          </cell>
          <cell r="DS722">
            <v>0</v>
          </cell>
          <cell r="DT722">
            <v>0</v>
          </cell>
          <cell r="DU722">
            <v>0</v>
          </cell>
          <cell r="DV722">
            <v>0</v>
          </cell>
          <cell r="DW722">
            <v>0</v>
          </cell>
          <cell r="DX722">
            <v>0</v>
          </cell>
          <cell r="DY722">
            <v>0</v>
          </cell>
          <cell r="DZ722">
            <v>0</v>
          </cell>
          <cell r="EA722">
            <v>0</v>
          </cell>
          <cell r="EB722">
            <v>0</v>
          </cell>
          <cell r="EC722">
            <v>0</v>
          </cell>
          <cell r="ED722">
            <v>0</v>
          </cell>
        </row>
        <row r="723"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1E-3</v>
          </cell>
          <cell r="X723">
            <v>0</v>
          </cell>
          <cell r="Y723">
            <v>0</v>
          </cell>
          <cell r="Z723">
            <v>0</v>
          </cell>
          <cell r="AA723">
            <v>-1E-3</v>
          </cell>
          <cell r="AB723">
            <v>-1E-3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-1E-3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-1E-3</v>
          </cell>
          <cell r="AW723">
            <v>0</v>
          </cell>
          <cell r="AX723">
            <v>0</v>
          </cell>
          <cell r="AY723">
            <v>0</v>
          </cell>
          <cell r="AZ723">
            <v>-1E-3</v>
          </cell>
          <cell r="BA723">
            <v>-1E-3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-2E-3</v>
          </cell>
          <cell r="BJ723">
            <v>0</v>
          </cell>
          <cell r="BK723">
            <v>0</v>
          </cell>
          <cell r="BL723">
            <v>-1E-3</v>
          </cell>
          <cell r="BM723">
            <v>-1E-3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-1E-3</v>
          </cell>
          <cell r="BW723">
            <v>0</v>
          </cell>
          <cell r="BX723">
            <v>0</v>
          </cell>
          <cell r="BY723">
            <v>0</v>
          </cell>
          <cell r="BZ723">
            <v>-1E-3</v>
          </cell>
          <cell r="CA723">
            <v>0</v>
          </cell>
          <cell r="CB723">
            <v>0</v>
          </cell>
          <cell r="CC723">
            <v>0</v>
          </cell>
          <cell r="CD723">
            <v>0</v>
          </cell>
          <cell r="CE723">
            <v>0</v>
          </cell>
          <cell r="CF723">
            <v>0</v>
          </cell>
          <cell r="CG723">
            <v>0</v>
          </cell>
          <cell r="CH723">
            <v>0</v>
          </cell>
          <cell r="CI723">
            <v>0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P723">
            <v>0</v>
          </cell>
          <cell r="CQ723">
            <v>0</v>
          </cell>
          <cell r="CR723">
            <v>0</v>
          </cell>
          <cell r="CS723">
            <v>0</v>
          </cell>
          <cell r="CT723">
            <v>0</v>
          </cell>
          <cell r="CU723">
            <v>0</v>
          </cell>
          <cell r="CV723">
            <v>0</v>
          </cell>
          <cell r="CW723">
            <v>0</v>
          </cell>
          <cell r="CX723">
            <v>0</v>
          </cell>
          <cell r="CY723">
            <v>0</v>
          </cell>
          <cell r="CZ723">
            <v>0</v>
          </cell>
          <cell r="DA723">
            <v>0</v>
          </cell>
          <cell r="DB723">
            <v>0</v>
          </cell>
          <cell r="DC723">
            <v>0</v>
          </cell>
          <cell r="DD723">
            <v>0</v>
          </cell>
          <cell r="DE723">
            <v>0</v>
          </cell>
          <cell r="DF723">
            <v>0</v>
          </cell>
          <cell r="DG723">
            <v>0</v>
          </cell>
          <cell r="DH723">
            <v>0</v>
          </cell>
          <cell r="DI723">
            <v>0</v>
          </cell>
          <cell r="DJ723">
            <v>0</v>
          </cell>
          <cell r="DK723">
            <v>0</v>
          </cell>
          <cell r="DL723">
            <v>0</v>
          </cell>
          <cell r="DM723">
            <v>0</v>
          </cell>
          <cell r="DN723">
            <v>0</v>
          </cell>
          <cell r="DO723">
            <v>0</v>
          </cell>
          <cell r="DP723">
            <v>0</v>
          </cell>
          <cell r="DQ723">
            <v>0</v>
          </cell>
          <cell r="DR723">
            <v>0</v>
          </cell>
          <cell r="DS723">
            <v>0</v>
          </cell>
          <cell r="DT723">
            <v>0</v>
          </cell>
          <cell r="DU723">
            <v>0</v>
          </cell>
          <cell r="DV723">
            <v>0</v>
          </cell>
          <cell r="DW723">
            <v>0</v>
          </cell>
          <cell r="DX723">
            <v>0</v>
          </cell>
          <cell r="DY723">
            <v>0</v>
          </cell>
          <cell r="DZ723">
            <v>0</v>
          </cell>
          <cell r="EA723">
            <v>0</v>
          </cell>
          <cell r="EB723">
            <v>0</v>
          </cell>
          <cell r="EC723">
            <v>0</v>
          </cell>
          <cell r="ED723">
            <v>0</v>
          </cell>
        </row>
        <row r="724"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-2E-3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  <cell r="BZ724">
            <v>0</v>
          </cell>
          <cell r="CA724">
            <v>0</v>
          </cell>
          <cell r="CB724">
            <v>0</v>
          </cell>
          <cell r="CC724">
            <v>0</v>
          </cell>
          <cell r="CD724">
            <v>0</v>
          </cell>
          <cell r="CE724">
            <v>0</v>
          </cell>
          <cell r="CF724">
            <v>0</v>
          </cell>
          <cell r="CG724">
            <v>0</v>
          </cell>
          <cell r="CH724">
            <v>0</v>
          </cell>
          <cell r="CI724">
            <v>0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P724">
            <v>0</v>
          </cell>
          <cell r="CQ724">
            <v>0</v>
          </cell>
          <cell r="CR724">
            <v>0</v>
          </cell>
          <cell r="CS724">
            <v>0</v>
          </cell>
          <cell r="CT724">
            <v>0</v>
          </cell>
          <cell r="CU724">
            <v>0</v>
          </cell>
          <cell r="CV724">
            <v>0</v>
          </cell>
          <cell r="CW724">
            <v>0</v>
          </cell>
          <cell r="CX724">
            <v>0</v>
          </cell>
          <cell r="CY724">
            <v>0</v>
          </cell>
          <cell r="CZ724">
            <v>0</v>
          </cell>
          <cell r="DA724">
            <v>0</v>
          </cell>
          <cell r="DB724">
            <v>0</v>
          </cell>
          <cell r="DC724">
            <v>0</v>
          </cell>
          <cell r="DD724">
            <v>0</v>
          </cell>
          <cell r="DE724">
            <v>0</v>
          </cell>
          <cell r="DF724">
            <v>0</v>
          </cell>
          <cell r="DG724">
            <v>0</v>
          </cell>
          <cell r="DH724">
            <v>0</v>
          </cell>
          <cell r="DI724">
            <v>0</v>
          </cell>
          <cell r="DJ724">
            <v>0</v>
          </cell>
          <cell r="DK724">
            <v>0</v>
          </cell>
          <cell r="DL724">
            <v>0</v>
          </cell>
          <cell r="DM724">
            <v>0</v>
          </cell>
          <cell r="DN724">
            <v>0</v>
          </cell>
          <cell r="DO724">
            <v>0</v>
          </cell>
          <cell r="DP724">
            <v>0</v>
          </cell>
          <cell r="DQ724">
            <v>0</v>
          </cell>
          <cell r="DR724">
            <v>0</v>
          </cell>
          <cell r="DS724">
            <v>0</v>
          </cell>
          <cell r="DT724">
            <v>0</v>
          </cell>
          <cell r="DU724">
            <v>0</v>
          </cell>
          <cell r="DV724">
            <v>0</v>
          </cell>
          <cell r="DW724">
            <v>0</v>
          </cell>
          <cell r="DX724">
            <v>0</v>
          </cell>
          <cell r="DY724">
            <v>0</v>
          </cell>
          <cell r="DZ724">
            <v>0</v>
          </cell>
          <cell r="EA724">
            <v>0</v>
          </cell>
          <cell r="EB724">
            <v>0</v>
          </cell>
          <cell r="EC724">
            <v>0</v>
          </cell>
          <cell r="ED724">
            <v>0</v>
          </cell>
        </row>
        <row r="725"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-1E-3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-1E-3</v>
          </cell>
          <cell r="BD725">
            <v>0</v>
          </cell>
          <cell r="BE725">
            <v>0</v>
          </cell>
          <cell r="BF725">
            <v>-1E-3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-3.0000000000000001E-3</v>
          </cell>
          <cell r="BQ725">
            <v>0</v>
          </cell>
          <cell r="BR725">
            <v>0</v>
          </cell>
          <cell r="BS725">
            <v>-1E-3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  <cell r="BZ725">
            <v>0</v>
          </cell>
          <cell r="CA725">
            <v>0</v>
          </cell>
          <cell r="CB725">
            <v>0</v>
          </cell>
          <cell r="CC725">
            <v>0</v>
          </cell>
          <cell r="CD725">
            <v>0</v>
          </cell>
          <cell r="CE725">
            <v>0</v>
          </cell>
          <cell r="CF725">
            <v>-1E-3</v>
          </cell>
          <cell r="CG725">
            <v>0</v>
          </cell>
          <cell r="CH725">
            <v>0</v>
          </cell>
          <cell r="CI725">
            <v>0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2E-3</v>
          </cell>
          <cell r="CO725">
            <v>0</v>
          </cell>
          <cell r="CP725">
            <v>0</v>
          </cell>
          <cell r="CQ725">
            <v>0</v>
          </cell>
          <cell r="CR725">
            <v>0</v>
          </cell>
          <cell r="CS725">
            <v>0</v>
          </cell>
          <cell r="CT725">
            <v>0</v>
          </cell>
          <cell r="CU725">
            <v>0</v>
          </cell>
          <cell r="CV725">
            <v>-1E-3</v>
          </cell>
          <cell r="CW725">
            <v>0</v>
          </cell>
          <cell r="CX725">
            <v>1E-3</v>
          </cell>
          <cell r="CY725">
            <v>0</v>
          </cell>
          <cell r="CZ725">
            <v>0</v>
          </cell>
          <cell r="DA725">
            <v>-1E-3</v>
          </cell>
          <cell r="DB725">
            <v>0</v>
          </cell>
          <cell r="DC725">
            <v>-1E-3</v>
          </cell>
          <cell r="DD725">
            <v>0</v>
          </cell>
          <cell r="DE725">
            <v>0</v>
          </cell>
          <cell r="DF725">
            <v>0</v>
          </cell>
          <cell r="DG725">
            <v>-1E-3</v>
          </cell>
          <cell r="DH725">
            <v>0</v>
          </cell>
          <cell r="DI725">
            <v>-1E-3</v>
          </cell>
          <cell r="DJ725">
            <v>0</v>
          </cell>
          <cell r="DK725">
            <v>0</v>
          </cell>
          <cell r="DL725">
            <v>0</v>
          </cell>
          <cell r="DM725">
            <v>0</v>
          </cell>
          <cell r="DN725">
            <v>-1E-3</v>
          </cell>
          <cell r="DO725">
            <v>0</v>
          </cell>
          <cell r="DP725">
            <v>-1E-3</v>
          </cell>
          <cell r="DQ725">
            <v>0</v>
          </cell>
          <cell r="DR725">
            <v>0</v>
          </cell>
          <cell r="DS725">
            <v>0</v>
          </cell>
          <cell r="DT725">
            <v>-1E-3</v>
          </cell>
          <cell r="DU725">
            <v>0</v>
          </cell>
          <cell r="DV725">
            <v>-2E-3</v>
          </cell>
          <cell r="DW725">
            <v>0</v>
          </cell>
          <cell r="DX725">
            <v>0</v>
          </cell>
          <cell r="DY725">
            <v>0</v>
          </cell>
          <cell r="DZ725">
            <v>0</v>
          </cell>
          <cell r="EA725">
            <v>0</v>
          </cell>
          <cell r="EB725">
            <v>0</v>
          </cell>
          <cell r="EC725">
            <v>-1E-3</v>
          </cell>
          <cell r="ED725">
            <v>0</v>
          </cell>
        </row>
        <row r="726"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-1E-3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-1E-3</v>
          </cell>
          <cell r="AT726">
            <v>0</v>
          </cell>
          <cell r="AU726">
            <v>0</v>
          </cell>
          <cell r="AV726">
            <v>-1E-3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1E-3</v>
          </cell>
          <cell r="BF726">
            <v>0</v>
          </cell>
          <cell r="BG726">
            <v>0</v>
          </cell>
          <cell r="BH726">
            <v>0</v>
          </cell>
          <cell r="BI726">
            <v>-1E-3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1.4E-2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-1E-3</v>
          </cell>
          <cell r="BW726">
            <v>0</v>
          </cell>
          <cell r="BX726">
            <v>0</v>
          </cell>
          <cell r="BY726">
            <v>0</v>
          </cell>
          <cell r="BZ726">
            <v>0</v>
          </cell>
          <cell r="CA726">
            <v>0</v>
          </cell>
          <cell r="CB726">
            <v>0</v>
          </cell>
          <cell r="CC726">
            <v>0</v>
          </cell>
          <cell r="CD726">
            <v>0</v>
          </cell>
          <cell r="CE726">
            <v>1E-3</v>
          </cell>
          <cell r="CF726">
            <v>0</v>
          </cell>
          <cell r="CG726">
            <v>0</v>
          </cell>
          <cell r="CH726">
            <v>8.0000000000000002E-3</v>
          </cell>
          <cell r="CI726">
            <v>3.0000000000000001E-3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4.0000000000000001E-3</v>
          </cell>
          <cell r="CO726">
            <v>0</v>
          </cell>
          <cell r="CP726">
            <v>0</v>
          </cell>
          <cell r="CQ726">
            <v>0</v>
          </cell>
          <cell r="CR726">
            <v>-1E-3</v>
          </cell>
          <cell r="CS726">
            <v>0</v>
          </cell>
          <cell r="CT726">
            <v>0</v>
          </cell>
          <cell r="CU726">
            <v>0</v>
          </cell>
          <cell r="CV726">
            <v>0</v>
          </cell>
          <cell r="CW726">
            <v>0</v>
          </cell>
          <cell r="CX726">
            <v>-1.2E-2</v>
          </cell>
          <cell r="CY726">
            <v>0</v>
          </cell>
          <cell r="CZ726">
            <v>0</v>
          </cell>
          <cell r="DA726">
            <v>0</v>
          </cell>
          <cell r="DB726">
            <v>-1E-3</v>
          </cell>
          <cell r="DC726">
            <v>0</v>
          </cell>
          <cell r="DD726">
            <v>0</v>
          </cell>
          <cell r="DE726">
            <v>0</v>
          </cell>
          <cell r="DF726">
            <v>0</v>
          </cell>
          <cell r="DG726">
            <v>0</v>
          </cell>
          <cell r="DH726">
            <v>0</v>
          </cell>
          <cell r="DI726">
            <v>0</v>
          </cell>
          <cell r="DJ726">
            <v>0</v>
          </cell>
          <cell r="DK726">
            <v>0</v>
          </cell>
          <cell r="DL726">
            <v>0</v>
          </cell>
          <cell r="DM726">
            <v>0</v>
          </cell>
          <cell r="DN726">
            <v>0</v>
          </cell>
          <cell r="DO726">
            <v>0</v>
          </cell>
          <cell r="DP726">
            <v>0</v>
          </cell>
          <cell r="DQ726">
            <v>0</v>
          </cell>
          <cell r="DR726">
            <v>0</v>
          </cell>
          <cell r="DS726">
            <v>0</v>
          </cell>
          <cell r="DT726">
            <v>0</v>
          </cell>
          <cell r="DU726">
            <v>0</v>
          </cell>
          <cell r="DV726">
            <v>0</v>
          </cell>
          <cell r="DW726">
            <v>0</v>
          </cell>
          <cell r="DX726">
            <v>0</v>
          </cell>
          <cell r="DY726">
            <v>0</v>
          </cell>
          <cell r="DZ726">
            <v>0</v>
          </cell>
          <cell r="EA726">
            <v>0</v>
          </cell>
          <cell r="EB726">
            <v>0</v>
          </cell>
          <cell r="EC726">
            <v>0</v>
          </cell>
          <cell r="ED726">
            <v>0</v>
          </cell>
        </row>
        <row r="727"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  <cell r="BZ727">
            <v>0</v>
          </cell>
          <cell r="CA727">
            <v>0</v>
          </cell>
          <cell r="CB727">
            <v>0</v>
          </cell>
          <cell r="CC727">
            <v>0</v>
          </cell>
          <cell r="CD727">
            <v>0</v>
          </cell>
          <cell r="CE727">
            <v>0</v>
          </cell>
          <cell r="CF727">
            <v>0</v>
          </cell>
          <cell r="CG727">
            <v>0</v>
          </cell>
          <cell r="CH727">
            <v>0</v>
          </cell>
          <cell r="CI727">
            <v>0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P727">
            <v>0</v>
          </cell>
          <cell r="CQ727">
            <v>0</v>
          </cell>
          <cell r="CR727">
            <v>0</v>
          </cell>
          <cell r="CS727">
            <v>0</v>
          </cell>
          <cell r="CT727">
            <v>0</v>
          </cell>
          <cell r="CU727">
            <v>0</v>
          </cell>
          <cell r="CV727">
            <v>0</v>
          </cell>
          <cell r="CW727">
            <v>0</v>
          </cell>
          <cell r="CX727">
            <v>0</v>
          </cell>
          <cell r="CY727">
            <v>0</v>
          </cell>
          <cell r="CZ727">
            <v>0</v>
          </cell>
          <cell r="DA727">
            <v>0</v>
          </cell>
          <cell r="DB727">
            <v>0</v>
          </cell>
          <cell r="DC727">
            <v>0</v>
          </cell>
          <cell r="DD727">
            <v>0</v>
          </cell>
          <cell r="DE727">
            <v>0</v>
          </cell>
          <cell r="DF727">
            <v>0</v>
          </cell>
          <cell r="DG727">
            <v>0</v>
          </cell>
          <cell r="DH727">
            <v>0</v>
          </cell>
          <cell r="DI727">
            <v>0</v>
          </cell>
          <cell r="DJ727">
            <v>0</v>
          </cell>
          <cell r="DK727">
            <v>0</v>
          </cell>
          <cell r="DL727">
            <v>0</v>
          </cell>
          <cell r="DM727">
            <v>0</v>
          </cell>
          <cell r="DN727">
            <v>0</v>
          </cell>
          <cell r="DO727">
            <v>0</v>
          </cell>
          <cell r="DP727">
            <v>0</v>
          </cell>
          <cell r="DQ727">
            <v>0</v>
          </cell>
          <cell r="DR727">
            <v>0</v>
          </cell>
          <cell r="DS727">
            <v>0</v>
          </cell>
          <cell r="DT727">
            <v>0</v>
          </cell>
          <cell r="DU727">
            <v>0</v>
          </cell>
          <cell r="DV727">
            <v>0</v>
          </cell>
          <cell r="DW727">
            <v>0</v>
          </cell>
          <cell r="DX727">
            <v>0</v>
          </cell>
          <cell r="DY727">
            <v>0</v>
          </cell>
          <cell r="DZ727">
            <v>0</v>
          </cell>
          <cell r="EA727">
            <v>0</v>
          </cell>
          <cell r="EB727">
            <v>0</v>
          </cell>
          <cell r="EC727">
            <v>0</v>
          </cell>
          <cell r="ED727">
            <v>0</v>
          </cell>
        </row>
        <row r="729"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  <cell r="BZ729">
            <v>0</v>
          </cell>
          <cell r="CA729">
            <v>0</v>
          </cell>
          <cell r="CB729">
            <v>0</v>
          </cell>
          <cell r="CC729">
            <v>0</v>
          </cell>
          <cell r="CD729">
            <v>0</v>
          </cell>
          <cell r="CE729">
            <v>0</v>
          </cell>
          <cell r="CF729">
            <v>0</v>
          </cell>
          <cell r="CG729">
            <v>0</v>
          </cell>
          <cell r="CH729">
            <v>0</v>
          </cell>
          <cell r="CI729">
            <v>0</v>
          </cell>
          <cell r="CJ729">
            <v>0</v>
          </cell>
          <cell r="CK729">
            <v>0</v>
          </cell>
          <cell r="CL729">
            <v>0</v>
          </cell>
          <cell r="CM729">
            <v>0</v>
          </cell>
          <cell r="CN729">
            <v>0</v>
          </cell>
          <cell r="CO729">
            <v>0</v>
          </cell>
          <cell r="CP729">
            <v>0</v>
          </cell>
          <cell r="CQ729">
            <v>0</v>
          </cell>
          <cell r="CR729">
            <v>0</v>
          </cell>
          <cell r="CS729">
            <v>0</v>
          </cell>
          <cell r="CT729">
            <v>0</v>
          </cell>
          <cell r="CU729">
            <v>0</v>
          </cell>
          <cell r="CV729">
            <v>0</v>
          </cell>
          <cell r="CW729">
            <v>0</v>
          </cell>
          <cell r="CX729">
            <v>0</v>
          </cell>
          <cell r="CY729">
            <v>0</v>
          </cell>
          <cell r="CZ729">
            <v>0</v>
          </cell>
          <cell r="DA729">
            <v>0</v>
          </cell>
          <cell r="DB729">
            <v>0</v>
          </cell>
          <cell r="DC729">
            <v>0</v>
          </cell>
          <cell r="DD729">
            <v>0</v>
          </cell>
          <cell r="DE729">
            <v>0</v>
          </cell>
          <cell r="DF729">
            <v>0</v>
          </cell>
          <cell r="DG729">
            <v>0</v>
          </cell>
          <cell r="DH729">
            <v>0</v>
          </cell>
          <cell r="DI729">
            <v>0</v>
          </cell>
          <cell r="DJ729">
            <v>0</v>
          </cell>
          <cell r="DK729">
            <v>0</v>
          </cell>
          <cell r="DL729">
            <v>0</v>
          </cell>
          <cell r="DM729">
            <v>0</v>
          </cell>
          <cell r="DN729">
            <v>0</v>
          </cell>
          <cell r="DO729">
            <v>0</v>
          </cell>
          <cell r="DP729">
            <v>0</v>
          </cell>
          <cell r="DQ729">
            <v>0</v>
          </cell>
          <cell r="DR729">
            <v>0</v>
          </cell>
          <cell r="DS729">
            <v>0</v>
          </cell>
          <cell r="DT729">
            <v>0</v>
          </cell>
          <cell r="DU729">
            <v>0</v>
          </cell>
          <cell r="DV729">
            <v>0</v>
          </cell>
          <cell r="DW729">
            <v>0</v>
          </cell>
          <cell r="DX729">
            <v>0</v>
          </cell>
          <cell r="DY729">
            <v>0</v>
          </cell>
          <cell r="DZ729">
            <v>0</v>
          </cell>
          <cell r="EA729">
            <v>0</v>
          </cell>
          <cell r="EB729">
            <v>0</v>
          </cell>
          <cell r="EC729">
            <v>0</v>
          </cell>
          <cell r="ED729">
            <v>0</v>
          </cell>
        </row>
        <row r="730"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  <cell r="BZ730">
            <v>0</v>
          </cell>
          <cell r="CA730">
            <v>0</v>
          </cell>
          <cell r="CB730">
            <v>0</v>
          </cell>
          <cell r="CC730">
            <v>0</v>
          </cell>
          <cell r="CD730">
            <v>0</v>
          </cell>
          <cell r="CE730">
            <v>0</v>
          </cell>
          <cell r="CF730">
            <v>0</v>
          </cell>
          <cell r="CG730">
            <v>0</v>
          </cell>
          <cell r="CH730">
            <v>0</v>
          </cell>
          <cell r="CI730">
            <v>0</v>
          </cell>
          <cell r="CJ730">
            <v>0</v>
          </cell>
          <cell r="CK730">
            <v>0</v>
          </cell>
          <cell r="CL730">
            <v>0</v>
          </cell>
          <cell r="CM730">
            <v>0</v>
          </cell>
          <cell r="CN730">
            <v>0</v>
          </cell>
          <cell r="CO730">
            <v>0</v>
          </cell>
          <cell r="CP730">
            <v>0</v>
          </cell>
          <cell r="CQ730">
            <v>0</v>
          </cell>
          <cell r="CR730">
            <v>0</v>
          </cell>
          <cell r="CS730">
            <v>0</v>
          </cell>
          <cell r="CT730">
            <v>0</v>
          </cell>
          <cell r="CU730">
            <v>0</v>
          </cell>
          <cell r="CV730">
            <v>0</v>
          </cell>
          <cell r="CW730">
            <v>0</v>
          </cell>
          <cell r="CX730">
            <v>0</v>
          </cell>
          <cell r="CY730">
            <v>0</v>
          </cell>
          <cell r="CZ730">
            <v>0</v>
          </cell>
          <cell r="DA730">
            <v>0</v>
          </cell>
          <cell r="DB730">
            <v>0</v>
          </cell>
          <cell r="DC730">
            <v>0</v>
          </cell>
          <cell r="DD730">
            <v>0</v>
          </cell>
          <cell r="DE730">
            <v>0</v>
          </cell>
          <cell r="DF730">
            <v>0</v>
          </cell>
          <cell r="DG730">
            <v>0</v>
          </cell>
          <cell r="DH730">
            <v>0</v>
          </cell>
          <cell r="DI730">
            <v>0</v>
          </cell>
          <cell r="DJ730">
            <v>0</v>
          </cell>
          <cell r="DK730">
            <v>0</v>
          </cell>
          <cell r="DL730">
            <v>0</v>
          </cell>
          <cell r="DM730">
            <v>0</v>
          </cell>
          <cell r="DN730">
            <v>0</v>
          </cell>
          <cell r="DO730">
            <v>0</v>
          </cell>
          <cell r="DP730">
            <v>0</v>
          </cell>
          <cell r="DQ730">
            <v>0</v>
          </cell>
          <cell r="DR730">
            <v>0</v>
          </cell>
          <cell r="DS730">
            <v>0</v>
          </cell>
          <cell r="DT730">
            <v>0</v>
          </cell>
          <cell r="DU730">
            <v>0</v>
          </cell>
          <cell r="DV730">
            <v>0</v>
          </cell>
          <cell r="DW730">
            <v>0</v>
          </cell>
          <cell r="DX730">
            <v>0</v>
          </cell>
          <cell r="DY730">
            <v>0</v>
          </cell>
          <cell r="DZ730">
            <v>0</v>
          </cell>
          <cell r="EA730">
            <v>0</v>
          </cell>
          <cell r="EB730">
            <v>0</v>
          </cell>
          <cell r="EC730">
            <v>0</v>
          </cell>
          <cell r="ED730">
            <v>0</v>
          </cell>
        </row>
        <row r="731"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  <cell r="BZ731">
            <v>0</v>
          </cell>
          <cell r="CA731">
            <v>0</v>
          </cell>
          <cell r="CB731">
            <v>0</v>
          </cell>
          <cell r="CC731">
            <v>0</v>
          </cell>
          <cell r="CD731">
            <v>0</v>
          </cell>
          <cell r="CE731">
            <v>0</v>
          </cell>
          <cell r="CF731">
            <v>0</v>
          </cell>
          <cell r="CG731">
            <v>0</v>
          </cell>
          <cell r="CH731">
            <v>0</v>
          </cell>
          <cell r="CI731">
            <v>0</v>
          </cell>
          <cell r="CJ731">
            <v>0</v>
          </cell>
          <cell r="CK731">
            <v>0</v>
          </cell>
          <cell r="CL731">
            <v>0</v>
          </cell>
          <cell r="CM731">
            <v>0</v>
          </cell>
          <cell r="CN731">
            <v>0</v>
          </cell>
          <cell r="CO731">
            <v>0</v>
          </cell>
          <cell r="CP731">
            <v>0</v>
          </cell>
          <cell r="CQ731">
            <v>0</v>
          </cell>
          <cell r="CR731">
            <v>0</v>
          </cell>
          <cell r="CS731">
            <v>0</v>
          </cell>
          <cell r="CT731">
            <v>0</v>
          </cell>
          <cell r="CU731">
            <v>0</v>
          </cell>
          <cell r="CV731">
            <v>0</v>
          </cell>
          <cell r="CW731">
            <v>0</v>
          </cell>
          <cell r="CX731">
            <v>0</v>
          </cell>
          <cell r="CY731">
            <v>0</v>
          </cell>
          <cell r="CZ731">
            <v>0</v>
          </cell>
          <cell r="DA731">
            <v>0</v>
          </cell>
          <cell r="DB731">
            <v>0</v>
          </cell>
          <cell r="DC731">
            <v>0</v>
          </cell>
          <cell r="DD731">
            <v>0</v>
          </cell>
          <cell r="DE731">
            <v>0</v>
          </cell>
          <cell r="DF731">
            <v>0</v>
          </cell>
          <cell r="DG731">
            <v>0</v>
          </cell>
          <cell r="DH731">
            <v>0</v>
          </cell>
          <cell r="DI731">
            <v>0</v>
          </cell>
          <cell r="DJ731">
            <v>0</v>
          </cell>
          <cell r="DK731">
            <v>0</v>
          </cell>
          <cell r="DL731">
            <v>0</v>
          </cell>
          <cell r="DM731">
            <v>0</v>
          </cell>
          <cell r="DN731">
            <v>0</v>
          </cell>
          <cell r="DO731">
            <v>0</v>
          </cell>
          <cell r="DP731">
            <v>0</v>
          </cell>
          <cell r="DQ731">
            <v>0</v>
          </cell>
          <cell r="DR731">
            <v>0</v>
          </cell>
          <cell r="DS731">
            <v>0</v>
          </cell>
          <cell r="DT731">
            <v>0</v>
          </cell>
          <cell r="DU731">
            <v>0</v>
          </cell>
          <cell r="DV731">
            <v>0</v>
          </cell>
          <cell r="DW731">
            <v>0</v>
          </cell>
          <cell r="DX731">
            <v>0</v>
          </cell>
          <cell r="DY731">
            <v>0</v>
          </cell>
          <cell r="DZ731">
            <v>0</v>
          </cell>
          <cell r="EA731">
            <v>0</v>
          </cell>
          <cell r="EB731">
            <v>0</v>
          </cell>
          <cell r="EC731">
            <v>0</v>
          </cell>
          <cell r="ED731">
            <v>0</v>
          </cell>
        </row>
        <row r="732"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  <cell r="BZ732">
            <v>0</v>
          </cell>
          <cell r="CA732">
            <v>0</v>
          </cell>
          <cell r="CB732">
            <v>0</v>
          </cell>
          <cell r="CC732">
            <v>0</v>
          </cell>
          <cell r="CD732">
            <v>0</v>
          </cell>
          <cell r="CE732">
            <v>0</v>
          </cell>
          <cell r="CF732">
            <v>0</v>
          </cell>
          <cell r="CG732">
            <v>0</v>
          </cell>
          <cell r="CH732">
            <v>0</v>
          </cell>
          <cell r="CI732">
            <v>0</v>
          </cell>
          <cell r="CJ732">
            <v>0</v>
          </cell>
          <cell r="CK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P732">
            <v>0</v>
          </cell>
          <cell r="CQ732">
            <v>0</v>
          </cell>
          <cell r="CR732">
            <v>0</v>
          </cell>
          <cell r="CS732">
            <v>0</v>
          </cell>
          <cell r="CT732">
            <v>0</v>
          </cell>
          <cell r="CU732">
            <v>0</v>
          </cell>
          <cell r="CV732">
            <v>0</v>
          </cell>
          <cell r="CW732">
            <v>0</v>
          </cell>
          <cell r="CX732">
            <v>0</v>
          </cell>
          <cell r="CY732">
            <v>0</v>
          </cell>
          <cell r="CZ732">
            <v>0</v>
          </cell>
          <cell r="DA732">
            <v>0</v>
          </cell>
          <cell r="DB732">
            <v>0</v>
          </cell>
          <cell r="DC732">
            <v>0</v>
          </cell>
          <cell r="DD732">
            <v>0</v>
          </cell>
          <cell r="DE732">
            <v>0</v>
          </cell>
          <cell r="DF732">
            <v>0</v>
          </cell>
          <cell r="DG732">
            <v>0</v>
          </cell>
          <cell r="DH732">
            <v>0</v>
          </cell>
          <cell r="DI732">
            <v>0</v>
          </cell>
          <cell r="DJ732">
            <v>0</v>
          </cell>
          <cell r="DK732">
            <v>0</v>
          </cell>
          <cell r="DL732">
            <v>0</v>
          </cell>
          <cell r="DM732">
            <v>0</v>
          </cell>
          <cell r="DN732">
            <v>0</v>
          </cell>
          <cell r="DO732">
            <v>0</v>
          </cell>
          <cell r="DP732">
            <v>0</v>
          </cell>
          <cell r="DQ732">
            <v>0</v>
          </cell>
          <cell r="DR732">
            <v>0</v>
          </cell>
          <cell r="DS732">
            <v>0</v>
          </cell>
          <cell r="DT732">
            <v>0</v>
          </cell>
          <cell r="DU732">
            <v>0</v>
          </cell>
          <cell r="DV732">
            <v>0</v>
          </cell>
          <cell r="DW732">
            <v>0</v>
          </cell>
          <cell r="DX732">
            <v>0</v>
          </cell>
          <cell r="DY732">
            <v>0</v>
          </cell>
          <cell r="DZ732">
            <v>0</v>
          </cell>
          <cell r="EA732">
            <v>0</v>
          </cell>
          <cell r="EB732">
            <v>0</v>
          </cell>
          <cell r="EC732">
            <v>0</v>
          </cell>
          <cell r="ED732">
            <v>0</v>
          </cell>
        </row>
        <row r="733"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  <cell r="BZ733">
            <v>0</v>
          </cell>
          <cell r="CA733">
            <v>0</v>
          </cell>
          <cell r="CB733">
            <v>0</v>
          </cell>
          <cell r="CC733">
            <v>0</v>
          </cell>
          <cell r="CD733">
            <v>0</v>
          </cell>
          <cell r="CE733">
            <v>0</v>
          </cell>
          <cell r="CF733">
            <v>0</v>
          </cell>
          <cell r="CG733">
            <v>0</v>
          </cell>
          <cell r="CH733">
            <v>0</v>
          </cell>
          <cell r="CI733">
            <v>0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P733">
            <v>0</v>
          </cell>
          <cell r="CQ733">
            <v>0</v>
          </cell>
          <cell r="CR733">
            <v>0</v>
          </cell>
          <cell r="CS733">
            <v>0</v>
          </cell>
          <cell r="CT733">
            <v>0</v>
          </cell>
          <cell r="CU733">
            <v>0</v>
          </cell>
          <cell r="CV733">
            <v>0</v>
          </cell>
          <cell r="CW733">
            <v>0</v>
          </cell>
          <cell r="CX733">
            <v>0</v>
          </cell>
          <cell r="CY733">
            <v>0</v>
          </cell>
          <cell r="CZ733">
            <v>0</v>
          </cell>
          <cell r="DA733">
            <v>0</v>
          </cell>
          <cell r="DB733">
            <v>0</v>
          </cell>
          <cell r="DC733">
            <v>0</v>
          </cell>
          <cell r="DD733">
            <v>0</v>
          </cell>
          <cell r="DE733">
            <v>0</v>
          </cell>
          <cell r="DF733">
            <v>0</v>
          </cell>
          <cell r="DG733">
            <v>0</v>
          </cell>
          <cell r="DH733">
            <v>0</v>
          </cell>
          <cell r="DI733">
            <v>0</v>
          </cell>
          <cell r="DJ733">
            <v>0</v>
          </cell>
          <cell r="DK733">
            <v>0</v>
          </cell>
          <cell r="DL733">
            <v>0</v>
          </cell>
          <cell r="DM733">
            <v>0</v>
          </cell>
          <cell r="DN733">
            <v>0</v>
          </cell>
          <cell r="DO733">
            <v>0</v>
          </cell>
          <cell r="DP733">
            <v>0</v>
          </cell>
          <cell r="DQ733">
            <v>0</v>
          </cell>
          <cell r="DR733">
            <v>0</v>
          </cell>
          <cell r="DS733">
            <v>0</v>
          </cell>
          <cell r="DT733">
            <v>0</v>
          </cell>
          <cell r="DU733">
            <v>0</v>
          </cell>
          <cell r="DV733">
            <v>0</v>
          </cell>
          <cell r="DW733">
            <v>0</v>
          </cell>
          <cell r="DX733">
            <v>0</v>
          </cell>
          <cell r="DY733">
            <v>0</v>
          </cell>
          <cell r="DZ733">
            <v>0</v>
          </cell>
          <cell r="EA733">
            <v>0</v>
          </cell>
          <cell r="EB733">
            <v>0</v>
          </cell>
          <cell r="EC733">
            <v>0</v>
          </cell>
          <cell r="ED733">
            <v>0</v>
          </cell>
        </row>
        <row r="734"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  <cell r="BZ734">
            <v>0</v>
          </cell>
          <cell r="CA734">
            <v>0</v>
          </cell>
          <cell r="CB734">
            <v>0</v>
          </cell>
          <cell r="CC734">
            <v>0</v>
          </cell>
          <cell r="CD734">
            <v>0</v>
          </cell>
          <cell r="CE734">
            <v>0</v>
          </cell>
          <cell r="CF734">
            <v>0</v>
          </cell>
          <cell r="CG734">
            <v>0</v>
          </cell>
          <cell r="CH734">
            <v>0</v>
          </cell>
          <cell r="CI734">
            <v>0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P734">
            <v>0</v>
          </cell>
          <cell r="CQ734">
            <v>0</v>
          </cell>
          <cell r="CR734">
            <v>0</v>
          </cell>
          <cell r="CS734">
            <v>0</v>
          </cell>
          <cell r="CT734">
            <v>0</v>
          </cell>
          <cell r="CU734">
            <v>0</v>
          </cell>
          <cell r="CV734">
            <v>0</v>
          </cell>
          <cell r="CW734">
            <v>0</v>
          </cell>
          <cell r="CX734">
            <v>0</v>
          </cell>
          <cell r="CY734">
            <v>0</v>
          </cell>
          <cell r="CZ734">
            <v>0</v>
          </cell>
          <cell r="DA734">
            <v>0</v>
          </cell>
          <cell r="DB734">
            <v>0</v>
          </cell>
          <cell r="DC734">
            <v>0</v>
          </cell>
          <cell r="DD734">
            <v>0</v>
          </cell>
          <cell r="DE734">
            <v>0</v>
          </cell>
          <cell r="DF734">
            <v>0</v>
          </cell>
          <cell r="DG734">
            <v>0</v>
          </cell>
          <cell r="DH734">
            <v>0</v>
          </cell>
          <cell r="DI734">
            <v>0</v>
          </cell>
          <cell r="DJ734">
            <v>0</v>
          </cell>
          <cell r="DK734">
            <v>0</v>
          </cell>
          <cell r="DL734">
            <v>0</v>
          </cell>
          <cell r="DM734">
            <v>0</v>
          </cell>
          <cell r="DN734">
            <v>0</v>
          </cell>
          <cell r="DO734">
            <v>0</v>
          </cell>
          <cell r="DP734">
            <v>0</v>
          </cell>
          <cell r="DQ734">
            <v>0</v>
          </cell>
          <cell r="DR734">
            <v>0</v>
          </cell>
          <cell r="DS734">
            <v>0</v>
          </cell>
          <cell r="DT734">
            <v>0</v>
          </cell>
          <cell r="DU734">
            <v>0</v>
          </cell>
          <cell r="DV734">
            <v>0</v>
          </cell>
          <cell r="DW734">
            <v>0</v>
          </cell>
          <cell r="DX734">
            <v>0</v>
          </cell>
          <cell r="DY734">
            <v>0</v>
          </cell>
          <cell r="DZ734">
            <v>0</v>
          </cell>
          <cell r="EA734">
            <v>0</v>
          </cell>
          <cell r="EB734">
            <v>0</v>
          </cell>
          <cell r="EC734">
            <v>0</v>
          </cell>
          <cell r="ED734">
            <v>0</v>
          </cell>
        </row>
        <row r="735"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  <cell r="BZ735">
            <v>0</v>
          </cell>
          <cell r="CA735">
            <v>0</v>
          </cell>
          <cell r="CB735">
            <v>0</v>
          </cell>
          <cell r="CC735">
            <v>0</v>
          </cell>
          <cell r="CD735">
            <v>0</v>
          </cell>
          <cell r="CE735">
            <v>0</v>
          </cell>
          <cell r="CF735">
            <v>0</v>
          </cell>
          <cell r="CG735">
            <v>0</v>
          </cell>
          <cell r="CH735">
            <v>0</v>
          </cell>
          <cell r="CI735">
            <v>0</v>
          </cell>
          <cell r="CJ735">
            <v>0</v>
          </cell>
          <cell r="CK735">
            <v>0</v>
          </cell>
          <cell r="CL735">
            <v>0</v>
          </cell>
          <cell r="CM735">
            <v>0</v>
          </cell>
          <cell r="CN735">
            <v>0</v>
          </cell>
          <cell r="CO735">
            <v>0</v>
          </cell>
          <cell r="CP735">
            <v>0</v>
          </cell>
          <cell r="CQ735">
            <v>0</v>
          </cell>
          <cell r="CR735">
            <v>0</v>
          </cell>
          <cell r="CS735">
            <v>0</v>
          </cell>
          <cell r="CT735">
            <v>0</v>
          </cell>
          <cell r="CU735">
            <v>0</v>
          </cell>
          <cell r="CV735">
            <v>0</v>
          </cell>
          <cell r="CW735">
            <v>0</v>
          </cell>
          <cell r="CX735">
            <v>0</v>
          </cell>
          <cell r="CY735">
            <v>0</v>
          </cell>
          <cell r="CZ735">
            <v>0</v>
          </cell>
          <cell r="DA735">
            <v>0</v>
          </cell>
          <cell r="DB735">
            <v>0</v>
          </cell>
          <cell r="DC735">
            <v>0</v>
          </cell>
          <cell r="DD735">
            <v>0</v>
          </cell>
          <cell r="DE735">
            <v>0</v>
          </cell>
          <cell r="DF735">
            <v>0</v>
          </cell>
          <cell r="DG735">
            <v>0</v>
          </cell>
          <cell r="DH735">
            <v>0</v>
          </cell>
          <cell r="DI735">
            <v>0</v>
          </cell>
          <cell r="DJ735">
            <v>0</v>
          </cell>
          <cell r="DK735">
            <v>0</v>
          </cell>
          <cell r="DL735">
            <v>0</v>
          </cell>
          <cell r="DM735">
            <v>0</v>
          </cell>
          <cell r="DN735">
            <v>0</v>
          </cell>
          <cell r="DO735">
            <v>0</v>
          </cell>
          <cell r="DP735">
            <v>0</v>
          </cell>
          <cell r="DQ735">
            <v>0</v>
          </cell>
          <cell r="DR735">
            <v>0</v>
          </cell>
          <cell r="DS735">
            <v>0</v>
          </cell>
          <cell r="DT735">
            <v>0</v>
          </cell>
          <cell r="DU735">
            <v>0</v>
          </cell>
          <cell r="DV735">
            <v>0</v>
          </cell>
          <cell r="DW735">
            <v>0</v>
          </cell>
          <cell r="DX735">
            <v>0</v>
          </cell>
          <cell r="DY735">
            <v>0</v>
          </cell>
          <cell r="DZ735">
            <v>0</v>
          </cell>
          <cell r="EA735">
            <v>0</v>
          </cell>
          <cell r="EB735">
            <v>0</v>
          </cell>
          <cell r="EC735">
            <v>0</v>
          </cell>
          <cell r="ED735">
            <v>0</v>
          </cell>
        </row>
        <row r="737"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  <cell r="BZ737">
            <v>0</v>
          </cell>
          <cell r="CA737">
            <v>0</v>
          </cell>
          <cell r="CB737">
            <v>0</v>
          </cell>
          <cell r="CC737">
            <v>0</v>
          </cell>
          <cell r="CD737">
            <v>0</v>
          </cell>
          <cell r="CE737">
            <v>0</v>
          </cell>
          <cell r="CF737">
            <v>0</v>
          </cell>
          <cell r="CG737">
            <v>0</v>
          </cell>
          <cell r="CH737">
            <v>0</v>
          </cell>
          <cell r="CI737">
            <v>0</v>
          </cell>
          <cell r="CJ737">
            <v>0</v>
          </cell>
          <cell r="CK737">
            <v>0</v>
          </cell>
          <cell r="CL737">
            <v>0</v>
          </cell>
          <cell r="CM737">
            <v>0</v>
          </cell>
          <cell r="CN737">
            <v>0</v>
          </cell>
          <cell r="CO737">
            <v>0</v>
          </cell>
          <cell r="CP737">
            <v>0</v>
          </cell>
          <cell r="CQ737">
            <v>0</v>
          </cell>
          <cell r="CR737">
            <v>0</v>
          </cell>
          <cell r="CS737">
            <v>0</v>
          </cell>
          <cell r="CT737">
            <v>0</v>
          </cell>
          <cell r="CU737">
            <v>0</v>
          </cell>
          <cell r="CV737">
            <v>0</v>
          </cell>
          <cell r="CW737">
            <v>0</v>
          </cell>
          <cell r="CX737">
            <v>0</v>
          </cell>
          <cell r="CY737">
            <v>0</v>
          </cell>
          <cell r="CZ737">
            <v>0</v>
          </cell>
          <cell r="DA737">
            <v>0</v>
          </cell>
          <cell r="DB737">
            <v>0</v>
          </cell>
          <cell r="DC737">
            <v>0</v>
          </cell>
          <cell r="DD737">
            <v>0</v>
          </cell>
          <cell r="DE737">
            <v>0</v>
          </cell>
          <cell r="DF737">
            <v>0</v>
          </cell>
          <cell r="DG737">
            <v>0</v>
          </cell>
          <cell r="DH737">
            <v>0</v>
          </cell>
          <cell r="DI737">
            <v>0</v>
          </cell>
          <cell r="DJ737">
            <v>0</v>
          </cell>
          <cell r="DK737">
            <v>0</v>
          </cell>
          <cell r="DL737">
            <v>0</v>
          </cell>
          <cell r="DM737">
            <v>0</v>
          </cell>
          <cell r="DN737">
            <v>0</v>
          </cell>
          <cell r="DO737">
            <v>0</v>
          </cell>
          <cell r="DP737">
            <v>0</v>
          </cell>
          <cell r="DQ737">
            <v>0</v>
          </cell>
          <cell r="DR737">
            <v>0</v>
          </cell>
          <cell r="DS737">
            <v>0</v>
          </cell>
          <cell r="DT737">
            <v>0</v>
          </cell>
          <cell r="DU737">
            <v>0</v>
          </cell>
          <cell r="DV737">
            <v>0</v>
          </cell>
          <cell r="DW737">
            <v>0</v>
          </cell>
          <cell r="DX737">
            <v>0</v>
          </cell>
          <cell r="DY737">
            <v>0</v>
          </cell>
          <cell r="DZ737">
            <v>0</v>
          </cell>
          <cell r="EA737">
            <v>0</v>
          </cell>
          <cell r="EB737">
            <v>0</v>
          </cell>
          <cell r="EC737">
            <v>0</v>
          </cell>
          <cell r="ED737">
            <v>0</v>
          </cell>
        </row>
        <row r="738"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  <cell r="BZ738">
            <v>0</v>
          </cell>
          <cell r="CA738">
            <v>0</v>
          </cell>
          <cell r="CB738">
            <v>0</v>
          </cell>
          <cell r="CC738">
            <v>0</v>
          </cell>
          <cell r="CD738">
            <v>0</v>
          </cell>
          <cell r="CE738">
            <v>0</v>
          </cell>
          <cell r="CF738">
            <v>0</v>
          </cell>
          <cell r="CG738">
            <v>0</v>
          </cell>
          <cell r="CH738">
            <v>0</v>
          </cell>
          <cell r="CI738">
            <v>0</v>
          </cell>
          <cell r="CJ738">
            <v>0</v>
          </cell>
          <cell r="CK738">
            <v>0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P738">
            <v>0</v>
          </cell>
          <cell r="CQ738">
            <v>0</v>
          </cell>
          <cell r="CR738">
            <v>0</v>
          </cell>
          <cell r="CS738">
            <v>0</v>
          </cell>
          <cell r="CT738">
            <v>0</v>
          </cell>
          <cell r="CU738">
            <v>0</v>
          </cell>
          <cell r="CV738">
            <v>0</v>
          </cell>
          <cell r="CW738">
            <v>0</v>
          </cell>
          <cell r="CX738">
            <v>0</v>
          </cell>
          <cell r="CY738">
            <v>0</v>
          </cell>
          <cell r="CZ738">
            <v>0</v>
          </cell>
          <cell r="DA738">
            <v>0</v>
          </cell>
          <cell r="DB738">
            <v>0</v>
          </cell>
          <cell r="DC738">
            <v>0</v>
          </cell>
          <cell r="DD738">
            <v>0</v>
          </cell>
          <cell r="DE738">
            <v>0</v>
          </cell>
          <cell r="DF738">
            <v>0</v>
          </cell>
          <cell r="DG738">
            <v>0</v>
          </cell>
          <cell r="DH738">
            <v>0</v>
          </cell>
          <cell r="DI738">
            <v>0</v>
          </cell>
          <cell r="DJ738">
            <v>0</v>
          </cell>
          <cell r="DK738">
            <v>0</v>
          </cell>
          <cell r="DL738">
            <v>0</v>
          </cell>
          <cell r="DM738">
            <v>0</v>
          </cell>
          <cell r="DN738">
            <v>0</v>
          </cell>
          <cell r="DO738">
            <v>0</v>
          </cell>
          <cell r="DP738">
            <v>0</v>
          </cell>
          <cell r="DQ738">
            <v>0</v>
          </cell>
          <cell r="DR738">
            <v>0</v>
          </cell>
          <cell r="DS738">
            <v>0</v>
          </cell>
          <cell r="DT738">
            <v>0</v>
          </cell>
          <cell r="DU738">
            <v>0</v>
          </cell>
          <cell r="DV738">
            <v>0</v>
          </cell>
          <cell r="DW738">
            <v>0</v>
          </cell>
          <cell r="DX738">
            <v>0</v>
          </cell>
          <cell r="DY738">
            <v>0</v>
          </cell>
          <cell r="DZ738">
            <v>0</v>
          </cell>
          <cell r="EA738">
            <v>0</v>
          </cell>
          <cell r="EB738">
            <v>0</v>
          </cell>
          <cell r="EC738">
            <v>0</v>
          </cell>
          <cell r="ED738">
            <v>0</v>
          </cell>
        </row>
        <row r="739"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  <cell r="BZ739">
            <v>0</v>
          </cell>
          <cell r="CA739">
            <v>0</v>
          </cell>
          <cell r="CB739">
            <v>0</v>
          </cell>
          <cell r="CC739">
            <v>0</v>
          </cell>
          <cell r="CD739">
            <v>0</v>
          </cell>
          <cell r="CE739">
            <v>0</v>
          </cell>
          <cell r="CF739">
            <v>0</v>
          </cell>
          <cell r="CG739">
            <v>0</v>
          </cell>
          <cell r="CH739">
            <v>0</v>
          </cell>
          <cell r="CI739">
            <v>0</v>
          </cell>
          <cell r="CJ739">
            <v>0</v>
          </cell>
          <cell r="CK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P739">
            <v>0</v>
          </cell>
          <cell r="CQ739">
            <v>0</v>
          </cell>
          <cell r="CR739">
            <v>0</v>
          </cell>
          <cell r="CS739">
            <v>0</v>
          </cell>
          <cell r="CT739">
            <v>0</v>
          </cell>
          <cell r="CU739">
            <v>0</v>
          </cell>
          <cell r="CV739">
            <v>0</v>
          </cell>
          <cell r="CW739">
            <v>0</v>
          </cell>
          <cell r="CX739">
            <v>0</v>
          </cell>
          <cell r="CY739">
            <v>0</v>
          </cell>
          <cell r="CZ739">
            <v>0</v>
          </cell>
          <cell r="DA739">
            <v>0</v>
          </cell>
          <cell r="DB739">
            <v>0</v>
          </cell>
          <cell r="DC739">
            <v>0</v>
          </cell>
          <cell r="DD739">
            <v>0</v>
          </cell>
          <cell r="DE739">
            <v>0</v>
          </cell>
          <cell r="DF739">
            <v>0</v>
          </cell>
          <cell r="DG739">
            <v>0</v>
          </cell>
          <cell r="DH739">
            <v>0</v>
          </cell>
          <cell r="DI739">
            <v>0</v>
          </cell>
          <cell r="DJ739">
            <v>0</v>
          </cell>
          <cell r="DK739">
            <v>0</v>
          </cell>
          <cell r="DL739">
            <v>0</v>
          </cell>
          <cell r="DM739">
            <v>0</v>
          </cell>
          <cell r="DN739">
            <v>0</v>
          </cell>
          <cell r="DO739">
            <v>0</v>
          </cell>
          <cell r="DP739">
            <v>0</v>
          </cell>
          <cell r="DQ739">
            <v>0</v>
          </cell>
          <cell r="DR739">
            <v>0</v>
          </cell>
          <cell r="DS739">
            <v>0</v>
          </cell>
          <cell r="DT739">
            <v>0</v>
          </cell>
          <cell r="DU739">
            <v>0</v>
          </cell>
          <cell r="DV739">
            <v>0</v>
          </cell>
          <cell r="DW739">
            <v>0</v>
          </cell>
          <cell r="DX739">
            <v>0</v>
          </cell>
          <cell r="DY739">
            <v>0</v>
          </cell>
          <cell r="DZ739">
            <v>0</v>
          </cell>
          <cell r="EA739">
            <v>0</v>
          </cell>
          <cell r="EB739">
            <v>0</v>
          </cell>
          <cell r="EC739">
            <v>0</v>
          </cell>
          <cell r="ED739">
            <v>0</v>
          </cell>
        </row>
        <row r="740"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  <cell r="BY740">
            <v>0</v>
          </cell>
          <cell r="BZ740">
            <v>0</v>
          </cell>
          <cell r="CA740">
            <v>0</v>
          </cell>
          <cell r="CB740">
            <v>0</v>
          </cell>
          <cell r="CC740">
            <v>0</v>
          </cell>
          <cell r="CD740">
            <v>0</v>
          </cell>
          <cell r="CE740">
            <v>0</v>
          </cell>
          <cell r="CF740">
            <v>0</v>
          </cell>
          <cell r="CG740">
            <v>0</v>
          </cell>
          <cell r="CH740">
            <v>0</v>
          </cell>
          <cell r="CI740">
            <v>0</v>
          </cell>
          <cell r="CJ740">
            <v>0</v>
          </cell>
          <cell r="CK740">
            <v>0</v>
          </cell>
          <cell r="CL740">
            <v>0</v>
          </cell>
          <cell r="CM740">
            <v>0</v>
          </cell>
          <cell r="CN740">
            <v>0</v>
          </cell>
          <cell r="CO740">
            <v>0</v>
          </cell>
          <cell r="CP740">
            <v>0</v>
          </cell>
          <cell r="CQ740">
            <v>0</v>
          </cell>
          <cell r="CR740">
            <v>0</v>
          </cell>
          <cell r="CS740">
            <v>0</v>
          </cell>
          <cell r="CT740">
            <v>0</v>
          </cell>
          <cell r="CU740">
            <v>0</v>
          </cell>
          <cell r="CV740">
            <v>0</v>
          </cell>
          <cell r="CW740">
            <v>0</v>
          </cell>
          <cell r="CX740">
            <v>0</v>
          </cell>
          <cell r="CY740">
            <v>0</v>
          </cell>
          <cell r="CZ740">
            <v>0</v>
          </cell>
          <cell r="DA740">
            <v>0</v>
          </cell>
          <cell r="DB740">
            <v>0</v>
          </cell>
          <cell r="DC740">
            <v>0</v>
          </cell>
          <cell r="DD740">
            <v>0</v>
          </cell>
          <cell r="DE740">
            <v>0</v>
          </cell>
          <cell r="DF740">
            <v>0</v>
          </cell>
          <cell r="DG740">
            <v>0</v>
          </cell>
          <cell r="DH740">
            <v>0</v>
          </cell>
          <cell r="DI740">
            <v>0</v>
          </cell>
          <cell r="DJ740">
            <v>0</v>
          </cell>
          <cell r="DK740">
            <v>0</v>
          </cell>
          <cell r="DL740">
            <v>0</v>
          </cell>
          <cell r="DM740">
            <v>0</v>
          </cell>
          <cell r="DN740">
            <v>0</v>
          </cell>
          <cell r="DO740">
            <v>0</v>
          </cell>
          <cell r="DP740">
            <v>0</v>
          </cell>
          <cell r="DQ740">
            <v>0</v>
          </cell>
          <cell r="DR740">
            <v>0</v>
          </cell>
          <cell r="DS740">
            <v>0</v>
          </cell>
          <cell r="DT740">
            <v>0</v>
          </cell>
          <cell r="DU740">
            <v>0</v>
          </cell>
          <cell r="DV740">
            <v>0</v>
          </cell>
          <cell r="DW740">
            <v>0</v>
          </cell>
          <cell r="DX740">
            <v>0</v>
          </cell>
          <cell r="DY740">
            <v>0</v>
          </cell>
          <cell r="DZ740">
            <v>0</v>
          </cell>
          <cell r="EA740">
            <v>0</v>
          </cell>
          <cell r="EB740">
            <v>0</v>
          </cell>
          <cell r="EC740">
            <v>0</v>
          </cell>
          <cell r="ED740">
            <v>0</v>
          </cell>
        </row>
        <row r="741"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0</v>
          </cell>
          <cell r="CD741">
            <v>0</v>
          </cell>
          <cell r="CE741">
            <v>0</v>
          </cell>
          <cell r="CF741">
            <v>0</v>
          </cell>
          <cell r="CG741">
            <v>0</v>
          </cell>
          <cell r="CH741">
            <v>0</v>
          </cell>
          <cell r="CI741">
            <v>0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P741">
            <v>0</v>
          </cell>
          <cell r="CQ741">
            <v>0</v>
          </cell>
          <cell r="CR741">
            <v>0</v>
          </cell>
          <cell r="CS741">
            <v>0</v>
          </cell>
          <cell r="CT741">
            <v>0</v>
          </cell>
          <cell r="CU741">
            <v>0</v>
          </cell>
          <cell r="CV741">
            <v>0</v>
          </cell>
          <cell r="CW741">
            <v>0</v>
          </cell>
          <cell r="CX741">
            <v>0</v>
          </cell>
          <cell r="CY741">
            <v>0</v>
          </cell>
          <cell r="CZ741">
            <v>0</v>
          </cell>
          <cell r="DA741">
            <v>0</v>
          </cell>
          <cell r="DB741">
            <v>0</v>
          </cell>
          <cell r="DC741">
            <v>0</v>
          </cell>
          <cell r="DD741">
            <v>0</v>
          </cell>
          <cell r="DE741">
            <v>0</v>
          </cell>
          <cell r="DF741">
            <v>0</v>
          </cell>
          <cell r="DG741">
            <v>0</v>
          </cell>
          <cell r="DH741">
            <v>0</v>
          </cell>
          <cell r="DI741">
            <v>0</v>
          </cell>
          <cell r="DJ741">
            <v>0</v>
          </cell>
          <cell r="DK741">
            <v>0</v>
          </cell>
          <cell r="DL741">
            <v>0</v>
          </cell>
          <cell r="DM741">
            <v>0</v>
          </cell>
          <cell r="DN741">
            <v>0</v>
          </cell>
          <cell r="DO741">
            <v>0</v>
          </cell>
          <cell r="DP741">
            <v>0</v>
          </cell>
          <cell r="DQ741">
            <v>0</v>
          </cell>
          <cell r="DR741">
            <v>0</v>
          </cell>
          <cell r="DS741">
            <v>0</v>
          </cell>
          <cell r="DT741">
            <v>0</v>
          </cell>
          <cell r="DU741">
            <v>0</v>
          </cell>
          <cell r="DV741">
            <v>0</v>
          </cell>
          <cell r="DW741">
            <v>0</v>
          </cell>
          <cell r="DX741">
            <v>0</v>
          </cell>
          <cell r="DY741">
            <v>0</v>
          </cell>
          <cell r="DZ741">
            <v>0</v>
          </cell>
          <cell r="EA741">
            <v>0</v>
          </cell>
          <cell r="EB741">
            <v>0</v>
          </cell>
          <cell r="EC741">
            <v>0</v>
          </cell>
          <cell r="ED741">
            <v>0</v>
          </cell>
        </row>
        <row r="742"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P742">
            <v>0</v>
          </cell>
          <cell r="CQ742">
            <v>0</v>
          </cell>
          <cell r="CR742">
            <v>0</v>
          </cell>
          <cell r="CS742">
            <v>0</v>
          </cell>
          <cell r="CT742">
            <v>0</v>
          </cell>
          <cell r="CU742">
            <v>0</v>
          </cell>
          <cell r="CV742">
            <v>0</v>
          </cell>
          <cell r="CW742">
            <v>0</v>
          </cell>
          <cell r="CX742">
            <v>0</v>
          </cell>
          <cell r="CY742">
            <v>0</v>
          </cell>
          <cell r="CZ742">
            <v>0</v>
          </cell>
          <cell r="DA742">
            <v>0</v>
          </cell>
          <cell r="DB742">
            <v>0</v>
          </cell>
          <cell r="DC742">
            <v>0</v>
          </cell>
          <cell r="DD742">
            <v>0</v>
          </cell>
          <cell r="DE742">
            <v>0</v>
          </cell>
          <cell r="DF742">
            <v>0</v>
          </cell>
          <cell r="DG742">
            <v>0</v>
          </cell>
          <cell r="DH742">
            <v>0</v>
          </cell>
          <cell r="DI742">
            <v>0</v>
          </cell>
          <cell r="DJ742">
            <v>0</v>
          </cell>
          <cell r="DK742">
            <v>0</v>
          </cell>
          <cell r="DL742">
            <v>0</v>
          </cell>
          <cell r="DM742">
            <v>0</v>
          </cell>
          <cell r="DN742">
            <v>0</v>
          </cell>
          <cell r="DO742">
            <v>0</v>
          </cell>
          <cell r="DP742">
            <v>0</v>
          </cell>
          <cell r="DQ742">
            <v>0</v>
          </cell>
          <cell r="DR742">
            <v>0</v>
          </cell>
          <cell r="DS742">
            <v>0</v>
          </cell>
          <cell r="DT742">
            <v>0</v>
          </cell>
          <cell r="DU742">
            <v>0</v>
          </cell>
          <cell r="DV742">
            <v>0</v>
          </cell>
          <cell r="DW742">
            <v>0</v>
          </cell>
          <cell r="DX742">
            <v>0</v>
          </cell>
          <cell r="DY742">
            <v>0</v>
          </cell>
          <cell r="DZ742">
            <v>0</v>
          </cell>
          <cell r="EA742">
            <v>0</v>
          </cell>
          <cell r="EB742">
            <v>0</v>
          </cell>
          <cell r="EC742">
            <v>0</v>
          </cell>
          <cell r="ED742">
            <v>0</v>
          </cell>
        </row>
        <row r="743"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  <cell r="BZ743">
            <v>0</v>
          </cell>
          <cell r="CA743">
            <v>0</v>
          </cell>
          <cell r="CB743">
            <v>0</v>
          </cell>
          <cell r="CC743">
            <v>0</v>
          </cell>
          <cell r="CD743">
            <v>0</v>
          </cell>
          <cell r="CE743">
            <v>0</v>
          </cell>
          <cell r="CF743">
            <v>0</v>
          </cell>
          <cell r="CG743">
            <v>0</v>
          </cell>
          <cell r="CH743">
            <v>0</v>
          </cell>
          <cell r="CI743">
            <v>0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P743">
            <v>0</v>
          </cell>
          <cell r="CQ743">
            <v>0</v>
          </cell>
          <cell r="CR743">
            <v>0</v>
          </cell>
          <cell r="CS743">
            <v>0</v>
          </cell>
          <cell r="CT743">
            <v>0</v>
          </cell>
          <cell r="CU743">
            <v>0</v>
          </cell>
          <cell r="CV743">
            <v>0</v>
          </cell>
          <cell r="CW743">
            <v>0</v>
          </cell>
          <cell r="CX743">
            <v>0</v>
          </cell>
          <cell r="CY743">
            <v>0</v>
          </cell>
          <cell r="CZ743">
            <v>0</v>
          </cell>
          <cell r="DA743">
            <v>0</v>
          </cell>
          <cell r="DB743">
            <v>0</v>
          </cell>
          <cell r="DC743">
            <v>0</v>
          </cell>
          <cell r="DD743">
            <v>0</v>
          </cell>
          <cell r="DE743">
            <v>0</v>
          </cell>
          <cell r="DF743">
            <v>0</v>
          </cell>
          <cell r="DG743">
            <v>0</v>
          </cell>
          <cell r="DH743">
            <v>0</v>
          </cell>
          <cell r="DI743">
            <v>0</v>
          </cell>
          <cell r="DJ743">
            <v>0</v>
          </cell>
          <cell r="DK743">
            <v>0</v>
          </cell>
          <cell r="DL743">
            <v>0</v>
          </cell>
          <cell r="DM743">
            <v>0</v>
          </cell>
          <cell r="DN743">
            <v>0</v>
          </cell>
          <cell r="DO743">
            <v>0</v>
          </cell>
          <cell r="DP743">
            <v>0</v>
          </cell>
          <cell r="DQ743">
            <v>0</v>
          </cell>
          <cell r="DR743">
            <v>0</v>
          </cell>
          <cell r="DS743">
            <v>0</v>
          </cell>
          <cell r="DT743">
            <v>0</v>
          </cell>
          <cell r="DU743">
            <v>0</v>
          </cell>
          <cell r="DV743">
            <v>0</v>
          </cell>
          <cell r="DW743">
            <v>0</v>
          </cell>
          <cell r="DX743">
            <v>0</v>
          </cell>
          <cell r="DY743">
            <v>0</v>
          </cell>
          <cell r="DZ743">
            <v>0</v>
          </cell>
          <cell r="EA743">
            <v>0</v>
          </cell>
          <cell r="EB743">
            <v>0</v>
          </cell>
          <cell r="EC743">
            <v>0</v>
          </cell>
          <cell r="ED743">
            <v>0</v>
          </cell>
        </row>
        <row r="744"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  <cell r="BZ744">
            <v>0</v>
          </cell>
          <cell r="CA744">
            <v>0</v>
          </cell>
          <cell r="CB744">
            <v>0</v>
          </cell>
          <cell r="CC744">
            <v>0</v>
          </cell>
          <cell r="CD744">
            <v>0</v>
          </cell>
          <cell r="CE744">
            <v>0</v>
          </cell>
          <cell r="CF744">
            <v>0</v>
          </cell>
          <cell r="CG744">
            <v>0</v>
          </cell>
          <cell r="CH744">
            <v>0</v>
          </cell>
          <cell r="CI744">
            <v>0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P744">
            <v>0</v>
          </cell>
          <cell r="CQ744">
            <v>0</v>
          </cell>
          <cell r="CR744">
            <v>0</v>
          </cell>
          <cell r="CS744">
            <v>0</v>
          </cell>
          <cell r="CT744">
            <v>0</v>
          </cell>
          <cell r="CU744">
            <v>0</v>
          </cell>
          <cell r="CV744">
            <v>0</v>
          </cell>
          <cell r="CW744">
            <v>0</v>
          </cell>
          <cell r="CX744">
            <v>0</v>
          </cell>
          <cell r="CY744">
            <v>0</v>
          </cell>
          <cell r="CZ744">
            <v>0</v>
          </cell>
          <cell r="DA744">
            <v>0</v>
          </cell>
          <cell r="DB744">
            <v>0</v>
          </cell>
          <cell r="DC744">
            <v>0</v>
          </cell>
          <cell r="DD744">
            <v>0</v>
          </cell>
          <cell r="DE744">
            <v>0</v>
          </cell>
          <cell r="DF744">
            <v>0</v>
          </cell>
          <cell r="DG744">
            <v>0</v>
          </cell>
          <cell r="DH744">
            <v>0</v>
          </cell>
          <cell r="DI744">
            <v>0</v>
          </cell>
          <cell r="DJ744">
            <v>0</v>
          </cell>
          <cell r="DK744">
            <v>0</v>
          </cell>
          <cell r="DL744">
            <v>0</v>
          </cell>
          <cell r="DM744">
            <v>0</v>
          </cell>
          <cell r="DN744">
            <v>0</v>
          </cell>
          <cell r="DO744">
            <v>0</v>
          </cell>
          <cell r="DP744">
            <v>0</v>
          </cell>
          <cell r="DQ744">
            <v>0</v>
          </cell>
          <cell r="DR744">
            <v>0</v>
          </cell>
          <cell r="DS744">
            <v>0</v>
          </cell>
          <cell r="DT744">
            <v>0</v>
          </cell>
          <cell r="DU744">
            <v>0</v>
          </cell>
          <cell r="DV744">
            <v>0</v>
          </cell>
          <cell r="DW744">
            <v>0</v>
          </cell>
          <cell r="DX744">
            <v>0</v>
          </cell>
          <cell r="DY744">
            <v>0</v>
          </cell>
          <cell r="DZ744">
            <v>0</v>
          </cell>
          <cell r="EA744">
            <v>0</v>
          </cell>
          <cell r="EB744">
            <v>0</v>
          </cell>
          <cell r="EC744">
            <v>0</v>
          </cell>
          <cell r="ED744">
            <v>0</v>
          </cell>
        </row>
        <row r="745"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  <cell r="BZ745">
            <v>0</v>
          </cell>
          <cell r="CA745">
            <v>0</v>
          </cell>
          <cell r="CB745">
            <v>0</v>
          </cell>
          <cell r="CC745">
            <v>0</v>
          </cell>
          <cell r="CD745">
            <v>0</v>
          </cell>
          <cell r="CE745">
            <v>0</v>
          </cell>
          <cell r="CF745">
            <v>0</v>
          </cell>
          <cell r="CG745">
            <v>0</v>
          </cell>
          <cell r="CH745">
            <v>0</v>
          </cell>
          <cell r="CI745">
            <v>0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P745">
            <v>0</v>
          </cell>
          <cell r="CQ745">
            <v>0</v>
          </cell>
          <cell r="CR745">
            <v>0</v>
          </cell>
          <cell r="CS745">
            <v>0</v>
          </cell>
          <cell r="CT745">
            <v>0</v>
          </cell>
          <cell r="CU745">
            <v>0</v>
          </cell>
          <cell r="CV745">
            <v>0</v>
          </cell>
          <cell r="CW745">
            <v>0</v>
          </cell>
          <cell r="CX745">
            <v>0</v>
          </cell>
          <cell r="CY745">
            <v>0</v>
          </cell>
          <cell r="CZ745">
            <v>0</v>
          </cell>
          <cell r="DA745">
            <v>0</v>
          </cell>
          <cell r="DB745">
            <v>0</v>
          </cell>
          <cell r="DC745">
            <v>0</v>
          </cell>
          <cell r="DD745">
            <v>0</v>
          </cell>
          <cell r="DE745">
            <v>0</v>
          </cell>
          <cell r="DF745">
            <v>0</v>
          </cell>
          <cell r="DG745">
            <v>0</v>
          </cell>
          <cell r="DH745">
            <v>0</v>
          </cell>
          <cell r="DI745">
            <v>0</v>
          </cell>
          <cell r="DJ745">
            <v>0</v>
          </cell>
          <cell r="DK745">
            <v>0</v>
          </cell>
          <cell r="DL745">
            <v>0</v>
          </cell>
          <cell r="DM745">
            <v>0</v>
          </cell>
          <cell r="DN745">
            <v>0</v>
          </cell>
          <cell r="DO745">
            <v>0</v>
          </cell>
          <cell r="DP745">
            <v>0</v>
          </cell>
          <cell r="DQ745">
            <v>0</v>
          </cell>
          <cell r="DR745">
            <v>0</v>
          </cell>
          <cell r="DS745">
            <v>0</v>
          </cell>
          <cell r="DT745">
            <v>0</v>
          </cell>
          <cell r="DU745">
            <v>0</v>
          </cell>
          <cell r="DV745">
            <v>0</v>
          </cell>
          <cell r="DW745">
            <v>0</v>
          </cell>
          <cell r="DX745">
            <v>0</v>
          </cell>
          <cell r="DY745">
            <v>0</v>
          </cell>
          <cell r="DZ745">
            <v>0</v>
          </cell>
          <cell r="EA745">
            <v>0</v>
          </cell>
          <cell r="EB745">
            <v>0</v>
          </cell>
          <cell r="EC745">
            <v>0</v>
          </cell>
          <cell r="ED745">
            <v>0</v>
          </cell>
        </row>
        <row r="746"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  <cell r="BZ746">
            <v>0</v>
          </cell>
          <cell r="CA746">
            <v>0</v>
          </cell>
          <cell r="CB746">
            <v>0</v>
          </cell>
          <cell r="CC746">
            <v>0</v>
          </cell>
          <cell r="CD746">
            <v>0</v>
          </cell>
          <cell r="CE746">
            <v>0</v>
          </cell>
          <cell r="CF746">
            <v>0</v>
          </cell>
          <cell r="CG746">
            <v>0</v>
          </cell>
          <cell r="CH746">
            <v>0</v>
          </cell>
          <cell r="CI746">
            <v>0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P746">
            <v>0</v>
          </cell>
          <cell r="CQ746">
            <v>0</v>
          </cell>
          <cell r="CR746">
            <v>0</v>
          </cell>
          <cell r="CS746">
            <v>0</v>
          </cell>
          <cell r="CT746">
            <v>0</v>
          </cell>
          <cell r="CU746">
            <v>0</v>
          </cell>
          <cell r="CV746">
            <v>0</v>
          </cell>
          <cell r="CW746">
            <v>0</v>
          </cell>
          <cell r="CX746">
            <v>0</v>
          </cell>
          <cell r="CY746">
            <v>0</v>
          </cell>
          <cell r="CZ746">
            <v>0</v>
          </cell>
          <cell r="DA746">
            <v>0</v>
          </cell>
          <cell r="DB746">
            <v>0</v>
          </cell>
          <cell r="DC746">
            <v>0</v>
          </cell>
          <cell r="DD746">
            <v>0</v>
          </cell>
          <cell r="DE746">
            <v>0</v>
          </cell>
          <cell r="DF746">
            <v>0</v>
          </cell>
          <cell r="DG746">
            <v>0</v>
          </cell>
          <cell r="DH746">
            <v>0</v>
          </cell>
          <cell r="DI746">
            <v>0</v>
          </cell>
          <cell r="DJ746">
            <v>0</v>
          </cell>
          <cell r="DK746">
            <v>0</v>
          </cell>
          <cell r="DL746">
            <v>0</v>
          </cell>
          <cell r="DM746">
            <v>0</v>
          </cell>
          <cell r="DN746">
            <v>0</v>
          </cell>
          <cell r="DO746">
            <v>0</v>
          </cell>
          <cell r="DP746">
            <v>0</v>
          </cell>
          <cell r="DQ746">
            <v>0</v>
          </cell>
          <cell r="DR746">
            <v>0</v>
          </cell>
          <cell r="DS746">
            <v>0</v>
          </cell>
          <cell r="DT746">
            <v>0</v>
          </cell>
          <cell r="DU746">
            <v>0</v>
          </cell>
          <cell r="DV746">
            <v>0</v>
          </cell>
          <cell r="DW746">
            <v>0</v>
          </cell>
          <cell r="DX746">
            <v>0</v>
          </cell>
          <cell r="DY746">
            <v>0</v>
          </cell>
          <cell r="DZ746">
            <v>0</v>
          </cell>
          <cell r="EA746">
            <v>0</v>
          </cell>
          <cell r="EB746">
            <v>0</v>
          </cell>
          <cell r="EC746">
            <v>0</v>
          </cell>
          <cell r="ED746">
            <v>0</v>
          </cell>
        </row>
        <row r="747"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  <cell r="BZ747">
            <v>0</v>
          </cell>
          <cell r="CA747">
            <v>0</v>
          </cell>
          <cell r="CB747">
            <v>0</v>
          </cell>
          <cell r="CC747">
            <v>0</v>
          </cell>
          <cell r="CD747">
            <v>0</v>
          </cell>
          <cell r="CE747">
            <v>0</v>
          </cell>
          <cell r="CF747">
            <v>0</v>
          </cell>
          <cell r="CG747">
            <v>0</v>
          </cell>
          <cell r="CH747">
            <v>0</v>
          </cell>
          <cell r="CI747">
            <v>0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P747">
            <v>0</v>
          </cell>
          <cell r="CQ747">
            <v>0</v>
          </cell>
          <cell r="CR747">
            <v>0</v>
          </cell>
          <cell r="CS747">
            <v>0</v>
          </cell>
          <cell r="CT747">
            <v>0</v>
          </cell>
          <cell r="CU747">
            <v>0</v>
          </cell>
          <cell r="CV747">
            <v>0</v>
          </cell>
          <cell r="CW747">
            <v>0</v>
          </cell>
          <cell r="CX747">
            <v>0</v>
          </cell>
          <cell r="CY747">
            <v>0</v>
          </cell>
          <cell r="CZ747">
            <v>0</v>
          </cell>
          <cell r="DA747">
            <v>0</v>
          </cell>
          <cell r="DB747">
            <v>0</v>
          </cell>
          <cell r="DC747">
            <v>0</v>
          </cell>
          <cell r="DD747">
            <v>0</v>
          </cell>
          <cell r="DE747">
            <v>0</v>
          </cell>
          <cell r="DF747">
            <v>0</v>
          </cell>
          <cell r="DG747">
            <v>0</v>
          </cell>
          <cell r="DH747">
            <v>0</v>
          </cell>
          <cell r="DI747">
            <v>0</v>
          </cell>
          <cell r="DJ747">
            <v>0</v>
          </cell>
          <cell r="DK747">
            <v>0</v>
          </cell>
          <cell r="DL747">
            <v>0</v>
          </cell>
          <cell r="DM747">
            <v>0</v>
          </cell>
          <cell r="DN747">
            <v>0</v>
          </cell>
          <cell r="DO747">
            <v>0</v>
          </cell>
          <cell r="DP747">
            <v>0</v>
          </cell>
          <cell r="DQ747">
            <v>0</v>
          </cell>
          <cell r="DR747">
            <v>0</v>
          </cell>
          <cell r="DS747">
            <v>0</v>
          </cell>
          <cell r="DT747">
            <v>0</v>
          </cell>
          <cell r="DU747">
            <v>0</v>
          </cell>
          <cell r="DV747">
            <v>0</v>
          </cell>
          <cell r="DW747">
            <v>0</v>
          </cell>
          <cell r="DX747">
            <v>0</v>
          </cell>
          <cell r="DY747">
            <v>0</v>
          </cell>
          <cell r="DZ747">
            <v>0</v>
          </cell>
          <cell r="EA747">
            <v>0</v>
          </cell>
          <cell r="EB747">
            <v>0</v>
          </cell>
          <cell r="EC747">
            <v>0</v>
          </cell>
          <cell r="ED747">
            <v>0</v>
          </cell>
        </row>
        <row r="748"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  <cell r="BZ748">
            <v>0</v>
          </cell>
          <cell r="CA748">
            <v>0</v>
          </cell>
          <cell r="CB748">
            <v>0</v>
          </cell>
          <cell r="CC748">
            <v>0</v>
          </cell>
          <cell r="CD748">
            <v>0</v>
          </cell>
          <cell r="CE748">
            <v>0</v>
          </cell>
          <cell r="CF748">
            <v>0</v>
          </cell>
          <cell r="CG748">
            <v>0</v>
          </cell>
          <cell r="CH748">
            <v>0</v>
          </cell>
          <cell r="CI748">
            <v>0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P748">
            <v>0</v>
          </cell>
          <cell r="CQ748">
            <v>0</v>
          </cell>
          <cell r="CR748">
            <v>0</v>
          </cell>
          <cell r="CS748">
            <v>0</v>
          </cell>
          <cell r="CT748">
            <v>0</v>
          </cell>
          <cell r="CU748">
            <v>0</v>
          </cell>
          <cell r="CV748">
            <v>0</v>
          </cell>
          <cell r="CW748">
            <v>0</v>
          </cell>
          <cell r="CX748">
            <v>0</v>
          </cell>
          <cell r="CY748">
            <v>0</v>
          </cell>
          <cell r="CZ748">
            <v>0</v>
          </cell>
          <cell r="DA748">
            <v>0</v>
          </cell>
          <cell r="DB748">
            <v>0</v>
          </cell>
          <cell r="DC748">
            <v>0</v>
          </cell>
          <cell r="DD748">
            <v>0</v>
          </cell>
          <cell r="DE748">
            <v>0</v>
          </cell>
          <cell r="DF748">
            <v>0</v>
          </cell>
          <cell r="DG748">
            <v>0</v>
          </cell>
          <cell r="DH748">
            <v>0</v>
          </cell>
          <cell r="DI748">
            <v>0</v>
          </cell>
          <cell r="DJ748">
            <v>0</v>
          </cell>
          <cell r="DK748">
            <v>0</v>
          </cell>
          <cell r="DL748">
            <v>0</v>
          </cell>
          <cell r="DM748">
            <v>0</v>
          </cell>
          <cell r="DN748">
            <v>0</v>
          </cell>
          <cell r="DO748">
            <v>0</v>
          </cell>
          <cell r="DP748">
            <v>0</v>
          </cell>
          <cell r="DQ748">
            <v>0</v>
          </cell>
          <cell r="DR748">
            <v>0</v>
          </cell>
          <cell r="DS748">
            <v>0</v>
          </cell>
          <cell r="DT748">
            <v>0</v>
          </cell>
          <cell r="DU748">
            <v>0</v>
          </cell>
          <cell r="DV748">
            <v>0</v>
          </cell>
          <cell r="DW748">
            <v>0</v>
          </cell>
          <cell r="DX748">
            <v>0</v>
          </cell>
          <cell r="DY748">
            <v>0</v>
          </cell>
          <cell r="DZ748">
            <v>0</v>
          </cell>
          <cell r="EA748">
            <v>0</v>
          </cell>
          <cell r="EB748">
            <v>0</v>
          </cell>
          <cell r="EC748">
            <v>0</v>
          </cell>
          <cell r="ED748">
            <v>0</v>
          </cell>
        </row>
        <row r="749"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BZ749">
            <v>0</v>
          </cell>
          <cell r="CA749">
            <v>0</v>
          </cell>
          <cell r="CB749">
            <v>0</v>
          </cell>
          <cell r="CC749">
            <v>0</v>
          </cell>
          <cell r="CD749">
            <v>0</v>
          </cell>
          <cell r="CE749">
            <v>0</v>
          </cell>
          <cell r="CF749">
            <v>0</v>
          </cell>
          <cell r="CG749">
            <v>0</v>
          </cell>
          <cell r="CH749">
            <v>0</v>
          </cell>
          <cell r="CI749">
            <v>0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P749">
            <v>0</v>
          </cell>
          <cell r="CQ749">
            <v>0</v>
          </cell>
          <cell r="CR749">
            <v>0</v>
          </cell>
          <cell r="CS749">
            <v>0</v>
          </cell>
          <cell r="CT749">
            <v>0</v>
          </cell>
          <cell r="CU749">
            <v>0</v>
          </cell>
          <cell r="CV749">
            <v>0</v>
          </cell>
          <cell r="CW749">
            <v>0</v>
          </cell>
          <cell r="CX749">
            <v>0</v>
          </cell>
          <cell r="CY749">
            <v>0</v>
          </cell>
          <cell r="CZ749">
            <v>0</v>
          </cell>
          <cell r="DA749">
            <v>0</v>
          </cell>
          <cell r="DB749">
            <v>0</v>
          </cell>
          <cell r="DC749">
            <v>0</v>
          </cell>
          <cell r="DD749">
            <v>0</v>
          </cell>
          <cell r="DE749">
            <v>0</v>
          </cell>
          <cell r="DF749">
            <v>0</v>
          </cell>
          <cell r="DG749">
            <v>0</v>
          </cell>
          <cell r="DH749">
            <v>0</v>
          </cell>
          <cell r="DI749">
            <v>0</v>
          </cell>
          <cell r="DJ749">
            <v>0</v>
          </cell>
          <cell r="DK749">
            <v>0</v>
          </cell>
          <cell r="DL749">
            <v>0</v>
          </cell>
          <cell r="DM749">
            <v>0</v>
          </cell>
          <cell r="DN749">
            <v>0</v>
          </cell>
          <cell r="DO749">
            <v>0</v>
          </cell>
          <cell r="DP749">
            <v>0</v>
          </cell>
          <cell r="DQ749">
            <v>0</v>
          </cell>
          <cell r="DR749">
            <v>0</v>
          </cell>
          <cell r="DS749">
            <v>0</v>
          </cell>
          <cell r="DT749">
            <v>0</v>
          </cell>
          <cell r="DU749">
            <v>0</v>
          </cell>
          <cell r="DV749">
            <v>0</v>
          </cell>
          <cell r="DW749">
            <v>0</v>
          </cell>
          <cell r="DX749">
            <v>0</v>
          </cell>
          <cell r="DY749">
            <v>0</v>
          </cell>
          <cell r="DZ749">
            <v>0</v>
          </cell>
          <cell r="EA749">
            <v>0</v>
          </cell>
          <cell r="EB749">
            <v>0</v>
          </cell>
          <cell r="EC749">
            <v>0</v>
          </cell>
          <cell r="ED749">
            <v>0</v>
          </cell>
        </row>
        <row r="751">
          <cell r="A751" t="str">
            <v>Integration Charge</v>
          </cell>
        </row>
        <row r="754"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  <cell r="BN754">
            <v>0</v>
          </cell>
          <cell r="BO754">
            <v>0</v>
          </cell>
          <cell r="BP754">
            <v>0</v>
          </cell>
          <cell r="BQ754">
            <v>0</v>
          </cell>
          <cell r="BR754">
            <v>0</v>
          </cell>
          <cell r="BS754">
            <v>0</v>
          </cell>
          <cell r="BT754">
            <v>0</v>
          </cell>
          <cell r="BU754">
            <v>0</v>
          </cell>
          <cell r="BV754">
            <v>0</v>
          </cell>
          <cell r="BW754">
            <v>0</v>
          </cell>
          <cell r="BX754">
            <v>0</v>
          </cell>
          <cell r="BY754">
            <v>0</v>
          </cell>
          <cell r="BZ754">
            <v>0</v>
          </cell>
          <cell r="CA754">
            <v>0</v>
          </cell>
          <cell r="CB754">
            <v>0</v>
          </cell>
          <cell r="CC754">
            <v>0</v>
          </cell>
          <cell r="CD754">
            <v>0</v>
          </cell>
          <cell r="CE754">
            <v>0</v>
          </cell>
          <cell r="CF754">
            <v>0</v>
          </cell>
          <cell r="CG754">
            <v>0</v>
          </cell>
          <cell r="CH754">
            <v>0</v>
          </cell>
          <cell r="CI754">
            <v>0</v>
          </cell>
          <cell r="CJ754">
            <v>0</v>
          </cell>
          <cell r="CK754">
            <v>0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P754">
            <v>0</v>
          </cell>
          <cell r="CQ754">
            <v>0</v>
          </cell>
          <cell r="CR754">
            <v>0</v>
          </cell>
          <cell r="CS754">
            <v>0</v>
          </cell>
          <cell r="CT754">
            <v>0</v>
          </cell>
          <cell r="CU754">
            <v>0</v>
          </cell>
          <cell r="CV754">
            <v>0</v>
          </cell>
          <cell r="CW754">
            <v>0</v>
          </cell>
          <cell r="CX754">
            <v>0</v>
          </cell>
          <cell r="CY754">
            <v>0</v>
          </cell>
          <cell r="CZ754">
            <v>0</v>
          </cell>
          <cell r="DA754">
            <v>0</v>
          </cell>
          <cell r="DB754">
            <v>0</v>
          </cell>
          <cell r="DC754">
            <v>0</v>
          </cell>
          <cell r="DD754">
            <v>0</v>
          </cell>
          <cell r="DE754">
            <v>0</v>
          </cell>
          <cell r="DF754">
            <v>0</v>
          </cell>
          <cell r="DG754">
            <v>0</v>
          </cell>
          <cell r="DH754">
            <v>0</v>
          </cell>
          <cell r="DI754">
            <v>0</v>
          </cell>
          <cell r="DJ754">
            <v>0</v>
          </cell>
          <cell r="DK754">
            <v>0</v>
          </cell>
          <cell r="DL754">
            <v>0</v>
          </cell>
          <cell r="DM754">
            <v>0</v>
          </cell>
          <cell r="DN754">
            <v>0</v>
          </cell>
          <cell r="DO754">
            <v>0</v>
          </cell>
          <cell r="DP754">
            <v>0</v>
          </cell>
          <cell r="DQ754">
            <v>0</v>
          </cell>
          <cell r="DR754">
            <v>0</v>
          </cell>
          <cell r="DS754">
            <v>0</v>
          </cell>
          <cell r="DT754">
            <v>0</v>
          </cell>
          <cell r="DU754">
            <v>0</v>
          </cell>
          <cell r="DV754">
            <v>0</v>
          </cell>
          <cell r="DW754">
            <v>0</v>
          </cell>
          <cell r="DX754">
            <v>0</v>
          </cell>
          <cell r="DY754">
            <v>0</v>
          </cell>
          <cell r="DZ754">
            <v>0</v>
          </cell>
          <cell r="EA754">
            <v>0</v>
          </cell>
          <cell r="EB754">
            <v>0</v>
          </cell>
          <cell r="EC754">
            <v>0</v>
          </cell>
          <cell r="ED754">
            <v>0</v>
          </cell>
        </row>
        <row r="755"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  <cell r="BO755">
            <v>0</v>
          </cell>
          <cell r="BP755">
            <v>0</v>
          </cell>
          <cell r="BQ755">
            <v>0</v>
          </cell>
          <cell r="BR755">
            <v>0</v>
          </cell>
          <cell r="BS755">
            <v>0</v>
          </cell>
          <cell r="BT755">
            <v>0</v>
          </cell>
          <cell r="BU755">
            <v>0</v>
          </cell>
          <cell r="BV755">
            <v>0</v>
          </cell>
          <cell r="BW755">
            <v>0</v>
          </cell>
          <cell r="BX755">
            <v>0</v>
          </cell>
          <cell r="BY755">
            <v>0</v>
          </cell>
          <cell r="BZ755">
            <v>0</v>
          </cell>
          <cell r="CA755">
            <v>0</v>
          </cell>
          <cell r="CB755">
            <v>0</v>
          </cell>
          <cell r="CC755">
            <v>0</v>
          </cell>
          <cell r="CD755">
            <v>0</v>
          </cell>
          <cell r="CE755">
            <v>0</v>
          </cell>
          <cell r="CF755">
            <v>0</v>
          </cell>
          <cell r="CG755">
            <v>0</v>
          </cell>
          <cell r="CH755">
            <v>0</v>
          </cell>
          <cell r="CI755">
            <v>0</v>
          </cell>
          <cell r="CJ755">
            <v>0</v>
          </cell>
          <cell r="CK755">
            <v>0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P755">
            <v>0</v>
          </cell>
          <cell r="CQ755">
            <v>0</v>
          </cell>
          <cell r="CR755">
            <v>0</v>
          </cell>
          <cell r="CS755">
            <v>0</v>
          </cell>
          <cell r="CT755">
            <v>0</v>
          </cell>
          <cell r="CU755">
            <v>0</v>
          </cell>
          <cell r="CV755">
            <v>0</v>
          </cell>
          <cell r="CW755">
            <v>0</v>
          </cell>
          <cell r="CX755">
            <v>0</v>
          </cell>
          <cell r="CY755">
            <v>0</v>
          </cell>
          <cell r="CZ755">
            <v>0</v>
          </cell>
          <cell r="DA755">
            <v>0</v>
          </cell>
          <cell r="DB755">
            <v>0</v>
          </cell>
          <cell r="DC755">
            <v>0</v>
          </cell>
          <cell r="DD755">
            <v>0</v>
          </cell>
          <cell r="DE755">
            <v>0</v>
          </cell>
          <cell r="DF755">
            <v>0</v>
          </cell>
          <cell r="DG755">
            <v>0</v>
          </cell>
          <cell r="DH755">
            <v>0</v>
          </cell>
          <cell r="DI755">
            <v>0</v>
          </cell>
          <cell r="DJ755">
            <v>0</v>
          </cell>
          <cell r="DK755">
            <v>0</v>
          </cell>
          <cell r="DL755">
            <v>0</v>
          </cell>
          <cell r="DM755">
            <v>0</v>
          </cell>
          <cell r="DN755">
            <v>0</v>
          </cell>
          <cell r="DO755">
            <v>0</v>
          </cell>
          <cell r="DP755">
            <v>0</v>
          </cell>
          <cell r="DQ755">
            <v>0</v>
          </cell>
          <cell r="DR755">
            <v>0</v>
          </cell>
          <cell r="DS755">
            <v>0</v>
          </cell>
          <cell r="DT755">
            <v>0</v>
          </cell>
          <cell r="DU755">
            <v>0</v>
          </cell>
          <cell r="DV755">
            <v>0</v>
          </cell>
          <cell r="DW755">
            <v>0</v>
          </cell>
          <cell r="DX755">
            <v>0</v>
          </cell>
          <cell r="DY755">
            <v>0</v>
          </cell>
          <cell r="DZ755">
            <v>0</v>
          </cell>
          <cell r="EA755">
            <v>0</v>
          </cell>
          <cell r="EB755">
            <v>0</v>
          </cell>
          <cell r="EC755">
            <v>0</v>
          </cell>
          <cell r="ED755">
            <v>0</v>
          </cell>
        </row>
        <row r="756"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BM756">
            <v>0</v>
          </cell>
          <cell r="BN756">
            <v>0</v>
          </cell>
          <cell r="BO756">
            <v>0</v>
          </cell>
          <cell r="BP756">
            <v>0</v>
          </cell>
          <cell r="BQ756">
            <v>0</v>
          </cell>
          <cell r="BR756">
            <v>0</v>
          </cell>
          <cell r="BS756">
            <v>0</v>
          </cell>
          <cell r="BT756">
            <v>0</v>
          </cell>
          <cell r="BU756">
            <v>0</v>
          </cell>
          <cell r="BV756">
            <v>0</v>
          </cell>
          <cell r="BW756">
            <v>0</v>
          </cell>
          <cell r="BX756">
            <v>0</v>
          </cell>
          <cell r="BY756">
            <v>0</v>
          </cell>
          <cell r="BZ756">
            <v>0</v>
          </cell>
          <cell r="CA756">
            <v>0</v>
          </cell>
          <cell r="CB756">
            <v>0</v>
          </cell>
          <cell r="CC756">
            <v>0</v>
          </cell>
          <cell r="CD756">
            <v>0</v>
          </cell>
          <cell r="CE756">
            <v>0</v>
          </cell>
          <cell r="CF756">
            <v>0</v>
          </cell>
          <cell r="CG756">
            <v>0</v>
          </cell>
          <cell r="CH756">
            <v>0</v>
          </cell>
          <cell r="CI756">
            <v>0</v>
          </cell>
          <cell r="CJ756">
            <v>0</v>
          </cell>
          <cell r="CK756">
            <v>0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P756">
            <v>0</v>
          </cell>
          <cell r="CQ756">
            <v>0</v>
          </cell>
          <cell r="CR756">
            <v>0</v>
          </cell>
          <cell r="CS756">
            <v>0</v>
          </cell>
          <cell r="CT756">
            <v>0</v>
          </cell>
          <cell r="CU756">
            <v>0</v>
          </cell>
          <cell r="CV756">
            <v>0</v>
          </cell>
          <cell r="CW756">
            <v>0</v>
          </cell>
          <cell r="CX756">
            <v>0</v>
          </cell>
          <cell r="CY756">
            <v>0</v>
          </cell>
          <cell r="CZ756">
            <v>0</v>
          </cell>
          <cell r="DA756">
            <v>0</v>
          </cell>
          <cell r="DB756">
            <v>0</v>
          </cell>
          <cell r="DC756">
            <v>0</v>
          </cell>
          <cell r="DD756">
            <v>0</v>
          </cell>
          <cell r="DE756">
            <v>0</v>
          </cell>
          <cell r="DF756">
            <v>0</v>
          </cell>
          <cell r="DG756">
            <v>0</v>
          </cell>
          <cell r="DH756">
            <v>0</v>
          </cell>
          <cell r="DI756">
            <v>0</v>
          </cell>
          <cell r="DJ756">
            <v>0</v>
          </cell>
          <cell r="DK756">
            <v>0</v>
          </cell>
          <cell r="DL756">
            <v>0</v>
          </cell>
          <cell r="DM756">
            <v>0</v>
          </cell>
          <cell r="DN756">
            <v>0</v>
          </cell>
          <cell r="DO756">
            <v>0</v>
          </cell>
          <cell r="DP756">
            <v>0</v>
          </cell>
          <cell r="DQ756">
            <v>0</v>
          </cell>
          <cell r="DR756">
            <v>0</v>
          </cell>
          <cell r="DS756">
            <v>0</v>
          </cell>
          <cell r="DT756">
            <v>0</v>
          </cell>
          <cell r="DU756">
            <v>0</v>
          </cell>
          <cell r="DV756">
            <v>0</v>
          </cell>
          <cell r="DW756">
            <v>0</v>
          </cell>
          <cell r="DX756">
            <v>0</v>
          </cell>
          <cell r="DY756">
            <v>0</v>
          </cell>
          <cell r="DZ756">
            <v>0</v>
          </cell>
          <cell r="EA756">
            <v>0</v>
          </cell>
          <cell r="EB756">
            <v>0</v>
          </cell>
          <cell r="EC756">
            <v>0</v>
          </cell>
          <cell r="ED756">
            <v>0</v>
          </cell>
        </row>
        <row r="757"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0</v>
          </cell>
          <cell r="BN757">
            <v>0</v>
          </cell>
          <cell r="BO757">
            <v>0</v>
          </cell>
          <cell r="BP757">
            <v>0</v>
          </cell>
          <cell r="BQ757">
            <v>0</v>
          </cell>
          <cell r="BR757">
            <v>0</v>
          </cell>
          <cell r="BS757">
            <v>0</v>
          </cell>
          <cell r="BT757">
            <v>0</v>
          </cell>
          <cell r="BU757">
            <v>0</v>
          </cell>
          <cell r="BV757">
            <v>0</v>
          </cell>
          <cell r="BW757">
            <v>0</v>
          </cell>
          <cell r="BX757">
            <v>0</v>
          </cell>
          <cell r="BY757">
            <v>0</v>
          </cell>
          <cell r="BZ757">
            <v>0</v>
          </cell>
          <cell r="CA757">
            <v>0</v>
          </cell>
          <cell r="CB757">
            <v>0</v>
          </cell>
          <cell r="CC757">
            <v>0</v>
          </cell>
          <cell r="CD757">
            <v>0</v>
          </cell>
          <cell r="CE757">
            <v>0</v>
          </cell>
          <cell r="CF757">
            <v>0</v>
          </cell>
          <cell r="CG757">
            <v>0</v>
          </cell>
          <cell r="CH757">
            <v>0</v>
          </cell>
          <cell r="CI757">
            <v>0</v>
          </cell>
          <cell r="CJ757">
            <v>0</v>
          </cell>
          <cell r="CK757">
            <v>0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P757">
            <v>0</v>
          </cell>
          <cell r="CQ757">
            <v>0</v>
          </cell>
          <cell r="CR757">
            <v>0</v>
          </cell>
          <cell r="CS757">
            <v>0</v>
          </cell>
          <cell r="CT757">
            <v>0</v>
          </cell>
          <cell r="CU757">
            <v>0</v>
          </cell>
          <cell r="CV757">
            <v>0</v>
          </cell>
          <cell r="CW757">
            <v>0</v>
          </cell>
          <cell r="CX757">
            <v>0</v>
          </cell>
          <cell r="CY757">
            <v>0</v>
          </cell>
          <cell r="CZ757">
            <v>0</v>
          </cell>
          <cell r="DA757">
            <v>0</v>
          </cell>
          <cell r="DB757">
            <v>0</v>
          </cell>
          <cell r="DC757">
            <v>0</v>
          </cell>
          <cell r="DD757">
            <v>0</v>
          </cell>
          <cell r="DE757">
            <v>0</v>
          </cell>
          <cell r="DF757">
            <v>0</v>
          </cell>
          <cell r="DG757">
            <v>0</v>
          </cell>
          <cell r="DH757">
            <v>0</v>
          </cell>
          <cell r="DI757">
            <v>0</v>
          </cell>
          <cell r="DJ757">
            <v>0</v>
          </cell>
          <cell r="DK757">
            <v>0</v>
          </cell>
          <cell r="DL757">
            <v>0</v>
          </cell>
          <cell r="DM757">
            <v>0</v>
          </cell>
          <cell r="DN757">
            <v>0</v>
          </cell>
          <cell r="DO757">
            <v>0</v>
          </cell>
          <cell r="DP757">
            <v>0</v>
          </cell>
          <cell r="DQ757">
            <v>0</v>
          </cell>
          <cell r="DR757">
            <v>0</v>
          </cell>
          <cell r="DS757">
            <v>0</v>
          </cell>
          <cell r="DT757">
            <v>0</v>
          </cell>
          <cell r="DU757">
            <v>0</v>
          </cell>
          <cell r="DV757">
            <v>0</v>
          </cell>
          <cell r="DW757">
            <v>0</v>
          </cell>
          <cell r="DX757">
            <v>0</v>
          </cell>
          <cell r="DY757">
            <v>0</v>
          </cell>
          <cell r="DZ757">
            <v>0</v>
          </cell>
          <cell r="EA757">
            <v>0</v>
          </cell>
          <cell r="EB757">
            <v>0</v>
          </cell>
          <cell r="EC757">
            <v>0</v>
          </cell>
          <cell r="ED757">
            <v>0</v>
          </cell>
        </row>
        <row r="758"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  <cell r="BQ758">
            <v>0</v>
          </cell>
          <cell r="BR758">
            <v>0</v>
          </cell>
          <cell r="BS758">
            <v>0</v>
          </cell>
          <cell r="BT758">
            <v>0</v>
          </cell>
          <cell r="BU758">
            <v>0</v>
          </cell>
          <cell r="BV758">
            <v>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0</v>
          </cell>
          <cell r="CB758">
            <v>0</v>
          </cell>
          <cell r="CC758">
            <v>0</v>
          </cell>
          <cell r="CD758">
            <v>0</v>
          </cell>
          <cell r="CE758">
            <v>0</v>
          </cell>
          <cell r="CF758">
            <v>0</v>
          </cell>
          <cell r="CG758">
            <v>0</v>
          </cell>
          <cell r="CH758">
            <v>0</v>
          </cell>
          <cell r="CI758">
            <v>0</v>
          </cell>
          <cell r="CJ758">
            <v>0</v>
          </cell>
          <cell r="CK758">
            <v>0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P758">
            <v>0</v>
          </cell>
          <cell r="CQ758">
            <v>0</v>
          </cell>
          <cell r="CR758">
            <v>0</v>
          </cell>
          <cell r="CS758">
            <v>0</v>
          </cell>
          <cell r="CT758">
            <v>0</v>
          </cell>
          <cell r="CU758">
            <v>0</v>
          </cell>
          <cell r="CV758">
            <v>0</v>
          </cell>
          <cell r="CW758">
            <v>0</v>
          </cell>
          <cell r="CX758">
            <v>0</v>
          </cell>
          <cell r="CY758">
            <v>0</v>
          </cell>
          <cell r="CZ758">
            <v>0</v>
          </cell>
          <cell r="DA758">
            <v>0</v>
          </cell>
          <cell r="DB758">
            <v>0</v>
          </cell>
          <cell r="DC758">
            <v>0</v>
          </cell>
          <cell r="DD758">
            <v>0</v>
          </cell>
          <cell r="DE758">
            <v>0</v>
          </cell>
          <cell r="DF758">
            <v>0</v>
          </cell>
          <cell r="DG758">
            <v>0</v>
          </cell>
          <cell r="DH758">
            <v>0</v>
          </cell>
          <cell r="DI758">
            <v>0</v>
          </cell>
          <cell r="DJ758">
            <v>0</v>
          </cell>
          <cell r="DK758">
            <v>0</v>
          </cell>
          <cell r="DL758">
            <v>0</v>
          </cell>
          <cell r="DM758">
            <v>0</v>
          </cell>
          <cell r="DN758">
            <v>0</v>
          </cell>
          <cell r="DO758">
            <v>0</v>
          </cell>
          <cell r="DP758">
            <v>0</v>
          </cell>
          <cell r="DQ758">
            <v>0</v>
          </cell>
          <cell r="DR758">
            <v>0</v>
          </cell>
          <cell r="DS758">
            <v>0</v>
          </cell>
          <cell r="DT758">
            <v>0</v>
          </cell>
          <cell r="DU758">
            <v>0</v>
          </cell>
          <cell r="DV758">
            <v>0</v>
          </cell>
          <cell r="DW758">
            <v>0</v>
          </cell>
          <cell r="DX758">
            <v>0</v>
          </cell>
          <cell r="DY758">
            <v>0</v>
          </cell>
          <cell r="DZ758">
            <v>0</v>
          </cell>
          <cell r="EA758">
            <v>0</v>
          </cell>
          <cell r="EB758">
            <v>0</v>
          </cell>
          <cell r="EC758">
            <v>0</v>
          </cell>
          <cell r="ED758">
            <v>0</v>
          </cell>
        </row>
        <row r="759"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0</v>
          </cell>
          <cell r="BS759">
            <v>0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  <cell r="BZ759">
            <v>0</v>
          </cell>
          <cell r="CA759">
            <v>0</v>
          </cell>
          <cell r="CB759">
            <v>0</v>
          </cell>
          <cell r="CC759">
            <v>0</v>
          </cell>
          <cell r="CD759">
            <v>0</v>
          </cell>
          <cell r="CE759">
            <v>0</v>
          </cell>
          <cell r="CF759">
            <v>0</v>
          </cell>
          <cell r="CG759">
            <v>0</v>
          </cell>
          <cell r="CH759">
            <v>0</v>
          </cell>
          <cell r="CI759">
            <v>0</v>
          </cell>
          <cell r="CJ759">
            <v>0</v>
          </cell>
          <cell r="CK759">
            <v>0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P759">
            <v>0</v>
          </cell>
          <cell r="CQ759">
            <v>0</v>
          </cell>
          <cell r="CR759">
            <v>0</v>
          </cell>
          <cell r="CS759">
            <v>0</v>
          </cell>
          <cell r="CT759">
            <v>0</v>
          </cell>
          <cell r="CU759">
            <v>0</v>
          </cell>
          <cell r="CV759">
            <v>0</v>
          </cell>
          <cell r="CW759">
            <v>0</v>
          </cell>
          <cell r="CX759">
            <v>0</v>
          </cell>
          <cell r="CY759">
            <v>0</v>
          </cell>
          <cell r="CZ759">
            <v>0</v>
          </cell>
          <cell r="DA759">
            <v>0</v>
          </cell>
          <cell r="DB759">
            <v>0</v>
          </cell>
          <cell r="DC759">
            <v>0</v>
          </cell>
          <cell r="DD759">
            <v>0</v>
          </cell>
          <cell r="DE759">
            <v>0</v>
          </cell>
          <cell r="DF759">
            <v>0</v>
          </cell>
          <cell r="DG759">
            <v>0</v>
          </cell>
          <cell r="DH759">
            <v>0</v>
          </cell>
          <cell r="DI759">
            <v>0</v>
          </cell>
          <cell r="DJ759">
            <v>0</v>
          </cell>
          <cell r="DK759">
            <v>0</v>
          </cell>
          <cell r="DL759">
            <v>0</v>
          </cell>
          <cell r="DM759">
            <v>0</v>
          </cell>
          <cell r="DN759">
            <v>0</v>
          </cell>
          <cell r="DO759">
            <v>0</v>
          </cell>
          <cell r="DP759">
            <v>0</v>
          </cell>
          <cell r="DQ759">
            <v>0</v>
          </cell>
          <cell r="DR759">
            <v>0</v>
          </cell>
          <cell r="DS759">
            <v>0</v>
          </cell>
          <cell r="DT759">
            <v>0</v>
          </cell>
          <cell r="DU759">
            <v>0</v>
          </cell>
          <cell r="DV759">
            <v>0</v>
          </cell>
          <cell r="DW759">
            <v>0</v>
          </cell>
          <cell r="DX759">
            <v>0</v>
          </cell>
          <cell r="DY759">
            <v>0</v>
          </cell>
          <cell r="DZ759">
            <v>0</v>
          </cell>
          <cell r="EA759">
            <v>0</v>
          </cell>
          <cell r="EB759">
            <v>0</v>
          </cell>
          <cell r="EC759">
            <v>0</v>
          </cell>
          <cell r="ED759">
            <v>0</v>
          </cell>
        </row>
        <row r="760"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  <cell r="BM760">
            <v>0</v>
          </cell>
          <cell r="BN760">
            <v>0</v>
          </cell>
          <cell r="BO760">
            <v>0</v>
          </cell>
          <cell r="BP760">
            <v>0</v>
          </cell>
          <cell r="BQ760">
            <v>0</v>
          </cell>
          <cell r="BR760">
            <v>0</v>
          </cell>
          <cell r="BS760">
            <v>0</v>
          </cell>
          <cell r="BT760">
            <v>0</v>
          </cell>
          <cell r="BU760">
            <v>0</v>
          </cell>
          <cell r="BV760">
            <v>0</v>
          </cell>
          <cell r="BW760">
            <v>0</v>
          </cell>
          <cell r="BX760">
            <v>0</v>
          </cell>
          <cell r="BY760">
            <v>0</v>
          </cell>
          <cell r="BZ760">
            <v>0</v>
          </cell>
          <cell r="CA760">
            <v>0</v>
          </cell>
          <cell r="CB760">
            <v>0</v>
          </cell>
          <cell r="CC760">
            <v>0</v>
          </cell>
          <cell r="CD760">
            <v>0</v>
          </cell>
          <cell r="CE760">
            <v>0</v>
          </cell>
          <cell r="CF760">
            <v>0</v>
          </cell>
          <cell r="CG760">
            <v>0</v>
          </cell>
          <cell r="CH760">
            <v>0</v>
          </cell>
          <cell r="CI760">
            <v>0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P760">
            <v>0</v>
          </cell>
          <cell r="CQ760">
            <v>0</v>
          </cell>
          <cell r="CR760">
            <v>0</v>
          </cell>
          <cell r="CS760">
            <v>0</v>
          </cell>
          <cell r="CT760">
            <v>0</v>
          </cell>
          <cell r="CU760">
            <v>0</v>
          </cell>
          <cell r="CV760">
            <v>0</v>
          </cell>
          <cell r="CW760">
            <v>0</v>
          </cell>
          <cell r="CX760">
            <v>0</v>
          </cell>
          <cell r="CY760">
            <v>0</v>
          </cell>
          <cell r="CZ760">
            <v>0</v>
          </cell>
          <cell r="DA760">
            <v>0</v>
          </cell>
          <cell r="DB760">
            <v>0</v>
          </cell>
          <cell r="DC760">
            <v>0</v>
          </cell>
          <cell r="DD760">
            <v>0</v>
          </cell>
          <cell r="DE760">
            <v>0</v>
          </cell>
          <cell r="DF760">
            <v>0</v>
          </cell>
          <cell r="DG760">
            <v>0</v>
          </cell>
          <cell r="DH760">
            <v>0</v>
          </cell>
          <cell r="DI760">
            <v>0</v>
          </cell>
          <cell r="DJ760">
            <v>0</v>
          </cell>
          <cell r="DK760">
            <v>0</v>
          </cell>
          <cell r="DL760">
            <v>0</v>
          </cell>
          <cell r="DM760">
            <v>0</v>
          </cell>
          <cell r="DN760">
            <v>0</v>
          </cell>
          <cell r="DO760">
            <v>0</v>
          </cell>
          <cell r="DP760">
            <v>0</v>
          </cell>
          <cell r="DQ760">
            <v>0</v>
          </cell>
          <cell r="DR760">
            <v>0</v>
          </cell>
          <cell r="DS760">
            <v>0</v>
          </cell>
          <cell r="DT760">
            <v>0</v>
          </cell>
          <cell r="DU760">
            <v>0</v>
          </cell>
          <cell r="DV760">
            <v>0</v>
          </cell>
          <cell r="DW760">
            <v>0</v>
          </cell>
          <cell r="DX760">
            <v>0</v>
          </cell>
          <cell r="DY760">
            <v>0</v>
          </cell>
          <cell r="DZ760">
            <v>0</v>
          </cell>
          <cell r="EA760">
            <v>0</v>
          </cell>
          <cell r="EB760">
            <v>0</v>
          </cell>
          <cell r="EC760">
            <v>0</v>
          </cell>
          <cell r="ED760">
            <v>0</v>
          </cell>
        </row>
        <row r="761"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BM761">
            <v>0</v>
          </cell>
          <cell r="BN761">
            <v>0</v>
          </cell>
          <cell r="BO761">
            <v>0</v>
          </cell>
          <cell r="BP761">
            <v>0</v>
          </cell>
          <cell r="BQ761">
            <v>0</v>
          </cell>
          <cell r="BR761">
            <v>0</v>
          </cell>
          <cell r="BS761">
            <v>0</v>
          </cell>
          <cell r="BT761">
            <v>0</v>
          </cell>
          <cell r="BU761">
            <v>0</v>
          </cell>
          <cell r="BV761">
            <v>0</v>
          </cell>
          <cell r="BW761">
            <v>0</v>
          </cell>
          <cell r="BX761">
            <v>0</v>
          </cell>
          <cell r="BY761">
            <v>0</v>
          </cell>
          <cell r="BZ761">
            <v>0</v>
          </cell>
          <cell r="CA761">
            <v>0</v>
          </cell>
          <cell r="CB761">
            <v>0</v>
          </cell>
          <cell r="CC761">
            <v>0</v>
          </cell>
          <cell r="CD761">
            <v>0</v>
          </cell>
          <cell r="CE761">
            <v>0</v>
          </cell>
          <cell r="CF761">
            <v>0</v>
          </cell>
          <cell r="CG761">
            <v>0</v>
          </cell>
          <cell r="CH761">
            <v>0</v>
          </cell>
          <cell r="CI761">
            <v>0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P761">
            <v>0</v>
          </cell>
          <cell r="CQ761">
            <v>0</v>
          </cell>
          <cell r="CR761">
            <v>0</v>
          </cell>
          <cell r="CS761">
            <v>0</v>
          </cell>
          <cell r="CT761">
            <v>0</v>
          </cell>
          <cell r="CU761">
            <v>0</v>
          </cell>
          <cell r="CV761">
            <v>0</v>
          </cell>
          <cell r="CW761">
            <v>0</v>
          </cell>
          <cell r="CX761">
            <v>0</v>
          </cell>
          <cell r="CY761">
            <v>0</v>
          </cell>
          <cell r="CZ761">
            <v>0</v>
          </cell>
          <cell r="DA761">
            <v>0</v>
          </cell>
          <cell r="DB761">
            <v>0</v>
          </cell>
          <cell r="DC761">
            <v>0</v>
          </cell>
          <cell r="DD761">
            <v>0</v>
          </cell>
          <cell r="DE761">
            <v>0</v>
          </cell>
          <cell r="DF761">
            <v>0</v>
          </cell>
          <cell r="DG761">
            <v>0</v>
          </cell>
          <cell r="DH761">
            <v>0</v>
          </cell>
          <cell r="DI761">
            <v>0</v>
          </cell>
          <cell r="DJ761">
            <v>0</v>
          </cell>
          <cell r="DK761">
            <v>0</v>
          </cell>
          <cell r="DL761">
            <v>0</v>
          </cell>
          <cell r="DM761">
            <v>0</v>
          </cell>
          <cell r="DN761">
            <v>0</v>
          </cell>
          <cell r="DO761">
            <v>0</v>
          </cell>
          <cell r="DP761">
            <v>0</v>
          </cell>
          <cell r="DQ761">
            <v>0</v>
          </cell>
          <cell r="DR761">
            <v>0</v>
          </cell>
          <cell r="DS761">
            <v>0</v>
          </cell>
          <cell r="DT761">
            <v>0</v>
          </cell>
          <cell r="DU761">
            <v>0</v>
          </cell>
          <cell r="DV761">
            <v>0</v>
          </cell>
          <cell r="DW761">
            <v>0</v>
          </cell>
          <cell r="DX761">
            <v>0</v>
          </cell>
          <cell r="DY761">
            <v>0</v>
          </cell>
          <cell r="DZ761">
            <v>0</v>
          </cell>
          <cell r="EA761">
            <v>0</v>
          </cell>
          <cell r="EB761">
            <v>0</v>
          </cell>
          <cell r="EC761">
            <v>0</v>
          </cell>
          <cell r="ED761">
            <v>0</v>
          </cell>
        </row>
        <row r="762"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  <cell r="BY762">
            <v>0</v>
          </cell>
          <cell r="BZ762">
            <v>0</v>
          </cell>
          <cell r="CA762">
            <v>0</v>
          </cell>
          <cell r="CB762">
            <v>0</v>
          </cell>
          <cell r="CC762">
            <v>0</v>
          </cell>
          <cell r="CD762">
            <v>0</v>
          </cell>
          <cell r="CE762">
            <v>0</v>
          </cell>
          <cell r="CF762">
            <v>0</v>
          </cell>
          <cell r="CG762">
            <v>0</v>
          </cell>
          <cell r="CH762">
            <v>0</v>
          </cell>
          <cell r="CI762">
            <v>0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P762">
            <v>0</v>
          </cell>
          <cell r="CQ762">
            <v>0</v>
          </cell>
          <cell r="CR762">
            <v>0</v>
          </cell>
          <cell r="CS762">
            <v>0</v>
          </cell>
          <cell r="CT762">
            <v>0</v>
          </cell>
          <cell r="CU762">
            <v>0</v>
          </cell>
          <cell r="CV762">
            <v>0</v>
          </cell>
          <cell r="CW762">
            <v>0</v>
          </cell>
          <cell r="CX762">
            <v>0</v>
          </cell>
          <cell r="CY762">
            <v>0</v>
          </cell>
          <cell r="CZ762">
            <v>0</v>
          </cell>
          <cell r="DA762">
            <v>0</v>
          </cell>
          <cell r="DB762">
            <v>0</v>
          </cell>
          <cell r="DC762">
            <v>0</v>
          </cell>
          <cell r="DD762">
            <v>0</v>
          </cell>
          <cell r="DE762">
            <v>0</v>
          </cell>
          <cell r="DF762">
            <v>0</v>
          </cell>
          <cell r="DG762">
            <v>0</v>
          </cell>
          <cell r="DH762">
            <v>0</v>
          </cell>
          <cell r="DI762">
            <v>0</v>
          </cell>
          <cell r="DJ762">
            <v>0</v>
          </cell>
          <cell r="DK762">
            <v>0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</row>
        <row r="763"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0</v>
          </cell>
          <cell r="BR763">
            <v>0</v>
          </cell>
          <cell r="BS763">
            <v>0</v>
          </cell>
          <cell r="BT763">
            <v>0</v>
          </cell>
          <cell r="BU763">
            <v>0</v>
          </cell>
          <cell r="BV763">
            <v>0</v>
          </cell>
          <cell r="BW763">
            <v>0</v>
          </cell>
          <cell r="BX763">
            <v>0</v>
          </cell>
          <cell r="BY763">
            <v>0</v>
          </cell>
          <cell r="BZ763">
            <v>0</v>
          </cell>
          <cell r="CA763">
            <v>0</v>
          </cell>
          <cell r="CB763">
            <v>0</v>
          </cell>
          <cell r="CC763">
            <v>0</v>
          </cell>
          <cell r="CD763">
            <v>0</v>
          </cell>
          <cell r="CE763">
            <v>0</v>
          </cell>
          <cell r="CF763">
            <v>0</v>
          </cell>
          <cell r="CG763">
            <v>0</v>
          </cell>
          <cell r="CH763">
            <v>0</v>
          </cell>
          <cell r="CI763">
            <v>0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P763">
            <v>0</v>
          </cell>
          <cell r="CQ763">
            <v>0</v>
          </cell>
          <cell r="CR763">
            <v>0</v>
          </cell>
          <cell r="CS763">
            <v>0</v>
          </cell>
          <cell r="CT763">
            <v>0</v>
          </cell>
          <cell r="CU763">
            <v>0</v>
          </cell>
          <cell r="CV763">
            <v>0</v>
          </cell>
          <cell r="CW763">
            <v>0</v>
          </cell>
          <cell r="CX763">
            <v>0</v>
          </cell>
          <cell r="CY763">
            <v>0</v>
          </cell>
          <cell r="CZ763">
            <v>0</v>
          </cell>
          <cell r="DA763">
            <v>0</v>
          </cell>
          <cell r="DB763">
            <v>0</v>
          </cell>
          <cell r="DC763">
            <v>0</v>
          </cell>
          <cell r="DD763">
            <v>0</v>
          </cell>
          <cell r="DE763">
            <v>0</v>
          </cell>
          <cell r="DF763">
            <v>0</v>
          </cell>
          <cell r="DG763">
            <v>0</v>
          </cell>
          <cell r="DH763">
            <v>0</v>
          </cell>
          <cell r="DI763">
            <v>0</v>
          </cell>
          <cell r="DJ763">
            <v>0</v>
          </cell>
          <cell r="DK763">
            <v>0</v>
          </cell>
          <cell r="DL763">
            <v>0</v>
          </cell>
          <cell r="DM763">
            <v>0</v>
          </cell>
          <cell r="DN763">
            <v>0</v>
          </cell>
          <cell r="DO763">
            <v>0</v>
          </cell>
          <cell r="DP763">
            <v>0</v>
          </cell>
          <cell r="DQ763">
            <v>0</v>
          </cell>
          <cell r="DR763">
            <v>0</v>
          </cell>
          <cell r="DS763">
            <v>0</v>
          </cell>
          <cell r="DT763">
            <v>0</v>
          </cell>
          <cell r="DU763">
            <v>0</v>
          </cell>
          <cell r="DV763">
            <v>0</v>
          </cell>
          <cell r="DW763">
            <v>0</v>
          </cell>
          <cell r="DX763">
            <v>0</v>
          </cell>
          <cell r="DY763">
            <v>0</v>
          </cell>
          <cell r="DZ763">
            <v>0</v>
          </cell>
          <cell r="EA763">
            <v>0</v>
          </cell>
          <cell r="EB763">
            <v>0</v>
          </cell>
          <cell r="EC763">
            <v>0</v>
          </cell>
          <cell r="ED763">
            <v>0</v>
          </cell>
        </row>
        <row r="764"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0</v>
          </cell>
          <cell r="BR764">
            <v>0</v>
          </cell>
          <cell r="BS764">
            <v>0</v>
          </cell>
          <cell r="BT764">
            <v>0</v>
          </cell>
          <cell r="BU764">
            <v>0</v>
          </cell>
          <cell r="BV764">
            <v>0</v>
          </cell>
          <cell r="BW764">
            <v>0</v>
          </cell>
          <cell r="BX764">
            <v>0</v>
          </cell>
          <cell r="BY764">
            <v>0</v>
          </cell>
          <cell r="BZ764">
            <v>0</v>
          </cell>
          <cell r="CA764">
            <v>0</v>
          </cell>
          <cell r="CB764">
            <v>0</v>
          </cell>
          <cell r="CC764">
            <v>0</v>
          </cell>
          <cell r="CD764">
            <v>0</v>
          </cell>
          <cell r="CE764">
            <v>0</v>
          </cell>
          <cell r="CF764">
            <v>0</v>
          </cell>
          <cell r="CG764">
            <v>0</v>
          </cell>
          <cell r="CH764">
            <v>0</v>
          </cell>
          <cell r="CI764">
            <v>0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P764">
            <v>0</v>
          </cell>
          <cell r="CQ764">
            <v>0</v>
          </cell>
          <cell r="CR764">
            <v>0</v>
          </cell>
          <cell r="CS764">
            <v>0</v>
          </cell>
          <cell r="CT764">
            <v>0</v>
          </cell>
          <cell r="CU764">
            <v>0</v>
          </cell>
          <cell r="CV764">
            <v>0</v>
          </cell>
          <cell r="CW764">
            <v>0</v>
          </cell>
          <cell r="CX764">
            <v>0</v>
          </cell>
          <cell r="CY764">
            <v>0</v>
          </cell>
          <cell r="CZ764">
            <v>0</v>
          </cell>
          <cell r="DA764">
            <v>0</v>
          </cell>
          <cell r="DB764">
            <v>0</v>
          </cell>
          <cell r="DC764">
            <v>0</v>
          </cell>
          <cell r="DD764">
            <v>0</v>
          </cell>
          <cell r="DE764">
            <v>0</v>
          </cell>
          <cell r="DF764">
            <v>0</v>
          </cell>
          <cell r="DG764">
            <v>0</v>
          </cell>
          <cell r="DH764">
            <v>0</v>
          </cell>
          <cell r="DI764">
            <v>0</v>
          </cell>
          <cell r="DJ764">
            <v>0</v>
          </cell>
          <cell r="DK764">
            <v>0</v>
          </cell>
          <cell r="DL764">
            <v>0</v>
          </cell>
          <cell r="DM764">
            <v>0</v>
          </cell>
          <cell r="DN764">
            <v>0</v>
          </cell>
          <cell r="DO764">
            <v>0</v>
          </cell>
          <cell r="DP764">
            <v>0</v>
          </cell>
          <cell r="DQ764">
            <v>0</v>
          </cell>
          <cell r="DR764">
            <v>0</v>
          </cell>
          <cell r="DS764">
            <v>0</v>
          </cell>
          <cell r="DT764">
            <v>0</v>
          </cell>
          <cell r="DU764">
            <v>0</v>
          </cell>
          <cell r="DV764">
            <v>0</v>
          </cell>
          <cell r="DW764">
            <v>0</v>
          </cell>
          <cell r="DX764">
            <v>0</v>
          </cell>
          <cell r="DY764">
            <v>0</v>
          </cell>
          <cell r="DZ764">
            <v>0</v>
          </cell>
          <cell r="EA764">
            <v>0</v>
          </cell>
          <cell r="EB764">
            <v>0</v>
          </cell>
          <cell r="EC764">
            <v>0</v>
          </cell>
          <cell r="ED764">
            <v>0</v>
          </cell>
        </row>
        <row r="765"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0</v>
          </cell>
          <cell r="BT765">
            <v>0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0</v>
          </cell>
          <cell r="CD765">
            <v>0</v>
          </cell>
          <cell r="CE765">
            <v>0</v>
          </cell>
          <cell r="CF765">
            <v>0</v>
          </cell>
          <cell r="CG765">
            <v>0</v>
          </cell>
          <cell r="CH765">
            <v>0</v>
          </cell>
          <cell r="CI765">
            <v>0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P765">
            <v>0</v>
          </cell>
          <cell r="CQ765">
            <v>0</v>
          </cell>
          <cell r="CR765">
            <v>0</v>
          </cell>
          <cell r="CS765">
            <v>0</v>
          </cell>
          <cell r="CT765">
            <v>0</v>
          </cell>
          <cell r="CU765">
            <v>0</v>
          </cell>
          <cell r="CV765">
            <v>0</v>
          </cell>
          <cell r="CW765">
            <v>0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0</v>
          </cell>
          <cell r="DC765">
            <v>0</v>
          </cell>
          <cell r="DD765">
            <v>0</v>
          </cell>
          <cell r="DE765">
            <v>0</v>
          </cell>
          <cell r="DF765">
            <v>0</v>
          </cell>
          <cell r="DG765">
            <v>0</v>
          </cell>
          <cell r="DH765">
            <v>0</v>
          </cell>
          <cell r="DI765">
            <v>0</v>
          </cell>
          <cell r="DJ765">
            <v>0</v>
          </cell>
          <cell r="DK765">
            <v>0</v>
          </cell>
          <cell r="DL765">
            <v>0</v>
          </cell>
          <cell r="DM765">
            <v>0</v>
          </cell>
          <cell r="DN765">
            <v>0</v>
          </cell>
          <cell r="DO765">
            <v>0</v>
          </cell>
          <cell r="DP765">
            <v>0</v>
          </cell>
          <cell r="DQ765">
            <v>0</v>
          </cell>
          <cell r="DR765">
            <v>0</v>
          </cell>
          <cell r="DS765">
            <v>0</v>
          </cell>
          <cell r="DT765">
            <v>0</v>
          </cell>
          <cell r="DU765">
            <v>0</v>
          </cell>
          <cell r="DV765">
            <v>0</v>
          </cell>
          <cell r="DW765">
            <v>0</v>
          </cell>
          <cell r="DX765">
            <v>0</v>
          </cell>
          <cell r="DY765">
            <v>0</v>
          </cell>
          <cell r="DZ765">
            <v>0</v>
          </cell>
          <cell r="EA765">
            <v>0</v>
          </cell>
          <cell r="EB765">
            <v>0</v>
          </cell>
          <cell r="EC765">
            <v>0</v>
          </cell>
          <cell r="ED765">
            <v>0</v>
          </cell>
        </row>
        <row r="766"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  <cell r="BY766">
            <v>0</v>
          </cell>
          <cell r="BZ766">
            <v>0</v>
          </cell>
          <cell r="CA766">
            <v>0</v>
          </cell>
          <cell r="CB766">
            <v>0</v>
          </cell>
          <cell r="CC766">
            <v>0</v>
          </cell>
          <cell r="CD766">
            <v>0</v>
          </cell>
          <cell r="CE766">
            <v>0</v>
          </cell>
          <cell r="CF766">
            <v>0</v>
          </cell>
          <cell r="CG766">
            <v>0</v>
          </cell>
          <cell r="CH766">
            <v>0</v>
          </cell>
          <cell r="CI766">
            <v>0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P766">
            <v>0</v>
          </cell>
          <cell r="CQ766">
            <v>0</v>
          </cell>
          <cell r="CR766">
            <v>0</v>
          </cell>
          <cell r="CS766">
            <v>0</v>
          </cell>
          <cell r="CT766">
            <v>0</v>
          </cell>
          <cell r="CU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0</v>
          </cell>
          <cell r="DD766">
            <v>0</v>
          </cell>
          <cell r="DE766">
            <v>0</v>
          </cell>
          <cell r="DF766">
            <v>0</v>
          </cell>
          <cell r="DG766">
            <v>0</v>
          </cell>
          <cell r="DH766">
            <v>0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0</v>
          </cell>
          <cell r="DP766">
            <v>0</v>
          </cell>
          <cell r="DQ766">
            <v>0</v>
          </cell>
          <cell r="DR766">
            <v>0</v>
          </cell>
          <cell r="DS766">
            <v>0</v>
          </cell>
          <cell r="DT766">
            <v>0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0</v>
          </cell>
          <cell r="EB766">
            <v>0</v>
          </cell>
          <cell r="EC766">
            <v>0</v>
          </cell>
          <cell r="ED766">
            <v>0</v>
          </cell>
        </row>
        <row r="767"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  <cell r="BM767">
            <v>0</v>
          </cell>
          <cell r="BN767">
            <v>0</v>
          </cell>
          <cell r="BO767">
            <v>0</v>
          </cell>
          <cell r="BP767">
            <v>0</v>
          </cell>
          <cell r="BQ767">
            <v>0</v>
          </cell>
          <cell r="BR767">
            <v>0</v>
          </cell>
          <cell r="BS767">
            <v>0</v>
          </cell>
          <cell r="BT767">
            <v>0</v>
          </cell>
          <cell r="BU767">
            <v>0</v>
          </cell>
          <cell r="BV767">
            <v>0</v>
          </cell>
          <cell r="BW767">
            <v>0</v>
          </cell>
          <cell r="BX767">
            <v>0</v>
          </cell>
          <cell r="BY767">
            <v>0</v>
          </cell>
          <cell r="BZ767">
            <v>0</v>
          </cell>
          <cell r="CA767">
            <v>0</v>
          </cell>
          <cell r="CB767">
            <v>0</v>
          </cell>
          <cell r="CC767">
            <v>0</v>
          </cell>
          <cell r="CD767">
            <v>0</v>
          </cell>
          <cell r="CE767">
            <v>0</v>
          </cell>
          <cell r="CF767">
            <v>0</v>
          </cell>
          <cell r="CG767">
            <v>0</v>
          </cell>
          <cell r="CH767">
            <v>0</v>
          </cell>
          <cell r="CI767">
            <v>0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P767">
            <v>0</v>
          </cell>
          <cell r="CQ767">
            <v>0</v>
          </cell>
          <cell r="CR767">
            <v>0</v>
          </cell>
          <cell r="CS767">
            <v>0</v>
          </cell>
          <cell r="CT767">
            <v>0</v>
          </cell>
          <cell r="CU767">
            <v>0</v>
          </cell>
          <cell r="CV767">
            <v>0</v>
          </cell>
          <cell r="CW767">
            <v>0</v>
          </cell>
          <cell r="CX767">
            <v>0</v>
          </cell>
          <cell r="CY767">
            <v>0</v>
          </cell>
          <cell r="CZ767">
            <v>0</v>
          </cell>
          <cell r="DA767">
            <v>0</v>
          </cell>
          <cell r="DB767">
            <v>0</v>
          </cell>
          <cell r="DC767">
            <v>0</v>
          </cell>
          <cell r="DD767">
            <v>0</v>
          </cell>
          <cell r="DE767">
            <v>0</v>
          </cell>
          <cell r="DF767">
            <v>0</v>
          </cell>
          <cell r="DG767">
            <v>0</v>
          </cell>
          <cell r="DH767">
            <v>0</v>
          </cell>
          <cell r="DI767">
            <v>0</v>
          </cell>
          <cell r="DJ767">
            <v>0</v>
          </cell>
          <cell r="DK767">
            <v>0</v>
          </cell>
          <cell r="DL767">
            <v>0</v>
          </cell>
          <cell r="DM767">
            <v>0</v>
          </cell>
          <cell r="DN767">
            <v>0</v>
          </cell>
          <cell r="DO767">
            <v>0</v>
          </cell>
          <cell r="DP767">
            <v>0</v>
          </cell>
          <cell r="DQ767">
            <v>0</v>
          </cell>
          <cell r="DR767">
            <v>0</v>
          </cell>
          <cell r="DS767">
            <v>0</v>
          </cell>
          <cell r="DT767">
            <v>0</v>
          </cell>
          <cell r="DU767">
            <v>0</v>
          </cell>
          <cell r="DV767">
            <v>0</v>
          </cell>
          <cell r="DW767">
            <v>0</v>
          </cell>
          <cell r="DX767">
            <v>0</v>
          </cell>
          <cell r="DY767">
            <v>0</v>
          </cell>
          <cell r="DZ767">
            <v>0</v>
          </cell>
          <cell r="EA767">
            <v>0</v>
          </cell>
          <cell r="EB767">
            <v>0</v>
          </cell>
          <cell r="EC767">
            <v>0</v>
          </cell>
          <cell r="ED767">
            <v>0</v>
          </cell>
        </row>
        <row r="769"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  <cell r="BM769">
            <v>0</v>
          </cell>
          <cell r="BN769">
            <v>0</v>
          </cell>
          <cell r="BO769">
            <v>0</v>
          </cell>
          <cell r="BP769">
            <v>0</v>
          </cell>
          <cell r="BQ769">
            <v>0</v>
          </cell>
          <cell r="BR769">
            <v>0</v>
          </cell>
          <cell r="BS769">
            <v>0</v>
          </cell>
          <cell r="BT769">
            <v>0</v>
          </cell>
          <cell r="BU769">
            <v>0</v>
          </cell>
          <cell r="BV769">
            <v>0</v>
          </cell>
          <cell r="BW769">
            <v>0</v>
          </cell>
          <cell r="BX769">
            <v>0</v>
          </cell>
          <cell r="BY769">
            <v>0</v>
          </cell>
          <cell r="BZ769">
            <v>0</v>
          </cell>
          <cell r="CA769">
            <v>0</v>
          </cell>
          <cell r="CB769">
            <v>0</v>
          </cell>
          <cell r="CC769">
            <v>0</v>
          </cell>
          <cell r="CD769">
            <v>0</v>
          </cell>
          <cell r="CE769">
            <v>0</v>
          </cell>
          <cell r="CF769">
            <v>0</v>
          </cell>
          <cell r="CG769">
            <v>0</v>
          </cell>
          <cell r="CH769">
            <v>0</v>
          </cell>
          <cell r="CI769">
            <v>0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P769">
            <v>0</v>
          </cell>
          <cell r="CQ769">
            <v>0</v>
          </cell>
          <cell r="CR769">
            <v>0</v>
          </cell>
          <cell r="CS769">
            <v>0</v>
          </cell>
          <cell r="CT769">
            <v>0</v>
          </cell>
          <cell r="CU769">
            <v>0</v>
          </cell>
          <cell r="CV769">
            <v>0</v>
          </cell>
          <cell r="CW769">
            <v>0</v>
          </cell>
          <cell r="CX769">
            <v>0</v>
          </cell>
          <cell r="CY769">
            <v>0</v>
          </cell>
          <cell r="CZ769">
            <v>0</v>
          </cell>
          <cell r="DA769">
            <v>0</v>
          </cell>
          <cell r="DB769">
            <v>0</v>
          </cell>
          <cell r="DC769">
            <v>0</v>
          </cell>
          <cell r="DD769">
            <v>0</v>
          </cell>
          <cell r="DE769">
            <v>0</v>
          </cell>
          <cell r="DF769">
            <v>0</v>
          </cell>
          <cell r="DG769">
            <v>0</v>
          </cell>
          <cell r="DH769">
            <v>0</v>
          </cell>
          <cell r="DI769">
            <v>0</v>
          </cell>
          <cell r="DJ769">
            <v>0</v>
          </cell>
          <cell r="DK769">
            <v>0</v>
          </cell>
          <cell r="DL769">
            <v>0</v>
          </cell>
          <cell r="DM769">
            <v>0</v>
          </cell>
          <cell r="DN769">
            <v>0</v>
          </cell>
          <cell r="DO769">
            <v>0</v>
          </cell>
          <cell r="DP769">
            <v>0</v>
          </cell>
          <cell r="DQ769">
            <v>0</v>
          </cell>
          <cell r="DR769">
            <v>0</v>
          </cell>
          <cell r="DS769">
            <v>0</v>
          </cell>
          <cell r="DT769">
            <v>0</v>
          </cell>
          <cell r="DU769">
            <v>0</v>
          </cell>
          <cell r="DV769">
            <v>0</v>
          </cell>
          <cell r="DW769">
            <v>0</v>
          </cell>
          <cell r="DX769">
            <v>0</v>
          </cell>
          <cell r="DY769">
            <v>0</v>
          </cell>
          <cell r="DZ769">
            <v>0</v>
          </cell>
          <cell r="EA769">
            <v>0</v>
          </cell>
          <cell r="EB769">
            <v>0</v>
          </cell>
          <cell r="EC769">
            <v>0</v>
          </cell>
          <cell r="ED769">
            <v>0</v>
          </cell>
        </row>
        <row r="770"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  <cell r="BQ770">
            <v>0</v>
          </cell>
          <cell r="BR770">
            <v>0</v>
          </cell>
          <cell r="BS770">
            <v>0</v>
          </cell>
          <cell r="BT770">
            <v>0</v>
          </cell>
          <cell r="BU770">
            <v>0</v>
          </cell>
          <cell r="BV770">
            <v>0</v>
          </cell>
          <cell r="BW770">
            <v>0</v>
          </cell>
          <cell r="BX770">
            <v>0</v>
          </cell>
          <cell r="BY770">
            <v>0</v>
          </cell>
          <cell r="BZ770">
            <v>0</v>
          </cell>
          <cell r="CA770">
            <v>0</v>
          </cell>
          <cell r="CB770">
            <v>0</v>
          </cell>
          <cell r="CC770">
            <v>0</v>
          </cell>
          <cell r="CD770">
            <v>0</v>
          </cell>
          <cell r="CE770">
            <v>0</v>
          </cell>
          <cell r="CF770">
            <v>0</v>
          </cell>
          <cell r="CG770">
            <v>0</v>
          </cell>
          <cell r="CH770">
            <v>0</v>
          </cell>
          <cell r="CI770">
            <v>0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P770">
            <v>0</v>
          </cell>
          <cell r="CQ770">
            <v>0</v>
          </cell>
          <cell r="CR770">
            <v>0</v>
          </cell>
          <cell r="CS770">
            <v>0</v>
          </cell>
          <cell r="CT770">
            <v>0</v>
          </cell>
          <cell r="CU770">
            <v>0</v>
          </cell>
          <cell r="CV770">
            <v>0</v>
          </cell>
          <cell r="CW770">
            <v>0</v>
          </cell>
          <cell r="CX770">
            <v>0</v>
          </cell>
          <cell r="CY770">
            <v>0</v>
          </cell>
          <cell r="CZ770">
            <v>0</v>
          </cell>
          <cell r="DA770">
            <v>0</v>
          </cell>
          <cell r="DB770">
            <v>0</v>
          </cell>
          <cell r="DC770">
            <v>0</v>
          </cell>
          <cell r="DD770">
            <v>0</v>
          </cell>
          <cell r="DE770">
            <v>0</v>
          </cell>
          <cell r="DF770">
            <v>0</v>
          </cell>
          <cell r="DG770">
            <v>0</v>
          </cell>
          <cell r="DH770">
            <v>0</v>
          </cell>
          <cell r="DI770">
            <v>0</v>
          </cell>
          <cell r="DJ770">
            <v>0</v>
          </cell>
          <cell r="DK770">
            <v>0</v>
          </cell>
          <cell r="DL770">
            <v>0</v>
          </cell>
          <cell r="DM770">
            <v>0</v>
          </cell>
          <cell r="DN770">
            <v>0</v>
          </cell>
          <cell r="DO770">
            <v>0</v>
          </cell>
          <cell r="DP770">
            <v>0</v>
          </cell>
          <cell r="DQ770">
            <v>0</v>
          </cell>
          <cell r="DR770">
            <v>0</v>
          </cell>
          <cell r="DS770">
            <v>0</v>
          </cell>
          <cell r="DT770">
            <v>0</v>
          </cell>
          <cell r="DU770">
            <v>0</v>
          </cell>
          <cell r="DV770">
            <v>0</v>
          </cell>
          <cell r="DW770">
            <v>0</v>
          </cell>
          <cell r="DX770">
            <v>0</v>
          </cell>
          <cell r="DY770">
            <v>0</v>
          </cell>
          <cell r="DZ770">
            <v>0</v>
          </cell>
          <cell r="EA770">
            <v>0</v>
          </cell>
          <cell r="EB770">
            <v>0</v>
          </cell>
          <cell r="EC770">
            <v>0</v>
          </cell>
          <cell r="ED770">
            <v>0</v>
          </cell>
        </row>
        <row r="771"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0</v>
          </cell>
          <cell r="BN771">
            <v>0</v>
          </cell>
          <cell r="BO771">
            <v>0</v>
          </cell>
          <cell r="BP771">
            <v>0</v>
          </cell>
          <cell r="BQ771">
            <v>0</v>
          </cell>
          <cell r="BR771">
            <v>0</v>
          </cell>
          <cell r="BS771">
            <v>0</v>
          </cell>
          <cell r="BT771">
            <v>0</v>
          </cell>
          <cell r="BU771">
            <v>0</v>
          </cell>
          <cell r="BV771">
            <v>0</v>
          </cell>
          <cell r="BW771">
            <v>0</v>
          </cell>
          <cell r="BX771">
            <v>0</v>
          </cell>
          <cell r="BY771">
            <v>0</v>
          </cell>
          <cell r="BZ771">
            <v>0</v>
          </cell>
          <cell r="CA771">
            <v>0</v>
          </cell>
          <cell r="CB771">
            <v>0</v>
          </cell>
          <cell r="CC771">
            <v>0</v>
          </cell>
          <cell r="CD771">
            <v>0</v>
          </cell>
          <cell r="CE771">
            <v>0</v>
          </cell>
          <cell r="CF771">
            <v>0</v>
          </cell>
          <cell r="CG771">
            <v>0</v>
          </cell>
          <cell r="CH771">
            <v>0</v>
          </cell>
          <cell r="CI771">
            <v>0</v>
          </cell>
          <cell r="CJ771">
            <v>0</v>
          </cell>
          <cell r="CK771">
            <v>0</v>
          </cell>
          <cell r="CL771">
            <v>0</v>
          </cell>
          <cell r="CM771">
            <v>0</v>
          </cell>
          <cell r="CN771">
            <v>0</v>
          </cell>
          <cell r="CO771">
            <v>0</v>
          </cell>
          <cell r="CP771">
            <v>0</v>
          </cell>
          <cell r="CQ771">
            <v>0</v>
          </cell>
          <cell r="CR771">
            <v>0</v>
          </cell>
          <cell r="CS771">
            <v>0</v>
          </cell>
          <cell r="CT771">
            <v>0</v>
          </cell>
          <cell r="CU771">
            <v>0</v>
          </cell>
          <cell r="CV771">
            <v>0</v>
          </cell>
          <cell r="CW771">
            <v>0</v>
          </cell>
          <cell r="CX771">
            <v>0</v>
          </cell>
          <cell r="CY771">
            <v>0</v>
          </cell>
          <cell r="CZ771">
            <v>0</v>
          </cell>
          <cell r="DA771">
            <v>0</v>
          </cell>
          <cell r="DB771">
            <v>0</v>
          </cell>
          <cell r="DC771">
            <v>0</v>
          </cell>
          <cell r="DD771">
            <v>0</v>
          </cell>
          <cell r="DE771">
            <v>0</v>
          </cell>
          <cell r="DF771">
            <v>0</v>
          </cell>
          <cell r="DG771">
            <v>0</v>
          </cell>
          <cell r="DH771">
            <v>0</v>
          </cell>
          <cell r="DI771">
            <v>0</v>
          </cell>
          <cell r="DJ771">
            <v>0</v>
          </cell>
          <cell r="DK771">
            <v>0</v>
          </cell>
          <cell r="DL771">
            <v>0</v>
          </cell>
          <cell r="DM771">
            <v>0</v>
          </cell>
          <cell r="DN771">
            <v>0</v>
          </cell>
          <cell r="DO771">
            <v>0</v>
          </cell>
          <cell r="DP771">
            <v>0</v>
          </cell>
          <cell r="DQ771">
            <v>0</v>
          </cell>
          <cell r="DR771">
            <v>0</v>
          </cell>
          <cell r="DS771">
            <v>0</v>
          </cell>
          <cell r="DT771">
            <v>0</v>
          </cell>
          <cell r="DU771">
            <v>0</v>
          </cell>
          <cell r="DV771">
            <v>0</v>
          </cell>
          <cell r="DW771">
            <v>0</v>
          </cell>
          <cell r="DX771">
            <v>0</v>
          </cell>
          <cell r="DY771">
            <v>0</v>
          </cell>
          <cell r="DZ771">
            <v>0</v>
          </cell>
          <cell r="EA771">
            <v>0</v>
          </cell>
          <cell r="EB771">
            <v>0</v>
          </cell>
          <cell r="EC771">
            <v>0</v>
          </cell>
          <cell r="ED771">
            <v>0</v>
          </cell>
        </row>
        <row r="772"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0</v>
          </cell>
          <cell r="BN772">
            <v>0</v>
          </cell>
          <cell r="BO772">
            <v>0</v>
          </cell>
          <cell r="BP772">
            <v>0</v>
          </cell>
          <cell r="BQ772">
            <v>0</v>
          </cell>
          <cell r="BR772">
            <v>0</v>
          </cell>
          <cell r="BS772">
            <v>0</v>
          </cell>
          <cell r="BT772">
            <v>0</v>
          </cell>
          <cell r="BU772">
            <v>0</v>
          </cell>
          <cell r="BV772">
            <v>0</v>
          </cell>
          <cell r="BW772">
            <v>0</v>
          </cell>
          <cell r="BX772">
            <v>0</v>
          </cell>
          <cell r="BY772">
            <v>0</v>
          </cell>
          <cell r="BZ772">
            <v>0</v>
          </cell>
          <cell r="CA772">
            <v>0</v>
          </cell>
          <cell r="CB772">
            <v>0</v>
          </cell>
          <cell r="CC772">
            <v>0</v>
          </cell>
          <cell r="CD772">
            <v>0</v>
          </cell>
          <cell r="CE772">
            <v>0</v>
          </cell>
          <cell r="CF772">
            <v>0</v>
          </cell>
          <cell r="CG772">
            <v>0</v>
          </cell>
          <cell r="CH772">
            <v>0</v>
          </cell>
          <cell r="CI772">
            <v>0</v>
          </cell>
          <cell r="CJ772">
            <v>0</v>
          </cell>
          <cell r="CK772">
            <v>0</v>
          </cell>
          <cell r="CL772">
            <v>0</v>
          </cell>
          <cell r="CM772">
            <v>0</v>
          </cell>
          <cell r="CN772">
            <v>0</v>
          </cell>
          <cell r="CO772">
            <v>0</v>
          </cell>
          <cell r="CP772">
            <v>0</v>
          </cell>
          <cell r="CQ772">
            <v>0</v>
          </cell>
          <cell r="CR772">
            <v>0</v>
          </cell>
          <cell r="CS772">
            <v>0</v>
          </cell>
          <cell r="CT772">
            <v>0</v>
          </cell>
          <cell r="CU772">
            <v>0</v>
          </cell>
          <cell r="CV772">
            <v>0</v>
          </cell>
          <cell r="CW772">
            <v>0</v>
          </cell>
          <cell r="CX772">
            <v>0</v>
          </cell>
          <cell r="CY772">
            <v>0</v>
          </cell>
          <cell r="CZ772">
            <v>0</v>
          </cell>
          <cell r="DA772">
            <v>0</v>
          </cell>
          <cell r="DB772">
            <v>0</v>
          </cell>
          <cell r="DC772">
            <v>0</v>
          </cell>
          <cell r="DD772">
            <v>0</v>
          </cell>
          <cell r="DE772">
            <v>0</v>
          </cell>
          <cell r="DF772">
            <v>0</v>
          </cell>
          <cell r="DG772">
            <v>0</v>
          </cell>
          <cell r="DH772">
            <v>0</v>
          </cell>
          <cell r="DI772">
            <v>0</v>
          </cell>
          <cell r="DJ772">
            <v>0</v>
          </cell>
          <cell r="DK772">
            <v>0</v>
          </cell>
          <cell r="DL772">
            <v>0</v>
          </cell>
          <cell r="DM772">
            <v>0</v>
          </cell>
          <cell r="DN772">
            <v>0</v>
          </cell>
          <cell r="DO772">
            <v>0</v>
          </cell>
          <cell r="DP772">
            <v>0</v>
          </cell>
          <cell r="DQ772">
            <v>0</v>
          </cell>
          <cell r="DR772">
            <v>0</v>
          </cell>
          <cell r="DS772">
            <v>0</v>
          </cell>
          <cell r="DT772">
            <v>0</v>
          </cell>
          <cell r="DU772">
            <v>0</v>
          </cell>
          <cell r="DV772">
            <v>0</v>
          </cell>
          <cell r="DW772">
            <v>0</v>
          </cell>
          <cell r="DX772">
            <v>0</v>
          </cell>
          <cell r="DY772">
            <v>0</v>
          </cell>
          <cell r="DZ772">
            <v>0</v>
          </cell>
          <cell r="EA772">
            <v>0</v>
          </cell>
          <cell r="EB772">
            <v>0</v>
          </cell>
          <cell r="EC772">
            <v>0</v>
          </cell>
          <cell r="ED772">
            <v>0</v>
          </cell>
        </row>
        <row r="773"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0</v>
          </cell>
          <cell r="BV773">
            <v>0</v>
          </cell>
          <cell r="BW773">
            <v>0</v>
          </cell>
          <cell r="BX773">
            <v>0</v>
          </cell>
          <cell r="BY773">
            <v>0</v>
          </cell>
          <cell r="BZ773">
            <v>0</v>
          </cell>
          <cell r="CA773">
            <v>0</v>
          </cell>
          <cell r="CB773">
            <v>0</v>
          </cell>
          <cell r="CC773">
            <v>0</v>
          </cell>
          <cell r="CD773">
            <v>0</v>
          </cell>
          <cell r="CE773">
            <v>0</v>
          </cell>
          <cell r="CF773">
            <v>0</v>
          </cell>
          <cell r="CG773">
            <v>0</v>
          </cell>
          <cell r="CH773">
            <v>0</v>
          </cell>
          <cell r="CI773">
            <v>0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P773">
            <v>0</v>
          </cell>
          <cell r="CQ773">
            <v>0</v>
          </cell>
          <cell r="CR773">
            <v>0</v>
          </cell>
          <cell r="CS773">
            <v>0</v>
          </cell>
          <cell r="CT773">
            <v>0</v>
          </cell>
          <cell r="CU773">
            <v>0</v>
          </cell>
          <cell r="CV773">
            <v>0</v>
          </cell>
          <cell r="CW773">
            <v>0</v>
          </cell>
          <cell r="CX773">
            <v>0</v>
          </cell>
          <cell r="CY773">
            <v>0</v>
          </cell>
          <cell r="CZ773">
            <v>0</v>
          </cell>
          <cell r="DA773">
            <v>0</v>
          </cell>
          <cell r="DB773">
            <v>0</v>
          </cell>
          <cell r="DC773">
            <v>0</v>
          </cell>
          <cell r="DD773">
            <v>0</v>
          </cell>
          <cell r="DE773">
            <v>0</v>
          </cell>
          <cell r="DF773">
            <v>0</v>
          </cell>
          <cell r="DG773">
            <v>0</v>
          </cell>
          <cell r="DH773">
            <v>0</v>
          </cell>
          <cell r="DI773">
            <v>0</v>
          </cell>
          <cell r="DJ773">
            <v>0</v>
          </cell>
          <cell r="DK773">
            <v>0</v>
          </cell>
          <cell r="DL773">
            <v>0</v>
          </cell>
          <cell r="DM773">
            <v>0</v>
          </cell>
          <cell r="DN773">
            <v>0</v>
          </cell>
          <cell r="DO773">
            <v>0</v>
          </cell>
          <cell r="DP773">
            <v>0</v>
          </cell>
          <cell r="DQ773">
            <v>0</v>
          </cell>
          <cell r="DR773">
            <v>0</v>
          </cell>
          <cell r="DS773">
            <v>0</v>
          </cell>
          <cell r="DT773">
            <v>0</v>
          </cell>
          <cell r="DU773">
            <v>0</v>
          </cell>
          <cell r="DV773">
            <v>0</v>
          </cell>
          <cell r="DW773">
            <v>0</v>
          </cell>
          <cell r="DX773">
            <v>0</v>
          </cell>
          <cell r="DY773">
            <v>0</v>
          </cell>
          <cell r="DZ773">
            <v>0</v>
          </cell>
          <cell r="EA773">
            <v>0</v>
          </cell>
          <cell r="EB773">
            <v>0</v>
          </cell>
          <cell r="EC773">
            <v>0</v>
          </cell>
          <cell r="ED773">
            <v>0</v>
          </cell>
        </row>
        <row r="774"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  <cell r="BN774">
            <v>0</v>
          </cell>
          <cell r="BO774">
            <v>0</v>
          </cell>
          <cell r="BP774">
            <v>0</v>
          </cell>
          <cell r="BQ774">
            <v>0</v>
          </cell>
          <cell r="BR774">
            <v>0</v>
          </cell>
          <cell r="BS774">
            <v>0</v>
          </cell>
          <cell r="BT774">
            <v>0</v>
          </cell>
          <cell r="BU774">
            <v>0</v>
          </cell>
          <cell r="BV774">
            <v>0</v>
          </cell>
          <cell r="BW774">
            <v>0</v>
          </cell>
          <cell r="BX774">
            <v>0</v>
          </cell>
          <cell r="BY774">
            <v>0</v>
          </cell>
          <cell r="BZ774">
            <v>0</v>
          </cell>
          <cell r="CA774">
            <v>0</v>
          </cell>
          <cell r="CB774">
            <v>0</v>
          </cell>
          <cell r="CC774">
            <v>0</v>
          </cell>
          <cell r="CD774">
            <v>0</v>
          </cell>
          <cell r="CE774">
            <v>0</v>
          </cell>
          <cell r="CF774">
            <v>0</v>
          </cell>
          <cell r="CG774">
            <v>0</v>
          </cell>
          <cell r="CH774">
            <v>0</v>
          </cell>
          <cell r="CI774">
            <v>0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P774">
            <v>0</v>
          </cell>
          <cell r="CQ774">
            <v>0</v>
          </cell>
          <cell r="CR774">
            <v>0</v>
          </cell>
          <cell r="CS774">
            <v>0</v>
          </cell>
          <cell r="CT774">
            <v>0</v>
          </cell>
          <cell r="CU774">
            <v>0</v>
          </cell>
          <cell r="CV774">
            <v>0</v>
          </cell>
          <cell r="CW774">
            <v>0</v>
          </cell>
          <cell r="CX774">
            <v>0</v>
          </cell>
          <cell r="CY774">
            <v>0</v>
          </cell>
          <cell r="CZ774">
            <v>0</v>
          </cell>
          <cell r="DA774">
            <v>0</v>
          </cell>
          <cell r="DB774">
            <v>0</v>
          </cell>
          <cell r="DC774">
            <v>0</v>
          </cell>
          <cell r="DD774">
            <v>0</v>
          </cell>
          <cell r="DE774">
            <v>0</v>
          </cell>
          <cell r="DF774">
            <v>0</v>
          </cell>
          <cell r="DG774">
            <v>0</v>
          </cell>
          <cell r="DH774">
            <v>0</v>
          </cell>
          <cell r="DI774">
            <v>0</v>
          </cell>
          <cell r="DJ774">
            <v>0</v>
          </cell>
          <cell r="DK774">
            <v>0</v>
          </cell>
          <cell r="DL774">
            <v>0</v>
          </cell>
          <cell r="DM774">
            <v>0</v>
          </cell>
          <cell r="DN774">
            <v>0</v>
          </cell>
          <cell r="DO774">
            <v>0</v>
          </cell>
          <cell r="DP774">
            <v>0</v>
          </cell>
          <cell r="DQ774">
            <v>0</v>
          </cell>
          <cell r="DR774">
            <v>0</v>
          </cell>
          <cell r="DS774">
            <v>0</v>
          </cell>
          <cell r="DT774">
            <v>0</v>
          </cell>
          <cell r="DU774">
            <v>0</v>
          </cell>
          <cell r="DV774">
            <v>0</v>
          </cell>
          <cell r="DW774">
            <v>0</v>
          </cell>
          <cell r="DX774">
            <v>0</v>
          </cell>
          <cell r="DY774">
            <v>0</v>
          </cell>
          <cell r="DZ774">
            <v>0</v>
          </cell>
          <cell r="EA774">
            <v>0</v>
          </cell>
          <cell r="EB774">
            <v>0</v>
          </cell>
          <cell r="EC774">
            <v>0</v>
          </cell>
          <cell r="ED774">
            <v>0</v>
          </cell>
        </row>
        <row r="775"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  <cell r="BL775">
            <v>0</v>
          </cell>
          <cell r="BM775">
            <v>0</v>
          </cell>
          <cell r="BN775">
            <v>0</v>
          </cell>
          <cell r="BO775">
            <v>0</v>
          </cell>
          <cell r="BP775">
            <v>0</v>
          </cell>
          <cell r="BQ775">
            <v>0</v>
          </cell>
          <cell r="BR775">
            <v>0</v>
          </cell>
          <cell r="BS775">
            <v>0</v>
          </cell>
          <cell r="BT775">
            <v>0</v>
          </cell>
          <cell r="BU775">
            <v>0</v>
          </cell>
          <cell r="BV775">
            <v>0</v>
          </cell>
          <cell r="BW775">
            <v>0</v>
          </cell>
          <cell r="BX775">
            <v>0</v>
          </cell>
          <cell r="BY775">
            <v>0</v>
          </cell>
          <cell r="BZ775">
            <v>0</v>
          </cell>
          <cell r="CA775">
            <v>0</v>
          </cell>
          <cell r="CB775">
            <v>0</v>
          </cell>
          <cell r="CC775">
            <v>0</v>
          </cell>
          <cell r="CD775">
            <v>0</v>
          </cell>
          <cell r="CE775">
            <v>0</v>
          </cell>
          <cell r="CF775">
            <v>0</v>
          </cell>
          <cell r="CG775">
            <v>0</v>
          </cell>
          <cell r="CH775">
            <v>0</v>
          </cell>
          <cell r="CI775">
            <v>0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P775">
            <v>0</v>
          </cell>
          <cell r="CQ775">
            <v>0</v>
          </cell>
          <cell r="CR775">
            <v>0</v>
          </cell>
          <cell r="CS775">
            <v>0</v>
          </cell>
          <cell r="CT775">
            <v>0</v>
          </cell>
          <cell r="CU775">
            <v>0</v>
          </cell>
          <cell r="CV775">
            <v>0</v>
          </cell>
          <cell r="CW775">
            <v>0</v>
          </cell>
          <cell r="CX775">
            <v>0</v>
          </cell>
          <cell r="CY775">
            <v>0</v>
          </cell>
          <cell r="CZ775">
            <v>0</v>
          </cell>
          <cell r="DA775">
            <v>0</v>
          </cell>
          <cell r="DB775">
            <v>0</v>
          </cell>
          <cell r="DC775">
            <v>0</v>
          </cell>
          <cell r="DD775">
            <v>0</v>
          </cell>
          <cell r="DE775">
            <v>0</v>
          </cell>
          <cell r="DF775">
            <v>0</v>
          </cell>
          <cell r="DG775">
            <v>0</v>
          </cell>
          <cell r="DH775">
            <v>0</v>
          </cell>
          <cell r="DI775">
            <v>0</v>
          </cell>
          <cell r="DJ775">
            <v>0</v>
          </cell>
          <cell r="DK775">
            <v>0</v>
          </cell>
          <cell r="DL775">
            <v>0</v>
          </cell>
          <cell r="DM775">
            <v>0</v>
          </cell>
          <cell r="DN775">
            <v>0</v>
          </cell>
          <cell r="DO775">
            <v>0</v>
          </cell>
          <cell r="DP775">
            <v>0</v>
          </cell>
          <cell r="DQ775">
            <v>0</v>
          </cell>
          <cell r="DR775">
            <v>0</v>
          </cell>
          <cell r="DS775">
            <v>0</v>
          </cell>
          <cell r="DT775">
            <v>0</v>
          </cell>
          <cell r="DU775">
            <v>0</v>
          </cell>
          <cell r="DV775">
            <v>0</v>
          </cell>
          <cell r="DW775">
            <v>0</v>
          </cell>
          <cell r="DX775">
            <v>0</v>
          </cell>
          <cell r="DY775">
            <v>0</v>
          </cell>
          <cell r="DZ775">
            <v>0</v>
          </cell>
          <cell r="EA775">
            <v>0</v>
          </cell>
          <cell r="EB775">
            <v>0</v>
          </cell>
          <cell r="EC775">
            <v>0</v>
          </cell>
          <cell r="ED775">
            <v>0</v>
          </cell>
        </row>
        <row r="777"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  <cell r="BM777">
            <v>0</v>
          </cell>
          <cell r="BN777">
            <v>0</v>
          </cell>
          <cell r="BO777">
            <v>0</v>
          </cell>
          <cell r="BP777">
            <v>0</v>
          </cell>
          <cell r="BQ777">
            <v>0</v>
          </cell>
          <cell r="BR777">
            <v>0</v>
          </cell>
          <cell r="BS777">
            <v>0</v>
          </cell>
          <cell r="BT777">
            <v>0</v>
          </cell>
          <cell r="BU777">
            <v>0</v>
          </cell>
          <cell r="BV777">
            <v>0</v>
          </cell>
          <cell r="BW777">
            <v>0</v>
          </cell>
          <cell r="BX777">
            <v>0</v>
          </cell>
          <cell r="BY777">
            <v>0</v>
          </cell>
          <cell r="BZ777">
            <v>0</v>
          </cell>
          <cell r="CA777">
            <v>0</v>
          </cell>
          <cell r="CB777">
            <v>0</v>
          </cell>
          <cell r="CC777">
            <v>0</v>
          </cell>
          <cell r="CD777">
            <v>0</v>
          </cell>
          <cell r="CE777">
            <v>0</v>
          </cell>
          <cell r="CF777">
            <v>0</v>
          </cell>
          <cell r="CG777">
            <v>0</v>
          </cell>
          <cell r="CH777">
            <v>0</v>
          </cell>
          <cell r="CI777">
            <v>0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P777">
            <v>0</v>
          </cell>
          <cell r="CQ777">
            <v>0</v>
          </cell>
          <cell r="CR777">
            <v>0</v>
          </cell>
          <cell r="CS777">
            <v>0</v>
          </cell>
          <cell r="CT777">
            <v>0</v>
          </cell>
          <cell r="CU777">
            <v>0</v>
          </cell>
          <cell r="CV777">
            <v>0</v>
          </cell>
          <cell r="CW777">
            <v>0</v>
          </cell>
          <cell r="CX777">
            <v>0</v>
          </cell>
          <cell r="CY777">
            <v>0</v>
          </cell>
          <cell r="CZ777">
            <v>0</v>
          </cell>
          <cell r="DA777">
            <v>0</v>
          </cell>
          <cell r="DB777">
            <v>0</v>
          </cell>
          <cell r="DC777">
            <v>0</v>
          </cell>
          <cell r="DD777">
            <v>0</v>
          </cell>
          <cell r="DE777">
            <v>0</v>
          </cell>
          <cell r="DF777">
            <v>0</v>
          </cell>
          <cell r="DG777">
            <v>0</v>
          </cell>
          <cell r="DH777">
            <v>0</v>
          </cell>
          <cell r="DI777">
            <v>0</v>
          </cell>
          <cell r="DJ777">
            <v>0</v>
          </cell>
          <cell r="DK777">
            <v>0</v>
          </cell>
          <cell r="DL777">
            <v>0</v>
          </cell>
          <cell r="DM777">
            <v>0</v>
          </cell>
          <cell r="DN777">
            <v>0</v>
          </cell>
          <cell r="DO777">
            <v>0</v>
          </cell>
          <cell r="DP777">
            <v>0</v>
          </cell>
          <cell r="DQ777">
            <v>0</v>
          </cell>
          <cell r="DR777">
            <v>0</v>
          </cell>
          <cell r="DS777">
            <v>0</v>
          </cell>
          <cell r="DT777">
            <v>0</v>
          </cell>
          <cell r="DU777">
            <v>0</v>
          </cell>
          <cell r="DV777">
            <v>0</v>
          </cell>
          <cell r="DW777">
            <v>0</v>
          </cell>
          <cell r="DX777">
            <v>0</v>
          </cell>
          <cell r="DY777">
            <v>0</v>
          </cell>
          <cell r="DZ777">
            <v>0</v>
          </cell>
          <cell r="EA777">
            <v>0</v>
          </cell>
          <cell r="EB777">
            <v>0</v>
          </cell>
          <cell r="EC777">
            <v>0</v>
          </cell>
          <cell r="ED777">
            <v>0</v>
          </cell>
        </row>
        <row r="778"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  <cell r="BN778">
            <v>0</v>
          </cell>
          <cell r="BO778">
            <v>0</v>
          </cell>
          <cell r="BP778">
            <v>0</v>
          </cell>
          <cell r="BQ778">
            <v>0</v>
          </cell>
          <cell r="BR778">
            <v>0</v>
          </cell>
          <cell r="BS778">
            <v>0</v>
          </cell>
          <cell r="BT778">
            <v>0</v>
          </cell>
          <cell r="BU778">
            <v>0</v>
          </cell>
          <cell r="BV778">
            <v>0</v>
          </cell>
          <cell r="BW778">
            <v>0</v>
          </cell>
          <cell r="BX778">
            <v>0</v>
          </cell>
          <cell r="BY778">
            <v>0</v>
          </cell>
          <cell r="BZ778">
            <v>0</v>
          </cell>
          <cell r="CA778">
            <v>0</v>
          </cell>
          <cell r="CB778">
            <v>0</v>
          </cell>
          <cell r="CC778">
            <v>0</v>
          </cell>
          <cell r="CD778">
            <v>0</v>
          </cell>
          <cell r="CE778">
            <v>0</v>
          </cell>
          <cell r="CF778">
            <v>0</v>
          </cell>
          <cell r="CG778">
            <v>0</v>
          </cell>
          <cell r="CH778">
            <v>0</v>
          </cell>
          <cell r="CI778">
            <v>0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P778">
            <v>0</v>
          </cell>
          <cell r="CQ778">
            <v>0</v>
          </cell>
          <cell r="CR778">
            <v>0</v>
          </cell>
          <cell r="CS778">
            <v>0</v>
          </cell>
          <cell r="CT778">
            <v>0</v>
          </cell>
          <cell r="CU778">
            <v>0</v>
          </cell>
          <cell r="CV778">
            <v>0</v>
          </cell>
          <cell r="CW778">
            <v>0</v>
          </cell>
          <cell r="CX778">
            <v>0</v>
          </cell>
          <cell r="CY778">
            <v>0</v>
          </cell>
          <cell r="CZ778">
            <v>0</v>
          </cell>
          <cell r="DA778">
            <v>0</v>
          </cell>
          <cell r="DB778">
            <v>0</v>
          </cell>
          <cell r="DC778">
            <v>0</v>
          </cell>
          <cell r="DD778">
            <v>0</v>
          </cell>
          <cell r="DE778">
            <v>0</v>
          </cell>
          <cell r="DF778">
            <v>0</v>
          </cell>
          <cell r="DG778">
            <v>0</v>
          </cell>
          <cell r="DH778">
            <v>0</v>
          </cell>
          <cell r="DI778">
            <v>0</v>
          </cell>
          <cell r="DJ778">
            <v>0</v>
          </cell>
          <cell r="DK778">
            <v>0</v>
          </cell>
          <cell r="DL778">
            <v>0</v>
          </cell>
          <cell r="DM778">
            <v>0</v>
          </cell>
          <cell r="DN778">
            <v>0</v>
          </cell>
          <cell r="DO778">
            <v>0</v>
          </cell>
          <cell r="DP778">
            <v>0</v>
          </cell>
          <cell r="DQ778">
            <v>0</v>
          </cell>
          <cell r="DR778">
            <v>0</v>
          </cell>
          <cell r="DS778">
            <v>0</v>
          </cell>
          <cell r="DT778">
            <v>0</v>
          </cell>
          <cell r="DU778">
            <v>0</v>
          </cell>
          <cell r="DV778">
            <v>0</v>
          </cell>
          <cell r="DW778">
            <v>0</v>
          </cell>
          <cell r="DX778">
            <v>0</v>
          </cell>
          <cell r="DY778">
            <v>0</v>
          </cell>
          <cell r="DZ778">
            <v>0</v>
          </cell>
          <cell r="EA778">
            <v>0</v>
          </cell>
          <cell r="EB778">
            <v>0</v>
          </cell>
          <cell r="EC778">
            <v>0</v>
          </cell>
          <cell r="ED778">
            <v>0</v>
          </cell>
        </row>
        <row r="779"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R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  <cell r="BW779">
            <v>0</v>
          </cell>
          <cell r="BX779">
            <v>0</v>
          </cell>
          <cell r="BY779">
            <v>0</v>
          </cell>
          <cell r="BZ779">
            <v>0</v>
          </cell>
          <cell r="CA779">
            <v>0</v>
          </cell>
          <cell r="CB779">
            <v>0</v>
          </cell>
          <cell r="CC779">
            <v>0</v>
          </cell>
          <cell r="CD779">
            <v>0</v>
          </cell>
          <cell r="CE779">
            <v>0</v>
          </cell>
          <cell r="CF779">
            <v>0</v>
          </cell>
          <cell r="CG779">
            <v>0</v>
          </cell>
          <cell r="CH779">
            <v>0</v>
          </cell>
          <cell r="CI779">
            <v>0</v>
          </cell>
          <cell r="CJ779">
            <v>0</v>
          </cell>
          <cell r="CK779">
            <v>0</v>
          </cell>
          <cell r="CL779">
            <v>0</v>
          </cell>
          <cell r="CM779">
            <v>0</v>
          </cell>
          <cell r="CN779">
            <v>0</v>
          </cell>
          <cell r="CO779">
            <v>0</v>
          </cell>
          <cell r="CP779">
            <v>0</v>
          </cell>
          <cell r="CQ779">
            <v>0</v>
          </cell>
          <cell r="CR779">
            <v>0</v>
          </cell>
          <cell r="CS779">
            <v>0</v>
          </cell>
          <cell r="CT779">
            <v>0</v>
          </cell>
          <cell r="CU779">
            <v>0</v>
          </cell>
          <cell r="CV779">
            <v>0</v>
          </cell>
          <cell r="CW779">
            <v>0</v>
          </cell>
          <cell r="CX779">
            <v>0</v>
          </cell>
          <cell r="CY779">
            <v>0</v>
          </cell>
          <cell r="CZ779">
            <v>0</v>
          </cell>
          <cell r="DA779">
            <v>0</v>
          </cell>
          <cell r="DB779">
            <v>0</v>
          </cell>
          <cell r="DC779">
            <v>0</v>
          </cell>
          <cell r="DD779">
            <v>0</v>
          </cell>
          <cell r="DE779">
            <v>0</v>
          </cell>
          <cell r="DF779">
            <v>0</v>
          </cell>
          <cell r="DG779">
            <v>0</v>
          </cell>
          <cell r="DH779">
            <v>0</v>
          </cell>
          <cell r="DI779">
            <v>0</v>
          </cell>
          <cell r="DJ779">
            <v>0</v>
          </cell>
          <cell r="DK779">
            <v>0</v>
          </cell>
          <cell r="DL779">
            <v>0</v>
          </cell>
          <cell r="DM779">
            <v>0</v>
          </cell>
          <cell r="DN779">
            <v>0</v>
          </cell>
          <cell r="DO779">
            <v>0</v>
          </cell>
          <cell r="DP779">
            <v>0</v>
          </cell>
          <cell r="DQ779">
            <v>0</v>
          </cell>
          <cell r="DR779">
            <v>0</v>
          </cell>
          <cell r="DS779">
            <v>0</v>
          </cell>
          <cell r="DT779">
            <v>0</v>
          </cell>
          <cell r="DU779">
            <v>0</v>
          </cell>
          <cell r="DV779">
            <v>0</v>
          </cell>
          <cell r="DW779">
            <v>0</v>
          </cell>
          <cell r="DX779">
            <v>0</v>
          </cell>
          <cell r="DY779">
            <v>0</v>
          </cell>
          <cell r="DZ779">
            <v>0</v>
          </cell>
          <cell r="EA779">
            <v>0</v>
          </cell>
          <cell r="EB779">
            <v>0</v>
          </cell>
          <cell r="EC779">
            <v>0</v>
          </cell>
          <cell r="ED779">
            <v>0</v>
          </cell>
        </row>
        <row r="780"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0</v>
          </cell>
          <cell r="BT780">
            <v>0</v>
          </cell>
          <cell r="BU780">
            <v>0</v>
          </cell>
          <cell r="BV780">
            <v>0</v>
          </cell>
          <cell r="BW780">
            <v>0</v>
          </cell>
          <cell r="BX780">
            <v>0</v>
          </cell>
          <cell r="BY780">
            <v>0</v>
          </cell>
          <cell r="BZ780">
            <v>0</v>
          </cell>
          <cell r="CA780">
            <v>0</v>
          </cell>
          <cell r="CB780">
            <v>0</v>
          </cell>
          <cell r="CC780">
            <v>0</v>
          </cell>
          <cell r="CD780">
            <v>0</v>
          </cell>
          <cell r="CE780">
            <v>0</v>
          </cell>
          <cell r="CF780">
            <v>0</v>
          </cell>
          <cell r="CG780">
            <v>0</v>
          </cell>
          <cell r="CH780">
            <v>0</v>
          </cell>
          <cell r="CI780">
            <v>0</v>
          </cell>
          <cell r="CJ780">
            <v>0</v>
          </cell>
          <cell r="CK780">
            <v>0</v>
          </cell>
          <cell r="CL780">
            <v>0</v>
          </cell>
          <cell r="CM780">
            <v>0</v>
          </cell>
          <cell r="CN780">
            <v>0</v>
          </cell>
          <cell r="CO780">
            <v>0</v>
          </cell>
          <cell r="CP780">
            <v>0</v>
          </cell>
          <cell r="CQ780">
            <v>0</v>
          </cell>
          <cell r="CR780">
            <v>0</v>
          </cell>
          <cell r="CS780">
            <v>0</v>
          </cell>
          <cell r="CT780">
            <v>0</v>
          </cell>
          <cell r="CU780">
            <v>0</v>
          </cell>
          <cell r="CV780">
            <v>0</v>
          </cell>
          <cell r="CW780">
            <v>0</v>
          </cell>
          <cell r="CX780">
            <v>0</v>
          </cell>
          <cell r="CY780">
            <v>0</v>
          </cell>
          <cell r="CZ780">
            <v>0</v>
          </cell>
          <cell r="DA780">
            <v>0</v>
          </cell>
          <cell r="DB780">
            <v>0</v>
          </cell>
          <cell r="DC780">
            <v>0</v>
          </cell>
          <cell r="DD780">
            <v>0</v>
          </cell>
          <cell r="DE780">
            <v>0</v>
          </cell>
          <cell r="DF780">
            <v>0</v>
          </cell>
          <cell r="DG780">
            <v>0</v>
          </cell>
          <cell r="DH780">
            <v>0</v>
          </cell>
          <cell r="DI780">
            <v>0</v>
          </cell>
          <cell r="DJ780">
            <v>0</v>
          </cell>
          <cell r="DK780">
            <v>0</v>
          </cell>
          <cell r="DL780">
            <v>0</v>
          </cell>
          <cell r="DM780">
            <v>0</v>
          </cell>
          <cell r="DN780">
            <v>0</v>
          </cell>
          <cell r="DO780">
            <v>0</v>
          </cell>
          <cell r="DP780">
            <v>0</v>
          </cell>
          <cell r="DQ780">
            <v>0</v>
          </cell>
          <cell r="DR780">
            <v>0</v>
          </cell>
          <cell r="DS780">
            <v>0</v>
          </cell>
          <cell r="DT780">
            <v>0</v>
          </cell>
          <cell r="DU780">
            <v>0</v>
          </cell>
          <cell r="DV780">
            <v>0</v>
          </cell>
          <cell r="DW780">
            <v>0</v>
          </cell>
          <cell r="DX780">
            <v>0</v>
          </cell>
          <cell r="DY780">
            <v>0</v>
          </cell>
          <cell r="DZ780">
            <v>0</v>
          </cell>
          <cell r="EA780">
            <v>0</v>
          </cell>
          <cell r="EB780">
            <v>0</v>
          </cell>
          <cell r="EC780">
            <v>0</v>
          </cell>
          <cell r="ED780">
            <v>0</v>
          </cell>
        </row>
        <row r="781"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  <cell r="BQ781">
            <v>0</v>
          </cell>
          <cell r="BR781">
            <v>0</v>
          </cell>
          <cell r="BS781">
            <v>0</v>
          </cell>
          <cell r="BT781">
            <v>0</v>
          </cell>
          <cell r="BU781">
            <v>0</v>
          </cell>
          <cell r="BV781">
            <v>0</v>
          </cell>
          <cell r="BW781">
            <v>0</v>
          </cell>
          <cell r="BX781">
            <v>0</v>
          </cell>
          <cell r="BY781">
            <v>0</v>
          </cell>
          <cell r="BZ781">
            <v>0</v>
          </cell>
          <cell r="CA781">
            <v>0</v>
          </cell>
          <cell r="CB781">
            <v>0</v>
          </cell>
          <cell r="CC781">
            <v>0</v>
          </cell>
          <cell r="CD781">
            <v>0</v>
          </cell>
          <cell r="CE781">
            <v>0</v>
          </cell>
          <cell r="CF781">
            <v>0</v>
          </cell>
          <cell r="CG781">
            <v>0</v>
          </cell>
          <cell r="CH781">
            <v>0</v>
          </cell>
          <cell r="CI781">
            <v>0</v>
          </cell>
          <cell r="CJ781">
            <v>0</v>
          </cell>
          <cell r="CK781">
            <v>0</v>
          </cell>
          <cell r="CL781">
            <v>0</v>
          </cell>
          <cell r="CM781">
            <v>0</v>
          </cell>
          <cell r="CN781">
            <v>0</v>
          </cell>
          <cell r="CO781">
            <v>0</v>
          </cell>
          <cell r="CP781">
            <v>0</v>
          </cell>
          <cell r="CQ781">
            <v>0</v>
          </cell>
          <cell r="CR781">
            <v>0</v>
          </cell>
          <cell r="CS781">
            <v>0</v>
          </cell>
          <cell r="CT781">
            <v>0</v>
          </cell>
          <cell r="CU781">
            <v>0</v>
          </cell>
          <cell r="CV781">
            <v>0</v>
          </cell>
          <cell r="CW781">
            <v>0</v>
          </cell>
          <cell r="CX781">
            <v>0</v>
          </cell>
          <cell r="CY781">
            <v>0</v>
          </cell>
          <cell r="CZ781">
            <v>0</v>
          </cell>
          <cell r="DA781">
            <v>0</v>
          </cell>
          <cell r="DB781">
            <v>0</v>
          </cell>
          <cell r="DC781">
            <v>0</v>
          </cell>
          <cell r="DD781">
            <v>0</v>
          </cell>
          <cell r="DE781">
            <v>0</v>
          </cell>
          <cell r="DF781">
            <v>0</v>
          </cell>
          <cell r="DG781">
            <v>0</v>
          </cell>
          <cell r="DH781">
            <v>0</v>
          </cell>
          <cell r="DI781">
            <v>0</v>
          </cell>
          <cell r="DJ781">
            <v>0</v>
          </cell>
          <cell r="DK781">
            <v>0</v>
          </cell>
          <cell r="DL781">
            <v>0</v>
          </cell>
          <cell r="DM781">
            <v>0</v>
          </cell>
          <cell r="DN781">
            <v>0</v>
          </cell>
          <cell r="DO781">
            <v>0</v>
          </cell>
          <cell r="DP781">
            <v>0</v>
          </cell>
          <cell r="DQ781">
            <v>0</v>
          </cell>
          <cell r="DR781">
            <v>0</v>
          </cell>
          <cell r="DS781">
            <v>0</v>
          </cell>
          <cell r="DT781">
            <v>0</v>
          </cell>
          <cell r="DU781">
            <v>0</v>
          </cell>
          <cell r="DV781">
            <v>0</v>
          </cell>
          <cell r="DW781">
            <v>0</v>
          </cell>
          <cell r="DX781">
            <v>0</v>
          </cell>
          <cell r="DY781">
            <v>0</v>
          </cell>
          <cell r="DZ781">
            <v>0</v>
          </cell>
          <cell r="EA781">
            <v>0</v>
          </cell>
          <cell r="EB781">
            <v>0</v>
          </cell>
          <cell r="EC781">
            <v>0</v>
          </cell>
          <cell r="ED781">
            <v>0</v>
          </cell>
        </row>
        <row r="783"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>
            <v>0</v>
          </cell>
          <cell r="BW783">
            <v>0</v>
          </cell>
          <cell r="BX783">
            <v>0</v>
          </cell>
          <cell r="BY783">
            <v>0</v>
          </cell>
          <cell r="BZ783">
            <v>0</v>
          </cell>
          <cell r="CA783">
            <v>0</v>
          </cell>
          <cell r="CB783">
            <v>0</v>
          </cell>
          <cell r="CC783">
            <v>0</v>
          </cell>
          <cell r="CD783">
            <v>0</v>
          </cell>
          <cell r="CE783">
            <v>0</v>
          </cell>
          <cell r="CF783">
            <v>0</v>
          </cell>
          <cell r="CG783">
            <v>0</v>
          </cell>
          <cell r="CH783">
            <v>0</v>
          </cell>
          <cell r="CI783">
            <v>0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P783">
            <v>0</v>
          </cell>
          <cell r="CQ783">
            <v>0</v>
          </cell>
          <cell r="CR783">
            <v>0</v>
          </cell>
          <cell r="CS783">
            <v>0</v>
          </cell>
          <cell r="CT783">
            <v>0</v>
          </cell>
          <cell r="CU783">
            <v>0</v>
          </cell>
          <cell r="CV783">
            <v>0</v>
          </cell>
          <cell r="CW783">
            <v>0</v>
          </cell>
          <cell r="CX783">
            <v>0</v>
          </cell>
          <cell r="CY783">
            <v>0</v>
          </cell>
          <cell r="CZ783">
            <v>0</v>
          </cell>
          <cell r="DA783">
            <v>0</v>
          </cell>
          <cell r="DB783">
            <v>0</v>
          </cell>
          <cell r="DC783">
            <v>0</v>
          </cell>
          <cell r="DD783">
            <v>0</v>
          </cell>
          <cell r="DE783">
            <v>0</v>
          </cell>
          <cell r="DF783">
            <v>0</v>
          </cell>
          <cell r="DG783">
            <v>0</v>
          </cell>
          <cell r="DH783">
            <v>0</v>
          </cell>
          <cell r="DI783">
            <v>0</v>
          </cell>
          <cell r="DJ783">
            <v>0</v>
          </cell>
          <cell r="DK783">
            <v>0</v>
          </cell>
          <cell r="DL783">
            <v>0</v>
          </cell>
          <cell r="DM783">
            <v>0</v>
          </cell>
          <cell r="DN783">
            <v>0</v>
          </cell>
          <cell r="DO783">
            <v>0</v>
          </cell>
          <cell r="DP783">
            <v>0</v>
          </cell>
          <cell r="DQ783">
            <v>0</v>
          </cell>
          <cell r="DR783">
            <v>0</v>
          </cell>
          <cell r="DS783">
            <v>0</v>
          </cell>
          <cell r="DT783">
            <v>0</v>
          </cell>
          <cell r="DU783">
            <v>0</v>
          </cell>
          <cell r="DV783">
            <v>0</v>
          </cell>
          <cell r="DW783">
            <v>0</v>
          </cell>
          <cell r="DX783">
            <v>0</v>
          </cell>
          <cell r="DY783">
            <v>0</v>
          </cell>
          <cell r="DZ783">
            <v>0</v>
          </cell>
          <cell r="EA783">
            <v>0</v>
          </cell>
          <cell r="EB783">
            <v>0</v>
          </cell>
          <cell r="EC783">
            <v>0</v>
          </cell>
          <cell r="ED783">
            <v>0</v>
          </cell>
        </row>
        <row r="784"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0</v>
          </cell>
          <cell r="BR784">
            <v>0</v>
          </cell>
          <cell r="BS784">
            <v>0</v>
          </cell>
          <cell r="BT784">
            <v>0</v>
          </cell>
          <cell r="BU784">
            <v>0</v>
          </cell>
          <cell r="BV784">
            <v>0</v>
          </cell>
          <cell r="BW784">
            <v>0</v>
          </cell>
          <cell r="BX784">
            <v>0</v>
          </cell>
          <cell r="BY784">
            <v>0</v>
          </cell>
          <cell r="BZ784">
            <v>0</v>
          </cell>
          <cell r="CA784">
            <v>0</v>
          </cell>
          <cell r="CB784">
            <v>0</v>
          </cell>
          <cell r="CC784">
            <v>0</v>
          </cell>
          <cell r="CD784">
            <v>0</v>
          </cell>
          <cell r="CE784">
            <v>0</v>
          </cell>
          <cell r="CF784">
            <v>0</v>
          </cell>
          <cell r="CG784">
            <v>0</v>
          </cell>
          <cell r="CH784">
            <v>0</v>
          </cell>
          <cell r="CI784">
            <v>0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P784">
            <v>0</v>
          </cell>
          <cell r="CQ784">
            <v>0</v>
          </cell>
          <cell r="CR784">
            <v>0</v>
          </cell>
          <cell r="CS784">
            <v>0</v>
          </cell>
          <cell r="CT784">
            <v>0</v>
          </cell>
          <cell r="CU784">
            <v>0</v>
          </cell>
          <cell r="CV784">
            <v>0</v>
          </cell>
          <cell r="CW784">
            <v>0</v>
          </cell>
          <cell r="CX784">
            <v>0</v>
          </cell>
          <cell r="CY784">
            <v>0</v>
          </cell>
          <cell r="CZ784">
            <v>0</v>
          </cell>
          <cell r="DA784">
            <v>0</v>
          </cell>
          <cell r="DB784">
            <v>0</v>
          </cell>
          <cell r="DC784">
            <v>0</v>
          </cell>
          <cell r="DD784">
            <v>0</v>
          </cell>
          <cell r="DE784">
            <v>0</v>
          </cell>
          <cell r="DF784">
            <v>0</v>
          </cell>
          <cell r="DG784">
            <v>0</v>
          </cell>
          <cell r="DH784">
            <v>0</v>
          </cell>
          <cell r="DI784">
            <v>0</v>
          </cell>
          <cell r="DJ784">
            <v>0</v>
          </cell>
          <cell r="DK784">
            <v>0</v>
          </cell>
          <cell r="DL784">
            <v>0</v>
          </cell>
          <cell r="DM784">
            <v>0</v>
          </cell>
          <cell r="DN784">
            <v>0</v>
          </cell>
          <cell r="DO784">
            <v>0</v>
          </cell>
          <cell r="DP784">
            <v>0</v>
          </cell>
          <cell r="DQ784">
            <v>0</v>
          </cell>
          <cell r="DR784">
            <v>0</v>
          </cell>
          <cell r="DS784">
            <v>0</v>
          </cell>
          <cell r="DT784">
            <v>0</v>
          </cell>
          <cell r="DU784">
            <v>0</v>
          </cell>
          <cell r="DV784">
            <v>0</v>
          </cell>
          <cell r="DW784">
            <v>0</v>
          </cell>
          <cell r="DX784">
            <v>0</v>
          </cell>
          <cell r="DY784">
            <v>0</v>
          </cell>
          <cell r="DZ784">
            <v>0</v>
          </cell>
          <cell r="EA784">
            <v>0</v>
          </cell>
          <cell r="EB784">
            <v>0</v>
          </cell>
          <cell r="EC784">
            <v>0</v>
          </cell>
          <cell r="ED784">
            <v>0</v>
          </cell>
        </row>
        <row r="785"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</v>
          </cell>
          <cell r="BR785">
            <v>0</v>
          </cell>
          <cell r="BS785">
            <v>0</v>
          </cell>
          <cell r="BT785">
            <v>0</v>
          </cell>
          <cell r="BU785">
            <v>0</v>
          </cell>
          <cell r="BV785">
            <v>0</v>
          </cell>
          <cell r="BW785">
            <v>0</v>
          </cell>
          <cell r="BX785">
            <v>0</v>
          </cell>
          <cell r="BY785">
            <v>0</v>
          </cell>
          <cell r="BZ785">
            <v>0</v>
          </cell>
          <cell r="CA785">
            <v>0</v>
          </cell>
          <cell r="CB785">
            <v>0</v>
          </cell>
          <cell r="CC785">
            <v>0</v>
          </cell>
          <cell r="CD785">
            <v>0</v>
          </cell>
          <cell r="CE785">
            <v>0</v>
          </cell>
          <cell r="CF785">
            <v>0</v>
          </cell>
          <cell r="CG785">
            <v>0</v>
          </cell>
          <cell r="CH785">
            <v>0</v>
          </cell>
          <cell r="CI785">
            <v>0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P785">
            <v>0</v>
          </cell>
          <cell r="CQ785">
            <v>0</v>
          </cell>
          <cell r="CR785">
            <v>0</v>
          </cell>
          <cell r="CS785">
            <v>0</v>
          </cell>
          <cell r="CT785">
            <v>0</v>
          </cell>
          <cell r="CU785">
            <v>0</v>
          </cell>
          <cell r="CV785">
            <v>0</v>
          </cell>
          <cell r="CW785">
            <v>0</v>
          </cell>
          <cell r="CX785">
            <v>0</v>
          </cell>
          <cell r="CY785">
            <v>0</v>
          </cell>
          <cell r="CZ785">
            <v>0</v>
          </cell>
          <cell r="DA785">
            <v>0</v>
          </cell>
          <cell r="DB785">
            <v>0</v>
          </cell>
          <cell r="DC785">
            <v>0</v>
          </cell>
          <cell r="DD785">
            <v>0</v>
          </cell>
          <cell r="DE785">
            <v>0</v>
          </cell>
          <cell r="DF785">
            <v>0</v>
          </cell>
          <cell r="DG785">
            <v>0</v>
          </cell>
          <cell r="DH785">
            <v>0</v>
          </cell>
          <cell r="DI785">
            <v>0</v>
          </cell>
          <cell r="DJ785">
            <v>0</v>
          </cell>
          <cell r="DK785">
            <v>0</v>
          </cell>
          <cell r="DL785">
            <v>0</v>
          </cell>
          <cell r="DM785">
            <v>0</v>
          </cell>
          <cell r="DN785">
            <v>0</v>
          </cell>
          <cell r="DO785">
            <v>0</v>
          </cell>
          <cell r="DP785">
            <v>0</v>
          </cell>
          <cell r="DQ785">
            <v>0</v>
          </cell>
          <cell r="DR785">
            <v>0</v>
          </cell>
          <cell r="DS785">
            <v>0</v>
          </cell>
          <cell r="DT785">
            <v>0</v>
          </cell>
          <cell r="DU785">
            <v>0</v>
          </cell>
          <cell r="DV785">
            <v>0</v>
          </cell>
          <cell r="DW785">
            <v>0</v>
          </cell>
          <cell r="DX785">
            <v>0</v>
          </cell>
          <cell r="DY785">
            <v>0</v>
          </cell>
          <cell r="DZ785">
            <v>0</v>
          </cell>
          <cell r="EA785">
            <v>0</v>
          </cell>
          <cell r="EB785">
            <v>0</v>
          </cell>
          <cell r="EC785">
            <v>0</v>
          </cell>
          <cell r="ED785">
            <v>0</v>
          </cell>
        </row>
        <row r="786"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</v>
          </cell>
          <cell r="BR786">
            <v>0</v>
          </cell>
          <cell r="BS786">
            <v>0</v>
          </cell>
          <cell r="BT786">
            <v>0</v>
          </cell>
          <cell r="BU786">
            <v>0</v>
          </cell>
          <cell r="BV786">
            <v>0</v>
          </cell>
          <cell r="BW786">
            <v>0</v>
          </cell>
          <cell r="BX786">
            <v>0</v>
          </cell>
          <cell r="BY786">
            <v>0</v>
          </cell>
          <cell r="BZ786">
            <v>0</v>
          </cell>
          <cell r="CA786">
            <v>0</v>
          </cell>
          <cell r="CB786">
            <v>0</v>
          </cell>
          <cell r="CC786">
            <v>0</v>
          </cell>
          <cell r="CD786">
            <v>0</v>
          </cell>
          <cell r="CE786">
            <v>0</v>
          </cell>
          <cell r="CF786">
            <v>0</v>
          </cell>
          <cell r="CG786">
            <v>0</v>
          </cell>
          <cell r="CH786">
            <v>0</v>
          </cell>
          <cell r="CI786">
            <v>0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P786">
            <v>0</v>
          </cell>
          <cell r="CQ786">
            <v>0</v>
          </cell>
          <cell r="CR786">
            <v>0</v>
          </cell>
          <cell r="CS786">
            <v>0</v>
          </cell>
          <cell r="CT786">
            <v>0</v>
          </cell>
          <cell r="CU786">
            <v>0</v>
          </cell>
          <cell r="CV786">
            <v>0</v>
          </cell>
          <cell r="CW786">
            <v>0</v>
          </cell>
          <cell r="CX786">
            <v>0</v>
          </cell>
          <cell r="CY786">
            <v>0</v>
          </cell>
          <cell r="CZ786">
            <v>0</v>
          </cell>
          <cell r="DA786">
            <v>0</v>
          </cell>
          <cell r="DB786">
            <v>0</v>
          </cell>
          <cell r="DC786">
            <v>0</v>
          </cell>
          <cell r="DD786">
            <v>0</v>
          </cell>
          <cell r="DE786">
            <v>0</v>
          </cell>
          <cell r="DF786">
            <v>0</v>
          </cell>
          <cell r="DG786">
            <v>0</v>
          </cell>
          <cell r="DH786">
            <v>0</v>
          </cell>
          <cell r="DI786">
            <v>0</v>
          </cell>
          <cell r="DJ786">
            <v>0</v>
          </cell>
          <cell r="DK786">
            <v>0</v>
          </cell>
          <cell r="DL786">
            <v>0</v>
          </cell>
          <cell r="DM786">
            <v>0</v>
          </cell>
          <cell r="DN786">
            <v>0</v>
          </cell>
          <cell r="DO786">
            <v>0</v>
          </cell>
          <cell r="DP786">
            <v>0</v>
          </cell>
          <cell r="DQ786">
            <v>0</v>
          </cell>
          <cell r="DR786">
            <v>0</v>
          </cell>
          <cell r="DS786">
            <v>0</v>
          </cell>
          <cell r="DT786">
            <v>0</v>
          </cell>
          <cell r="DU786">
            <v>0</v>
          </cell>
          <cell r="DV786">
            <v>0</v>
          </cell>
          <cell r="DW786">
            <v>0</v>
          </cell>
          <cell r="DX786">
            <v>0</v>
          </cell>
          <cell r="DY786">
            <v>0</v>
          </cell>
          <cell r="DZ786">
            <v>0</v>
          </cell>
          <cell r="EA786">
            <v>0</v>
          </cell>
          <cell r="EB786">
            <v>0</v>
          </cell>
          <cell r="EC786">
            <v>0</v>
          </cell>
          <cell r="ED786">
            <v>0</v>
          </cell>
        </row>
        <row r="787"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  <cell r="BY787">
            <v>0</v>
          </cell>
          <cell r="BZ787">
            <v>0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P787">
            <v>0</v>
          </cell>
          <cell r="CQ787">
            <v>0</v>
          </cell>
          <cell r="CR787">
            <v>0</v>
          </cell>
          <cell r="CS787">
            <v>0</v>
          </cell>
          <cell r="CT787">
            <v>0</v>
          </cell>
          <cell r="CU787">
            <v>0</v>
          </cell>
          <cell r="CV787">
            <v>0</v>
          </cell>
          <cell r="CW787">
            <v>0</v>
          </cell>
          <cell r="CX787">
            <v>0</v>
          </cell>
          <cell r="CY787">
            <v>0</v>
          </cell>
          <cell r="CZ787">
            <v>0</v>
          </cell>
          <cell r="DA787">
            <v>0</v>
          </cell>
          <cell r="DB787">
            <v>0</v>
          </cell>
          <cell r="DC787">
            <v>0</v>
          </cell>
          <cell r="DD787">
            <v>0</v>
          </cell>
          <cell r="DE787">
            <v>0</v>
          </cell>
          <cell r="DF787">
            <v>0</v>
          </cell>
          <cell r="DG787">
            <v>0</v>
          </cell>
          <cell r="DH787">
            <v>0</v>
          </cell>
          <cell r="DI787">
            <v>0</v>
          </cell>
          <cell r="DJ787">
            <v>0</v>
          </cell>
          <cell r="DK787">
            <v>0</v>
          </cell>
          <cell r="DL787">
            <v>0</v>
          </cell>
          <cell r="DM787">
            <v>0</v>
          </cell>
          <cell r="DN787">
            <v>0</v>
          </cell>
          <cell r="DO787">
            <v>0</v>
          </cell>
          <cell r="DP787">
            <v>0</v>
          </cell>
          <cell r="DQ787">
            <v>0</v>
          </cell>
          <cell r="DR787">
            <v>0</v>
          </cell>
          <cell r="DS787">
            <v>0</v>
          </cell>
          <cell r="DT787">
            <v>0</v>
          </cell>
          <cell r="DU787">
            <v>0</v>
          </cell>
          <cell r="DV787">
            <v>0</v>
          </cell>
          <cell r="DW787">
            <v>0</v>
          </cell>
          <cell r="DX787">
            <v>0</v>
          </cell>
          <cell r="DY787">
            <v>0</v>
          </cell>
          <cell r="DZ787">
            <v>0</v>
          </cell>
          <cell r="EA787">
            <v>0</v>
          </cell>
          <cell r="EB787">
            <v>0</v>
          </cell>
          <cell r="EC787">
            <v>0</v>
          </cell>
          <cell r="ED787">
            <v>0</v>
          </cell>
        </row>
        <row r="788"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  <cell r="BY788">
            <v>0</v>
          </cell>
          <cell r="BZ788">
            <v>0</v>
          </cell>
          <cell r="CA788">
            <v>0</v>
          </cell>
          <cell r="CB788">
            <v>0</v>
          </cell>
          <cell r="CC788">
            <v>0</v>
          </cell>
          <cell r="CD788">
            <v>0</v>
          </cell>
          <cell r="CE788">
            <v>0</v>
          </cell>
          <cell r="CF788">
            <v>0</v>
          </cell>
          <cell r="CG788">
            <v>0</v>
          </cell>
          <cell r="CH788">
            <v>0</v>
          </cell>
          <cell r="CI788">
            <v>0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P788">
            <v>0</v>
          </cell>
          <cell r="CQ788">
            <v>0</v>
          </cell>
          <cell r="CR788">
            <v>0</v>
          </cell>
          <cell r="CS788">
            <v>0</v>
          </cell>
          <cell r="CT788">
            <v>0</v>
          </cell>
          <cell r="CU788">
            <v>0</v>
          </cell>
          <cell r="CV788">
            <v>0</v>
          </cell>
          <cell r="CW788">
            <v>0</v>
          </cell>
          <cell r="CX788">
            <v>0</v>
          </cell>
          <cell r="CY788">
            <v>0</v>
          </cell>
          <cell r="CZ788">
            <v>0</v>
          </cell>
          <cell r="DA788">
            <v>0</v>
          </cell>
          <cell r="DB788">
            <v>0</v>
          </cell>
          <cell r="DC788">
            <v>0</v>
          </cell>
          <cell r="DD788">
            <v>0</v>
          </cell>
          <cell r="DE788">
            <v>0</v>
          </cell>
          <cell r="DF788">
            <v>0</v>
          </cell>
          <cell r="DG788">
            <v>0</v>
          </cell>
          <cell r="DH788">
            <v>0</v>
          </cell>
          <cell r="DI788">
            <v>0</v>
          </cell>
          <cell r="DJ788">
            <v>0</v>
          </cell>
          <cell r="DK788">
            <v>0</v>
          </cell>
          <cell r="DL788">
            <v>0</v>
          </cell>
          <cell r="DM788">
            <v>0</v>
          </cell>
          <cell r="DN788">
            <v>0</v>
          </cell>
          <cell r="DO788">
            <v>0</v>
          </cell>
          <cell r="DP788">
            <v>0</v>
          </cell>
          <cell r="DQ788">
            <v>0</v>
          </cell>
          <cell r="DR788">
            <v>0</v>
          </cell>
          <cell r="DS788">
            <v>0</v>
          </cell>
          <cell r="DT788">
            <v>0</v>
          </cell>
          <cell r="DU788">
            <v>0</v>
          </cell>
          <cell r="DV788">
            <v>0</v>
          </cell>
          <cell r="DW788">
            <v>0</v>
          </cell>
          <cell r="DX788">
            <v>0</v>
          </cell>
          <cell r="DY788">
            <v>0</v>
          </cell>
          <cell r="DZ788">
            <v>0</v>
          </cell>
          <cell r="EA788">
            <v>0</v>
          </cell>
          <cell r="EB788">
            <v>0</v>
          </cell>
          <cell r="EC788">
            <v>0</v>
          </cell>
          <cell r="ED788">
            <v>0</v>
          </cell>
        </row>
        <row r="789"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0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0</v>
          </cell>
          <cell r="CB789">
            <v>0</v>
          </cell>
          <cell r="CC789">
            <v>0</v>
          </cell>
          <cell r="CD789">
            <v>0</v>
          </cell>
          <cell r="CE789">
            <v>0</v>
          </cell>
          <cell r="CF789">
            <v>0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P789">
            <v>0</v>
          </cell>
          <cell r="CQ789">
            <v>0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0</v>
          </cell>
          <cell r="DG789">
            <v>0</v>
          </cell>
          <cell r="DH789">
            <v>0</v>
          </cell>
          <cell r="DI789">
            <v>0</v>
          </cell>
          <cell r="DJ789">
            <v>0</v>
          </cell>
          <cell r="DK789">
            <v>0</v>
          </cell>
          <cell r="DL789">
            <v>0</v>
          </cell>
          <cell r="DM789">
            <v>0</v>
          </cell>
          <cell r="DN789">
            <v>0</v>
          </cell>
          <cell r="DO789">
            <v>0</v>
          </cell>
          <cell r="DP789">
            <v>0</v>
          </cell>
          <cell r="DQ789">
            <v>0</v>
          </cell>
          <cell r="DR789">
            <v>0</v>
          </cell>
          <cell r="DS789">
            <v>0</v>
          </cell>
          <cell r="DT789">
            <v>0</v>
          </cell>
          <cell r="DU789">
            <v>0</v>
          </cell>
          <cell r="DV789">
            <v>0</v>
          </cell>
          <cell r="DW789">
            <v>0</v>
          </cell>
          <cell r="DX789">
            <v>0</v>
          </cell>
          <cell r="DY789">
            <v>0</v>
          </cell>
          <cell r="DZ789">
            <v>0</v>
          </cell>
          <cell r="EA789">
            <v>0</v>
          </cell>
          <cell r="EB789">
            <v>0</v>
          </cell>
          <cell r="EC789">
            <v>0</v>
          </cell>
          <cell r="ED789">
            <v>0</v>
          </cell>
        </row>
        <row r="790"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0</v>
          </cell>
          <cell r="CA790">
            <v>0</v>
          </cell>
          <cell r="CB790">
            <v>0</v>
          </cell>
          <cell r="CC790">
            <v>0</v>
          </cell>
          <cell r="CD790">
            <v>0</v>
          </cell>
          <cell r="CE790">
            <v>0</v>
          </cell>
          <cell r="CF790">
            <v>0</v>
          </cell>
          <cell r="CG790">
            <v>0</v>
          </cell>
          <cell r="CH790">
            <v>0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P790">
            <v>0</v>
          </cell>
          <cell r="CQ790">
            <v>0</v>
          </cell>
          <cell r="CR790">
            <v>0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0</v>
          </cell>
          <cell r="DE790">
            <v>0</v>
          </cell>
          <cell r="DF790">
            <v>0</v>
          </cell>
          <cell r="DG790">
            <v>0</v>
          </cell>
          <cell r="DH790">
            <v>0</v>
          </cell>
          <cell r="DI790">
            <v>0</v>
          </cell>
          <cell r="DJ790">
            <v>0</v>
          </cell>
          <cell r="DK790">
            <v>0</v>
          </cell>
          <cell r="DL790">
            <v>0</v>
          </cell>
          <cell r="DM790">
            <v>0</v>
          </cell>
          <cell r="DN790">
            <v>0</v>
          </cell>
          <cell r="DO790">
            <v>0</v>
          </cell>
          <cell r="DP790">
            <v>0</v>
          </cell>
          <cell r="DQ790">
            <v>0</v>
          </cell>
          <cell r="DR790">
            <v>0</v>
          </cell>
          <cell r="DS790">
            <v>0</v>
          </cell>
          <cell r="DT790">
            <v>0</v>
          </cell>
          <cell r="DU790">
            <v>0</v>
          </cell>
          <cell r="DV790">
            <v>0</v>
          </cell>
          <cell r="DW790">
            <v>0</v>
          </cell>
          <cell r="DX790">
            <v>0</v>
          </cell>
          <cell r="DY790">
            <v>0</v>
          </cell>
          <cell r="DZ790">
            <v>0</v>
          </cell>
          <cell r="EA790">
            <v>0</v>
          </cell>
          <cell r="EB790">
            <v>0</v>
          </cell>
          <cell r="EC790">
            <v>0</v>
          </cell>
          <cell r="ED790">
            <v>0</v>
          </cell>
        </row>
        <row r="791"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0</v>
          </cell>
          <cell r="CD791">
            <v>0</v>
          </cell>
          <cell r="CE791">
            <v>0</v>
          </cell>
          <cell r="CF791">
            <v>0</v>
          </cell>
          <cell r="CG791">
            <v>0</v>
          </cell>
          <cell r="CH791">
            <v>0</v>
          </cell>
          <cell r="CI791">
            <v>0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0</v>
          </cell>
          <cell r="CQ791">
            <v>0</v>
          </cell>
          <cell r="CR791">
            <v>0</v>
          </cell>
          <cell r="CS791">
            <v>0</v>
          </cell>
          <cell r="CT791">
            <v>0</v>
          </cell>
          <cell r="CU791">
            <v>0</v>
          </cell>
          <cell r="CV791">
            <v>0</v>
          </cell>
          <cell r="CW791">
            <v>0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  <cell r="DG791">
            <v>0</v>
          </cell>
          <cell r="DH791">
            <v>0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0</v>
          </cell>
          <cell r="DP791">
            <v>0</v>
          </cell>
          <cell r="DQ791">
            <v>0</v>
          </cell>
          <cell r="DR791">
            <v>0</v>
          </cell>
          <cell r="DS791">
            <v>0</v>
          </cell>
          <cell r="DT791">
            <v>0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0</v>
          </cell>
          <cell r="EB791">
            <v>0</v>
          </cell>
          <cell r="EC791">
            <v>0</v>
          </cell>
          <cell r="ED791">
            <v>0</v>
          </cell>
        </row>
        <row r="792"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0</v>
          </cell>
          <cell r="BY792">
            <v>0</v>
          </cell>
          <cell r="BZ792">
            <v>0</v>
          </cell>
          <cell r="CA792">
            <v>0</v>
          </cell>
          <cell r="CB792">
            <v>0</v>
          </cell>
          <cell r="CC792">
            <v>0</v>
          </cell>
          <cell r="CD792">
            <v>0</v>
          </cell>
          <cell r="CE792">
            <v>0</v>
          </cell>
          <cell r="CF792">
            <v>0</v>
          </cell>
          <cell r="CG792">
            <v>0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P792">
            <v>0</v>
          </cell>
          <cell r="CQ792">
            <v>0</v>
          </cell>
          <cell r="CR792">
            <v>0</v>
          </cell>
          <cell r="CS792">
            <v>0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0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  <cell r="DG792">
            <v>0</v>
          </cell>
          <cell r="DH792">
            <v>0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0</v>
          </cell>
          <cell r="DP792">
            <v>0</v>
          </cell>
          <cell r="DQ792">
            <v>0</v>
          </cell>
          <cell r="DR792">
            <v>0</v>
          </cell>
          <cell r="DS792">
            <v>0</v>
          </cell>
          <cell r="DT792">
            <v>0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0</v>
          </cell>
          <cell r="EB792">
            <v>0</v>
          </cell>
          <cell r="EC792">
            <v>0</v>
          </cell>
          <cell r="ED792">
            <v>0</v>
          </cell>
        </row>
        <row r="793"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0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0</v>
          </cell>
          <cell r="CY793">
            <v>0</v>
          </cell>
          <cell r="CZ793">
            <v>0</v>
          </cell>
          <cell r="DA793">
            <v>0</v>
          </cell>
          <cell r="DB793">
            <v>0</v>
          </cell>
          <cell r="DC793">
            <v>0</v>
          </cell>
          <cell r="DD793">
            <v>0</v>
          </cell>
          <cell r="DE793">
            <v>0</v>
          </cell>
          <cell r="DF793">
            <v>0</v>
          </cell>
          <cell r="DG793">
            <v>0</v>
          </cell>
          <cell r="DH793">
            <v>0</v>
          </cell>
          <cell r="DI793">
            <v>0</v>
          </cell>
          <cell r="DJ793">
            <v>0</v>
          </cell>
          <cell r="DK793">
            <v>0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0</v>
          </cell>
          <cell r="DS793">
            <v>0</v>
          </cell>
          <cell r="DT793">
            <v>0</v>
          </cell>
          <cell r="DU793">
            <v>0</v>
          </cell>
          <cell r="DV793">
            <v>0</v>
          </cell>
          <cell r="DW793">
            <v>0</v>
          </cell>
          <cell r="DX793">
            <v>0</v>
          </cell>
          <cell r="DY793">
            <v>0</v>
          </cell>
          <cell r="DZ793">
            <v>0</v>
          </cell>
          <cell r="EA793">
            <v>0</v>
          </cell>
          <cell r="EB793">
            <v>0</v>
          </cell>
          <cell r="EC793">
            <v>0</v>
          </cell>
          <cell r="ED793">
            <v>0</v>
          </cell>
        </row>
        <row r="794"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  <cell r="BZ794">
            <v>0</v>
          </cell>
          <cell r="CA794">
            <v>0</v>
          </cell>
          <cell r="CB794">
            <v>0</v>
          </cell>
          <cell r="CC794">
            <v>0</v>
          </cell>
          <cell r="CD794">
            <v>0</v>
          </cell>
          <cell r="CE794">
            <v>0</v>
          </cell>
          <cell r="CF794">
            <v>0</v>
          </cell>
          <cell r="CG794">
            <v>0</v>
          </cell>
          <cell r="CH794">
            <v>0</v>
          </cell>
          <cell r="CI794">
            <v>0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0</v>
          </cell>
          <cell r="CZ794">
            <v>0</v>
          </cell>
          <cell r="DA794">
            <v>0</v>
          </cell>
          <cell r="DB794">
            <v>0</v>
          </cell>
          <cell r="DC794">
            <v>0</v>
          </cell>
          <cell r="DD794">
            <v>0</v>
          </cell>
          <cell r="DE794">
            <v>0</v>
          </cell>
          <cell r="DF794">
            <v>0</v>
          </cell>
          <cell r="DG794">
            <v>0</v>
          </cell>
          <cell r="DH794">
            <v>0</v>
          </cell>
          <cell r="DI794">
            <v>0</v>
          </cell>
          <cell r="DJ794">
            <v>0</v>
          </cell>
          <cell r="DK794">
            <v>0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>
            <v>0</v>
          </cell>
          <cell r="DZ794">
            <v>0</v>
          </cell>
          <cell r="EA794">
            <v>0</v>
          </cell>
          <cell r="EB794">
            <v>0</v>
          </cell>
          <cell r="EC794">
            <v>0</v>
          </cell>
          <cell r="ED794">
            <v>0</v>
          </cell>
        </row>
        <row r="795"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  <cell r="BQ795">
            <v>0</v>
          </cell>
          <cell r="BR795">
            <v>0</v>
          </cell>
          <cell r="BS795">
            <v>0</v>
          </cell>
          <cell r="BT795">
            <v>0</v>
          </cell>
          <cell r="BU795">
            <v>0</v>
          </cell>
          <cell r="BV795">
            <v>0</v>
          </cell>
          <cell r="BW795">
            <v>0</v>
          </cell>
          <cell r="BX795">
            <v>0</v>
          </cell>
          <cell r="BY795">
            <v>0</v>
          </cell>
          <cell r="BZ795">
            <v>0</v>
          </cell>
          <cell r="CA795">
            <v>0</v>
          </cell>
          <cell r="CB795">
            <v>0</v>
          </cell>
          <cell r="CC795">
            <v>0</v>
          </cell>
          <cell r="CD795">
            <v>0</v>
          </cell>
          <cell r="CE795">
            <v>0</v>
          </cell>
          <cell r="CF795">
            <v>0</v>
          </cell>
          <cell r="CG795">
            <v>0</v>
          </cell>
          <cell r="CH795">
            <v>0</v>
          </cell>
          <cell r="CI795">
            <v>0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P795">
            <v>0</v>
          </cell>
          <cell r="CQ795">
            <v>0</v>
          </cell>
          <cell r="CR795">
            <v>0</v>
          </cell>
          <cell r="CS795">
            <v>0</v>
          </cell>
          <cell r="CT795">
            <v>0</v>
          </cell>
          <cell r="CU795">
            <v>0</v>
          </cell>
          <cell r="CV795">
            <v>0</v>
          </cell>
          <cell r="CW795">
            <v>0</v>
          </cell>
          <cell r="CX795">
            <v>0</v>
          </cell>
          <cell r="CY795">
            <v>0</v>
          </cell>
          <cell r="CZ795">
            <v>0</v>
          </cell>
          <cell r="DA795">
            <v>0</v>
          </cell>
          <cell r="DB795">
            <v>0</v>
          </cell>
          <cell r="DC795">
            <v>0</v>
          </cell>
          <cell r="DD795">
            <v>0</v>
          </cell>
          <cell r="DE795">
            <v>0</v>
          </cell>
          <cell r="DF795">
            <v>0</v>
          </cell>
          <cell r="DG795">
            <v>0</v>
          </cell>
          <cell r="DH795">
            <v>0</v>
          </cell>
          <cell r="DI795">
            <v>0</v>
          </cell>
          <cell r="DJ795">
            <v>0</v>
          </cell>
          <cell r="DK795">
            <v>0</v>
          </cell>
          <cell r="DL795">
            <v>0</v>
          </cell>
          <cell r="DM795">
            <v>0</v>
          </cell>
          <cell r="DN795">
            <v>0</v>
          </cell>
          <cell r="DO795">
            <v>0</v>
          </cell>
          <cell r="DP795">
            <v>0</v>
          </cell>
          <cell r="DQ795">
            <v>0</v>
          </cell>
          <cell r="DR795">
            <v>0</v>
          </cell>
          <cell r="DS795">
            <v>0</v>
          </cell>
          <cell r="DT795">
            <v>0</v>
          </cell>
          <cell r="DU795">
            <v>0</v>
          </cell>
          <cell r="DV795">
            <v>0</v>
          </cell>
          <cell r="DW795">
            <v>0</v>
          </cell>
          <cell r="DX795">
            <v>0</v>
          </cell>
          <cell r="DY795">
            <v>0</v>
          </cell>
          <cell r="DZ795">
            <v>0</v>
          </cell>
          <cell r="EA795">
            <v>0</v>
          </cell>
          <cell r="EB795">
            <v>0</v>
          </cell>
          <cell r="EC795">
            <v>0</v>
          </cell>
          <cell r="ED795">
            <v>0</v>
          </cell>
        </row>
        <row r="796"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BM796">
            <v>0</v>
          </cell>
          <cell r="BN796">
            <v>0</v>
          </cell>
          <cell r="BO796">
            <v>0</v>
          </cell>
          <cell r="BP796">
            <v>0</v>
          </cell>
          <cell r="BQ796">
            <v>0</v>
          </cell>
          <cell r="BR796">
            <v>0</v>
          </cell>
          <cell r="BS796">
            <v>0</v>
          </cell>
          <cell r="BT796">
            <v>0</v>
          </cell>
          <cell r="BU796">
            <v>0</v>
          </cell>
          <cell r="BV796">
            <v>0</v>
          </cell>
          <cell r="BW796">
            <v>0</v>
          </cell>
          <cell r="BX796">
            <v>0</v>
          </cell>
          <cell r="BY796">
            <v>0</v>
          </cell>
          <cell r="BZ796">
            <v>0</v>
          </cell>
          <cell r="CA796">
            <v>0</v>
          </cell>
          <cell r="CB796">
            <v>0</v>
          </cell>
          <cell r="CC796">
            <v>0</v>
          </cell>
          <cell r="CD796">
            <v>0</v>
          </cell>
          <cell r="CE796">
            <v>0</v>
          </cell>
          <cell r="CF796">
            <v>0</v>
          </cell>
          <cell r="CG796">
            <v>0</v>
          </cell>
          <cell r="CH796">
            <v>0</v>
          </cell>
          <cell r="CI796">
            <v>0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P796">
            <v>0</v>
          </cell>
          <cell r="CQ796">
            <v>0</v>
          </cell>
          <cell r="CR796">
            <v>0</v>
          </cell>
          <cell r="CS796">
            <v>0</v>
          </cell>
          <cell r="CT796">
            <v>0</v>
          </cell>
          <cell r="CU796">
            <v>0</v>
          </cell>
          <cell r="CV796">
            <v>0</v>
          </cell>
          <cell r="CW796">
            <v>0</v>
          </cell>
          <cell r="CX796">
            <v>0</v>
          </cell>
          <cell r="CY796">
            <v>0</v>
          </cell>
          <cell r="CZ796">
            <v>0</v>
          </cell>
          <cell r="DA796">
            <v>0</v>
          </cell>
          <cell r="DB796">
            <v>0</v>
          </cell>
          <cell r="DC796">
            <v>0</v>
          </cell>
          <cell r="DD796">
            <v>0</v>
          </cell>
          <cell r="DE796">
            <v>0</v>
          </cell>
          <cell r="DF796">
            <v>0</v>
          </cell>
          <cell r="DG796">
            <v>0</v>
          </cell>
          <cell r="DH796">
            <v>0</v>
          </cell>
          <cell r="DI796">
            <v>0</v>
          </cell>
          <cell r="DJ796">
            <v>0</v>
          </cell>
          <cell r="DK796">
            <v>0</v>
          </cell>
          <cell r="DL796">
            <v>0</v>
          </cell>
          <cell r="DM796">
            <v>0</v>
          </cell>
          <cell r="DN796">
            <v>0</v>
          </cell>
          <cell r="DO796">
            <v>0</v>
          </cell>
          <cell r="DP796">
            <v>0</v>
          </cell>
          <cell r="DQ796">
            <v>0</v>
          </cell>
          <cell r="DR796">
            <v>0</v>
          </cell>
          <cell r="DS796">
            <v>0</v>
          </cell>
          <cell r="DT796">
            <v>0</v>
          </cell>
          <cell r="DU796">
            <v>0</v>
          </cell>
          <cell r="DV796">
            <v>0</v>
          </cell>
          <cell r="DW796">
            <v>0</v>
          </cell>
          <cell r="DX796">
            <v>0</v>
          </cell>
          <cell r="DY796">
            <v>0</v>
          </cell>
          <cell r="DZ796">
            <v>0</v>
          </cell>
          <cell r="EA796">
            <v>0</v>
          </cell>
          <cell r="EB796">
            <v>0</v>
          </cell>
          <cell r="EC796">
            <v>0</v>
          </cell>
          <cell r="ED796">
            <v>0</v>
          </cell>
        </row>
        <row r="797"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  <cell r="BZ797">
            <v>0</v>
          </cell>
          <cell r="CA797">
            <v>0</v>
          </cell>
          <cell r="CB797">
            <v>0</v>
          </cell>
          <cell r="CC797">
            <v>0</v>
          </cell>
          <cell r="CD797">
            <v>0</v>
          </cell>
          <cell r="CE797">
            <v>0</v>
          </cell>
          <cell r="CF797">
            <v>0</v>
          </cell>
          <cell r="CG797">
            <v>0</v>
          </cell>
          <cell r="CH797">
            <v>0</v>
          </cell>
          <cell r="CI797">
            <v>0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0</v>
          </cell>
          <cell r="CZ797">
            <v>0</v>
          </cell>
          <cell r="DA797">
            <v>0</v>
          </cell>
          <cell r="DB797">
            <v>0</v>
          </cell>
          <cell r="DC797">
            <v>0</v>
          </cell>
          <cell r="DD797">
            <v>0</v>
          </cell>
          <cell r="DE797">
            <v>0</v>
          </cell>
          <cell r="DF797">
            <v>0</v>
          </cell>
          <cell r="DG797">
            <v>0</v>
          </cell>
          <cell r="DH797">
            <v>0</v>
          </cell>
          <cell r="DI797">
            <v>0</v>
          </cell>
          <cell r="DJ797">
            <v>0</v>
          </cell>
          <cell r="DK797">
            <v>0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>
            <v>0</v>
          </cell>
          <cell r="DZ797">
            <v>0</v>
          </cell>
          <cell r="EA797">
            <v>0</v>
          </cell>
          <cell r="EB797">
            <v>0</v>
          </cell>
          <cell r="EC797">
            <v>0</v>
          </cell>
          <cell r="ED797">
            <v>0</v>
          </cell>
        </row>
        <row r="798"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  <cell r="BZ798">
            <v>0</v>
          </cell>
          <cell r="CA798">
            <v>0</v>
          </cell>
          <cell r="CB798">
            <v>0</v>
          </cell>
          <cell r="CC798">
            <v>0</v>
          </cell>
          <cell r="CD798">
            <v>0</v>
          </cell>
          <cell r="CE798">
            <v>0</v>
          </cell>
          <cell r="CF798">
            <v>0</v>
          </cell>
          <cell r="CG798">
            <v>0</v>
          </cell>
          <cell r="CH798">
            <v>0</v>
          </cell>
          <cell r="CI798">
            <v>0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P798">
            <v>0</v>
          </cell>
          <cell r="CQ798">
            <v>0</v>
          </cell>
          <cell r="CR798">
            <v>0</v>
          </cell>
          <cell r="CS798">
            <v>0</v>
          </cell>
          <cell r="CT798">
            <v>0</v>
          </cell>
          <cell r="CU798">
            <v>0</v>
          </cell>
          <cell r="CV798">
            <v>0</v>
          </cell>
          <cell r="CW798">
            <v>0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  <cell r="DB798">
            <v>0</v>
          </cell>
          <cell r="DC798">
            <v>0</v>
          </cell>
          <cell r="DD798">
            <v>0</v>
          </cell>
          <cell r="DE798">
            <v>0</v>
          </cell>
          <cell r="DF798">
            <v>0</v>
          </cell>
          <cell r="DG798">
            <v>0</v>
          </cell>
          <cell r="DH798">
            <v>0</v>
          </cell>
          <cell r="DI798">
            <v>0</v>
          </cell>
          <cell r="DJ798">
            <v>0</v>
          </cell>
          <cell r="DK798">
            <v>0</v>
          </cell>
          <cell r="DL798">
            <v>0</v>
          </cell>
          <cell r="DM798">
            <v>0</v>
          </cell>
          <cell r="DN798">
            <v>0</v>
          </cell>
          <cell r="DO798">
            <v>0</v>
          </cell>
          <cell r="DP798">
            <v>0</v>
          </cell>
          <cell r="DQ798">
            <v>0</v>
          </cell>
          <cell r="DR798">
            <v>0</v>
          </cell>
          <cell r="DS798">
            <v>0</v>
          </cell>
          <cell r="DT798">
            <v>0</v>
          </cell>
          <cell r="DU798">
            <v>0</v>
          </cell>
          <cell r="DV798">
            <v>0</v>
          </cell>
          <cell r="DW798">
            <v>0</v>
          </cell>
          <cell r="DX798">
            <v>0</v>
          </cell>
          <cell r="DY798">
            <v>0</v>
          </cell>
          <cell r="DZ798">
            <v>0</v>
          </cell>
          <cell r="EA798">
            <v>0</v>
          </cell>
          <cell r="EB798">
            <v>0</v>
          </cell>
          <cell r="EC798">
            <v>0</v>
          </cell>
          <cell r="ED798">
            <v>0</v>
          </cell>
        </row>
        <row r="799"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0</v>
          </cell>
          <cell r="CE799">
            <v>0</v>
          </cell>
          <cell r="CF799">
            <v>0</v>
          </cell>
          <cell r="CG799">
            <v>0</v>
          </cell>
          <cell r="CH799">
            <v>0</v>
          </cell>
          <cell r="CI799">
            <v>0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P799">
            <v>0</v>
          </cell>
          <cell r="CQ799">
            <v>0</v>
          </cell>
          <cell r="CR799">
            <v>0</v>
          </cell>
          <cell r="CS799">
            <v>0</v>
          </cell>
          <cell r="CT799">
            <v>0</v>
          </cell>
          <cell r="CU799">
            <v>0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  <cell r="DB799">
            <v>0</v>
          </cell>
          <cell r="DC799">
            <v>0</v>
          </cell>
          <cell r="DD799">
            <v>0</v>
          </cell>
          <cell r="DE799">
            <v>0</v>
          </cell>
          <cell r="DF799">
            <v>0</v>
          </cell>
          <cell r="DG799">
            <v>0</v>
          </cell>
          <cell r="DH799">
            <v>0</v>
          </cell>
          <cell r="DI799">
            <v>0</v>
          </cell>
          <cell r="DJ799">
            <v>0</v>
          </cell>
          <cell r="DK799">
            <v>0</v>
          </cell>
          <cell r="DL799">
            <v>0</v>
          </cell>
          <cell r="DM799">
            <v>0</v>
          </cell>
          <cell r="DN799">
            <v>0</v>
          </cell>
          <cell r="DO799">
            <v>0</v>
          </cell>
          <cell r="DP799">
            <v>0</v>
          </cell>
          <cell r="DQ799">
            <v>0</v>
          </cell>
          <cell r="DR799">
            <v>0</v>
          </cell>
          <cell r="DS799">
            <v>0</v>
          </cell>
          <cell r="DT799">
            <v>0</v>
          </cell>
          <cell r="DU799">
            <v>0</v>
          </cell>
          <cell r="DV799">
            <v>0</v>
          </cell>
          <cell r="DW799">
            <v>0</v>
          </cell>
          <cell r="DX799">
            <v>0</v>
          </cell>
          <cell r="DY799">
            <v>0</v>
          </cell>
          <cell r="DZ799">
            <v>0</v>
          </cell>
          <cell r="EA799">
            <v>0</v>
          </cell>
          <cell r="EB799">
            <v>0</v>
          </cell>
          <cell r="EC799">
            <v>0</v>
          </cell>
          <cell r="ED799">
            <v>0</v>
          </cell>
        </row>
        <row r="800"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  <cell r="BY800">
            <v>0</v>
          </cell>
          <cell r="BZ800">
            <v>0</v>
          </cell>
          <cell r="CA800">
            <v>0</v>
          </cell>
          <cell r="CB800">
            <v>0</v>
          </cell>
          <cell r="CC800">
            <v>0</v>
          </cell>
          <cell r="CD800">
            <v>0</v>
          </cell>
          <cell r="CE800">
            <v>0</v>
          </cell>
          <cell r="CF800">
            <v>0</v>
          </cell>
          <cell r="CG800">
            <v>0</v>
          </cell>
          <cell r="CH800">
            <v>0</v>
          </cell>
          <cell r="CI800">
            <v>0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P800">
            <v>0</v>
          </cell>
          <cell r="CQ800">
            <v>0</v>
          </cell>
          <cell r="CR800">
            <v>0</v>
          </cell>
          <cell r="CS800">
            <v>0</v>
          </cell>
          <cell r="CT800">
            <v>0</v>
          </cell>
          <cell r="CU800">
            <v>0</v>
          </cell>
          <cell r="CV800">
            <v>0</v>
          </cell>
          <cell r="CW800">
            <v>0</v>
          </cell>
          <cell r="CX800">
            <v>0</v>
          </cell>
          <cell r="CY800">
            <v>0</v>
          </cell>
          <cell r="CZ800">
            <v>0</v>
          </cell>
          <cell r="DA800">
            <v>0</v>
          </cell>
          <cell r="DB800">
            <v>0</v>
          </cell>
          <cell r="DC800">
            <v>0</v>
          </cell>
          <cell r="DD800">
            <v>0</v>
          </cell>
          <cell r="DE800">
            <v>0</v>
          </cell>
          <cell r="DF800">
            <v>0</v>
          </cell>
          <cell r="DG800">
            <v>0</v>
          </cell>
          <cell r="DH800">
            <v>0</v>
          </cell>
          <cell r="DI800">
            <v>0</v>
          </cell>
          <cell r="DJ800">
            <v>0</v>
          </cell>
          <cell r="DK800">
            <v>0</v>
          </cell>
          <cell r="DL800">
            <v>0</v>
          </cell>
          <cell r="DM800">
            <v>0</v>
          </cell>
          <cell r="DN800">
            <v>0</v>
          </cell>
          <cell r="DO800">
            <v>0</v>
          </cell>
          <cell r="DP800">
            <v>0</v>
          </cell>
          <cell r="DQ800">
            <v>0</v>
          </cell>
          <cell r="DR800">
            <v>0</v>
          </cell>
          <cell r="DS800">
            <v>0</v>
          </cell>
          <cell r="DT800">
            <v>0</v>
          </cell>
          <cell r="DU800">
            <v>0</v>
          </cell>
          <cell r="DV800">
            <v>0</v>
          </cell>
          <cell r="DW800">
            <v>0</v>
          </cell>
          <cell r="DX800">
            <v>0</v>
          </cell>
          <cell r="DY800">
            <v>0</v>
          </cell>
          <cell r="DZ800">
            <v>0</v>
          </cell>
          <cell r="EA800">
            <v>0</v>
          </cell>
          <cell r="EB800">
            <v>0</v>
          </cell>
          <cell r="EC800">
            <v>0</v>
          </cell>
          <cell r="ED800">
            <v>0</v>
          </cell>
        </row>
        <row r="801"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  <cell r="BY801">
            <v>0</v>
          </cell>
          <cell r="BZ801">
            <v>0</v>
          </cell>
          <cell r="CA801">
            <v>0</v>
          </cell>
          <cell r="CB801">
            <v>0</v>
          </cell>
          <cell r="CC801">
            <v>0</v>
          </cell>
          <cell r="CD801">
            <v>0</v>
          </cell>
          <cell r="CE801">
            <v>0</v>
          </cell>
          <cell r="CF801">
            <v>0</v>
          </cell>
          <cell r="CG801">
            <v>0</v>
          </cell>
          <cell r="CH801">
            <v>0</v>
          </cell>
          <cell r="CI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P801">
            <v>0</v>
          </cell>
          <cell r="CQ801">
            <v>0</v>
          </cell>
          <cell r="CR801">
            <v>0</v>
          </cell>
          <cell r="CS801">
            <v>0</v>
          </cell>
          <cell r="CT801">
            <v>0</v>
          </cell>
          <cell r="CU801">
            <v>0</v>
          </cell>
          <cell r="CV801">
            <v>0</v>
          </cell>
          <cell r="CW801">
            <v>0</v>
          </cell>
          <cell r="CX801">
            <v>0</v>
          </cell>
          <cell r="CY801">
            <v>0</v>
          </cell>
          <cell r="CZ801">
            <v>0</v>
          </cell>
          <cell r="DA801">
            <v>0</v>
          </cell>
          <cell r="DB801">
            <v>0</v>
          </cell>
          <cell r="DC801">
            <v>0</v>
          </cell>
          <cell r="DD801">
            <v>0</v>
          </cell>
          <cell r="DE801">
            <v>0</v>
          </cell>
          <cell r="DF801">
            <v>0</v>
          </cell>
          <cell r="DG801">
            <v>0</v>
          </cell>
          <cell r="DH801">
            <v>0</v>
          </cell>
          <cell r="DI801">
            <v>0</v>
          </cell>
          <cell r="DJ801">
            <v>0</v>
          </cell>
          <cell r="DK801">
            <v>0</v>
          </cell>
          <cell r="DL801">
            <v>0</v>
          </cell>
          <cell r="DM801">
            <v>0</v>
          </cell>
          <cell r="DN801">
            <v>0</v>
          </cell>
          <cell r="DO801">
            <v>0</v>
          </cell>
          <cell r="DP801">
            <v>0</v>
          </cell>
          <cell r="DQ801">
            <v>0</v>
          </cell>
          <cell r="DR801">
            <v>0</v>
          </cell>
          <cell r="DS801">
            <v>0</v>
          </cell>
          <cell r="DT801">
            <v>0</v>
          </cell>
          <cell r="DU801">
            <v>0</v>
          </cell>
          <cell r="DV801">
            <v>0</v>
          </cell>
          <cell r="DW801">
            <v>0</v>
          </cell>
          <cell r="DX801">
            <v>0</v>
          </cell>
          <cell r="DY801">
            <v>0</v>
          </cell>
          <cell r="DZ801">
            <v>0</v>
          </cell>
          <cell r="EA801">
            <v>0</v>
          </cell>
          <cell r="EB801">
            <v>0</v>
          </cell>
          <cell r="EC801">
            <v>0</v>
          </cell>
          <cell r="ED801">
            <v>0</v>
          </cell>
        </row>
        <row r="802"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  <cell r="BY802">
            <v>0</v>
          </cell>
          <cell r="BZ802">
            <v>0</v>
          </cell>
          <cell r="CA802">
            <v>0</v>
          </cell>
          <cell r="CB802">
            <v>0</v>
          </cell>
          <cell r="CC802">
            <v>0</v>
          </cell>
          <cell r="CD802">
            <v>0</v>
          </cell>
          <cell r="CE802">
            <v>0</v>
          </cell>
          <cell r="CF802">
            <v>0</v>
          </cell>
          <cell r="CG802">
            <v>0</v>
          </cell>
          <cell r="CH802">
            <v>0</v>
          </cell>
          <cell r="CI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P802">
            <v>0</v>
          </cell>
          <cell r="CQ802">
            <v>0</v>
          </cell>
          <cell r="CR802">
            <v>0</v>
          </cell>
          <cell r="CS802">
            <v>0</v>
          </cell>
          <cell r="CT802">
            <v>0</v>
          </cell>
          <cell r="CU802">
            <v>0</v>
          </cell>
          <cell r="CV802">
            <v>0</v>
          </cell>
          <cell r="CW802">
            <v>0</v>
          </cell>
          <cell r="CX802">
            <v>0</v>
          </cell>
          <cell r="CY802">
            <v>0</v>
          </cell>
          <cell r="CZ802">
            <v>0</v>
          </cell>
          <cell r="DA802">
            <v>0</v>
          </cell>
          <cell r="DB802">
            <v>0</v>
          </cell>
          <cell r="DC802">
            <v>0</v>
          </cell>
          <cell r="DD802">
            <v>0</v>
          </cell>
          <cell r="DE802">
            <v>0</v>
          </cell>
          <cell r="DF802">
            <v>0</v>
          </cell>
          <cell r="DG802">
            <v>0</v>
          </cell>
          <cell r="DH802">
            <v>0</v>
          </cell>
          <cell r="DI802">
            <v>0</v>
          </cell>
          <cell r="DJ802">
            <v>0</v>
          </cell>
          <cell r="DK802">
            <v>0</v>
          </cell>
          <cell r="DL802">
            <v>0</v>
          </cell>
          <cell r="DM802">
            <v>0</v>
          </cell>
          <cell r="DN802">
            <v>0</v>
          </cell>
          <cell r="DO802">
            <v>0</v>
          </cell>
          <cell r="DP802">
            <v>0</v>
          </cell>
          <cell r="DQ802">
            <v>0</v>
          </cell>
          <cell r="DR802">
            <v>0</v>
          </cell>
          <cell r="DS802">
            <v>0</v>
          </cell>
          <cell r="DT802">
            <v>0</v>
          </cell>
          <cell r="DU802">
            <v>0</v>
          </cell>
          <cell r="DV802">
            <v>0</v>
          </cell>
          <cell r="DW802">
            <v>0</v>
          </cell>
          <cell r="DX802">
            <v>0</v>
          </cell>
          <cell r="DY802">
            <v>0</v>
          </cell>
          <cell r="DZ802">
            <v>0</v>
          </cell>
          <cell r="EA802">
            <v>0</v>
          </cell>
          <cell r="EB802">
            <v>0</v>
          </cell>
          <cell r="EC802">
            <v>0</v>
          </cell>
          <cell r="ED802">
            <v>0</v>
          </cell>
        </row>
        <row r="803"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U803">
            <v>0</v>
          </cell>
          <cell r="BV803">
            <v>0</v>
          </cell>
          <cell r="BW803">
            <v>0</v>
          </cell>
          <cell r="BX803">
            <v>0</v>
          </cell>
          <cell r="BY803">
            <v>0</v>
          </cell>
          <cell r="BZ803">
            <v>0</v>
          </cell>
          <cell r="CA803">
            <v>0</v>
          </cell>
          <cell r="CB803">
            <v>0</v>
          </cell>
          <cell r="CC803">
            <v>0</v>
          </cell>
          <cell r="CD803">
            <v>0</v>
          </cell>
          <cell r="CE803">
            <v>0</v>
          </cell>
          <cell r="CF803">
            <v>0</v>
          </cell>
          <cell r="CG803">
            <v>0</v>
          </cell>
          <cell r="CH803">
            <v>0</v>
          </cell>
          <cell r="CI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P803">
            <v>0</v>
          </cell>
          <cell r="CQ803">
            <v>0</v>
          </cell>
          <cell r="CR803">
            <v>0</v>
          </cell>
          <cell r="CS803">
            <v>0</v>
          </cell>
          <cell r="CT803">
            <v>0</v>
          </cell>
          <cell r="CU803">
            <v>0</v>
          </cell>
          <cell r="CV803">
            <v>0</v>
          </cell>
          <cell r="CW803">
            <v>0</v>
          </cell>
          <cell r="CX803">
            <v>0</v>
          </cell>
          <cell r="CY803">
            <v>0</v>
          </cell>
          <cell r="CZ803">
            <v>0</v>
          </cell>
          <cell r="DA803">
            <v>0</v>
          </cell>
          <cell r="DB803">
            <v>0</v>
          </cell>
          <cell r="DC803">
            <v>0</v>
          </cell>
          <cell r="DD803">
            <v>0</v>
          </cell>
          <cell r="DE803">
            <v>0</v>
          </cell>
          <cell r="DF803">
            <v>0</v>
          </cell>
          <cell r="DG803">
            <v>0</v>
          </cell>
          <cell r="DH803">
            <v>0</v>
          </cell>
          <cell r="DI803">
            <v>0</v>
          </cell>
          <cell r="DJ803">
            <v>0</v>
          </cell>
          <cell r="DK803">
            <v>0</v>
          </cell>
          <cell r="DL803">
            <v>0</v>
          </cell>
          <cell r="DM803">
            <v>0</v>
          </cell>
          <cell r="DN803">
            <v>0</v>
          </cell>
          <cell r="DO803">
            <v>0</v>
          </cell>
          <cell r="DP803">
            <v>0</v>
          </cell>
          <cell r="DQ803">
            <v>0</v>
          </cell>
          <cell r="DR803">
            <v>0</v>
          </cell>
          <cell r="DS803">
            <v>0</v>
          </cell>
          <cell r="DT803">
            <v>0</v>
          </cell>
          <cell r="DU803">
            <v>0</v>
          </cell>
          <cell r="DV803">
            <v>0</v>
          </cell>
          <cell r="DW803">
            <v>0</v>
          </cell>
          <cell r="DX803">
            <v>0</v>
          </cell>
          <cell r="DY803">
            <v>0</v>
          </cell>
          <cell r="DZ803">
            <v>0</v>
          </cell>
          <cell r="EA803">
            <v>0</v>
          </cell>
          <cell r="EB803">
            <v>0</v>
          </cell>
          <cell r="EC803">
            <v>0</v>
          </cell>
          <cell r="ED803">
            <v>0</v>
          </cell>
        </row>
        <row r="804"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  <cell r="BY804">
            <v>0</v>
          </cell>
          <cell r="BZ804">
            <v>0</v>
          </cell>
          <cell r="CA804">
            <v>0</v>
          </cell>
          <cell r="CB804">
            <v>0</v>
          </cell>
          <cell r="CC804">
            <v>0</v>
          </cell>
          <cell r="CD804">
            <v>0</v>
          </cell>
          <cell r="CE804">
            <v>0</v>
          </cell>
          <cell r="CF804">
            <v>0</v>
          </cell>
          <cell r="CG804">
            <v>0</v>
          </cell>
          <cell r="CH804">
            <v>0</v>
          </cell>
          <cell r="CI804">
            <v>0</v>
          </cell>
          <cell r="CJ804">
            <v>0</v>
          </cell>
          <cell r="CK804">
            <v>0</v>
          </cell>
          <cell r="CL804">
            <v>0</v>
          </cell>
          <cell r="CM804">
            <v>0</v>
          </cell>
          <cell r="CN804">
            <v>0</v>
          </cell>
          <cell r="CO804">
            <v>0</v>
          </cell>
          <cell r="CP804">
            <v>0</v>
          </cell>
          <cell r="CQ804">
            <v>0</v>
          </cell>
          <cell r="CR804">
            <v>0</v>
          </cell>
          <cell r="CS804">
            <v>0</v>
          </cell>
          <cell r="CT804">
            <v>0</v>
          </cell>
          <cell r="CU804">
            <v>0</v>
          </cell>
          <cell r="CV804">
            <v>0</v>
          </cell>
          <cell r="CW804">
            <v>0</v>
          </cell>
          <cell r="CX804">
            <v>0</v>
          </cell>
          <cell r="CY804">
            <v>0</v>
          </cell>
          <cell r="CZ804">
            <v>0</v>
          </cell>
          <cell r="DA804">
            <v>0</v>
          </cell>
          <cell r="DB804">
            <v>0</v>
          </cell>
          <cell r="DC804">
            <v>0</v>
          </cell>
          <cell r="DD804">
            <v>0</v>
          </cell>
          <cell r="DE804">
            <v>0</v>
          </cell>
          <cell r="DF804">
            <v>0</v>
          </cell>
          <cell r="DG804">
            <v>0</v>
          </cell>
          <cell r="DH804">
            <v>0</v>
          </cell>
          <cell r="DI804">
            <v>0</v>
          </cell>
          <cell r="DJ804">
            <v>0</v>
          </cell>
          <cell r="DK804">
            <v>0</v>
          </cell>
          <cell r="DL804">
            <v>0</v>
          </cell>
          <cell r="DM804">
            <v>0</v>
          </cell>
          <cell r="DN804">
            <v>0</v>
          </cell>
          <cell r="DO804">
            <v>0</v>
          </cell>
          <cell r="DP804">
            <v>0</v>
          </cell>
          <cell r="DQ804">
            <v>0</v>
          </cell>
          <cell r="DR804">
            <v>0</v>
          </cell>
          <cell r="DS804">
            <v>0</v>
          </cell>
          <cell r="DT804">
            <v>0</v>
          </cell>
          <cell r="DU804">
            <v>0</v>
          </cell>
          <cell r="DV804">
            <v>0</v>
          </cell>
          <cell r="DW804">
            <v>0</v>
          </cell>
          <cell r="DX804">
            <v>0</v>
          </cell>
          <cell r="DY804">
            <v>0</v>
          </cell>
          <cell r="DZ804">
            <v>0</v>
          </cell>
          <cell r="EA804">
            <v>0</v>
          </cell>
          <cell r="EB804">
            <v>0</v>
          </cell>
          <cell r="EC804">
            <v>0</v>
          </cell>
          <cell r="ED804">
            <v>0</v>
          </cell>
        </row>
        <row r="805"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  <cell r="BQ805">
            <v>0</v>
          </cell>
          <cell r="BR805">
            <v>0</v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0</v>
          </cell>
          <cell r="BY805">
            <v>0</v>
          </cell>
          <cell r="BZ805">
            <v>0</v>
          </cell>
          <cell r="CA805">
            <v>0</v>
          </cell>
          <cell r="CB805">
            <v>0</v>
          </cell>
          <cell r="CC805">
            <v>0</v>
          </cell>
          <cell r="CD805">
            <v>0</v>
          </cell>
          <cell r="CE805">
            <v>0</v>
          </cell>
          <cell r="CF805">
            <v>0</v>
          </cell>
          <cell r="CG805">
            <v>0</v>
          </cell>
          <cell r="CH805">
            <v>0</v>
          </cell>
          <cell r="CI805">
            <v>0</v>
          </cell>
          <cell r="CJ805">
            <v>0</v>
          </cell>
          <cell r="CK805">
            <v>0</v>
          </cell>
          <cell r="CL805">
            <v>0</v>
          </cell>
          <cell r="CM805">
            <v>0</v>
          </cell>
          <cell r="CN805">
            <v>0</v>
          </cell>
          <cell r="CO805">
            <v>0</v>
          </cell>
          <cell r="CP805">
            <v>0</v>
          </cell>
          <cell r="CQ805">
            <v>0</v>
          </cell>
          <cell r="CR805">
            <v>0</v>
          </cell>
          <cell r="CS805">
            <v>0</v>
          </cell>
          <cell r="CT805">
            <v>0</v>
          </cell>
          <cell r="CU805">
            <v>0</v>
          </cell>
          <cell r="CV805">
            <v>0</v>
          </cell>
          <cell r="CW805">
            <v>0</v>
          </cell>
          <cell r="CX805">
            <v>0</v>
          </cell>
          <cell r="CY805">
            <v>0</v>
          </cell>
          <cell r="CZ805">
            <v>0</v>
          </cell>
          <cell r="DA805">
            <v>0</v>
          </cell>
          <cell r="DB805">
            <v>0</v>
          </cell>
          <cell r="DC805">
            <v>0</v>
          </cell>
          <cell r="DD805">
            <v>0</v>
          </cell>
          <cell r="DE805">
            <v>0</v>
          </cell>
          <cell r="DF805">
            <v>0</v>
          </cell>
          <cell r="DG805">
            <v>0</v>
          </cell>
          <cell r="DH805">
            <v>0</v>
          </cell>
          <cell r="DI805">
            <v>0</v>
          </cell>
          <cell r="DJ805">
            <v>0</v>
          </cell>
          <cell r="DK805">
            <v>0</v>
          </cell>
          <cell r="DL805">
            <v>0</v>
          </cell>
          <cell r="DM805">
            <v>0</v>
          </cell>
          <cell r="DN805">
            <v>0</v>
          </cell>
          <cell r="DO805">
            <v>0</v>
          </cell>
          <cell r="DP805">
            <v>0</v>
          </cell>
          <cell r="DQ805">
            <v>0</v>
          </cell>
          <cell r="DR805">
            <v>0</v>
          </cell>
          <cell r="DS805">
            <v>0</v>
          </cell>
          <cell r="DT805">
            <v>0</v>
          </cell>
          <cell r="DU805">
            <v>0</v>
          </cell>
          <cell r="DV805">
            <v>0</v>
          </cell>
          <cell r="DW805">
            <v>0</v>
          </cell>
          <cell r="DX805">
            <v>0</v>
          </cell>
          <cell r="DY805">
            <v>0</v>
          </cell>
          <cell r="DZ805">
            <v>0</v>
          </cell>
          <cell r="EA805">
            <v>0</v>
          </cell>
          <cell r="EB805">
            <v>0</v>
          </cell>
          <cell r="EC805">
            <v>0</v>
          </cell>
          <cell r="ED805">
            <v>0</v>
          </cell>
        </row>
        <row r="806"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  <cell r="BS806">
            <v>0</v>
          </cell>
          <cell r="BT806">
            <v>0</v>
          </cell>
          <cell r="BU806">
            <v>0</v>
          </cell>
          <cell r="BV806">
            <v>0</v>
          </cell>
          <cell r="BW806">
            <v>0</v>
          </cell>
          <cell r="BX806">
            <v>0</v>
          </cell>
          <cell r="BY806">
            <v>0</v>
          </cell>
          <cell r="BZ806">
            <v>0</v>
          </cell>
          <cell r="CA806">
            <v>0</v>
          </cell>
          <cell r="CB806">
            <v>0</v>
          </cell>
          <cell r="CC806">
            <v>0</v>
          </cell>
          <cell r="CD806">
            <v>0</v>
          </cell>
          <cell r="CE806">
            <v>0</v>
          </cell>
          <cell r="CF806">
            <v>0</v>
          </cell>
          <cell r="CG806">
            <v>0</v>
          </cell>
          <cell r="CH806">
            <v>0</v>
          </cell>
          <cell r="CI806">
            <v>0</v>
          </cell>
          <cell r="CJ806">
            <v>0</v>
          </cell>
          <cell r="CK806">
            <v>0</v>
          </cell>
          <cell r="CL806">
            <v>0</v>
          </cell>
          <cell r="CM806">
            <v>0</v>
          </cell>
          <cell r="CN806">
            <v>0</v>
          </cell>
          <cell r="CO806">
            <v>0</v>
          </cell>
          <cell r="CP806">
            <v>0</v>
          </cell>
          <cell r="CQ806">
            <v>0</v>
          </cell>
          <cell r="CR806">
            <v>0</v>
          </cell>
          <cell r="CS806">
            <v>0</v>
          </cell>
          <cell r="CT806">
            <v>0</v>
          </cell>
          <cell r="CU806">
            <v>0</v>
          </cell>
          <cell r="CV806">
            <v>0</v>
          </cell>
          <cell r="CW806">
            <v>0</v>
          </cell>
          <cell r="CX806">
            <v>0</v>
          </cell>
          <cell r="CY806">
            <v>0</v>
          </cell>
          <cell r="CZ806">
            <v>0</v>
          </cell>
          <cell r="DA806">
            <v>0</v>
          </cell>
          <cell r="DB806">
            <v>0</v>
          </cell>
          <cell r="DC806">
            <v>0</v>
          </cell>
          <cell r="DD806">
            <v>0</v>
          </cell>
          <cell r="DE806">
            <v>0</v>
          </cell>
          <cell r="DF806">
            <v>0</v>
          </cell>
          <cell r="DG806">
            <v>0</v>
          </cell>
          <cell r="DH806">
            <v>0</v>
          </cell>
          <cell r="DI806">
            <v>0</v>
          </cell>
          <cell r="DJ806">
            <v>0</v>
          </cell>
          <cell r="DK806">
            <v>0</v>
          </cell>
          <cell r="DL806">
            <v>0</v>
          </cell>
          <cell r="DM806">
            <v>0</v>
          </cell>
          <cell r="DN806">
            <v>0</v>
          </cell>
          <cell r="DO806">
            <v>0</v>
          </cell>
          <cell r="DP806">
            <v>0</v>
          </cell>
          <cell r="DQ806">
            <v>0</v>
          </cell>
          <cell r="DR806">
            <v>0</v>
          </cell>
          <cell r="DS806">
            <v>0</v>
          </cell>
          <cell r="DT806">
            <v>0</v>
          </cell>
          <cell r="DU806">
            <v>0</v>
          </cell>
          <cell r="DV806">
            <v>0</v>
          </cell>
          <cell r="DW806">
            <v>0</v>
          </cell>
          <cell r="DX806">
            <v>0</v>
          </cell>
          <cell r="DY806">
            <v>0</v>
          </cell>
          <cell r="DZ806">
            <v>0</v>
          </cell>
          <cell r="EA806">
            <v>0</v>
          </cell>
          <cell r="EB806">
            <v>0</v>
          </cell>
          <cell r="EC806">
            <v>0</v>
          </cell>
          <cell r="ED806">
            <v>0</v>
          </cell>
        </row>
        <row r="807"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  <cell r="BY807">
            <v>0</v>
          </cell>
          <cell r="BZ807">
            <v>0</v>
          </cell>
          <cell r="CA807">
            <v>0</v>
          </cell>
          <cell r="CB807">
            <v>0</v>
          </cell>
          <cell r="CC807">
            <v>0</v>
          </cell>
          <cell r="CD807">
            <v>0</v>
          </cell>
          <cell r="CE807">
            <v>0</v>
          </cell>
          <cell r="CF807">
            <v>0</v>
          </cell>
          <cell r="CG807">
            <v>0</v>
          </cell>
          <cell r="CH807">
            <v>0</v>
          </cell>
          <cell r="CI807">
            <v>0</v>
          </cell>
          <cell r="CJ807">
            <v>0</v>
          </cell>
          <cell r="CK807">
            <v>0</v>
          </cell>
          <cell r="CL807">
            <v>0</v>
          </cell>
          <cell r="CM807">
            <v>0</v>
          </cell>
          <cell r="CN807">
            <v>0</v>
          </cell>
          <cell r="CO807">
            <v>0</v>
          </cell>
          <cell r="CP807">
            <v>0</v>
          </cell>
          <cell r="CQ807">
            <v>0</v>
          </cell>
          <cell r="CR807">
            <v>0</v>
          </cell>
          <cell r="CS807">
            <v>0</v>
          </cell>
          <cell r="CT807">
            <v>0</v>
          </cell>
          <cell r="CU807">
            <v>0</v>
          </cell>
          <cell r="CV807">
            <v>0</v>
          </cell>
          <cell r="CW807">
            <v>0</v>
          </cell>
          <cell r="CX807">
            <v>0</v>
          </cell>
          <cell r="CY807">
            <v>0</v>
          </cell>
          <cell r="CZ807">
            <v>0</v>
          </cell>
          <cell r="DA807">
            <v>0</v>
          </cell>
          <cell r="DB807">
            <v>0</v>
          </cell>
          <cell r="DC807">
            <v>0</v>
          </cell>
          <cell r="DD807">
            <v>0</v>
          </cell>
          <cell r="DE807">
            <v>0</v>
          </cell>
          <cell r="DF807">
            <v>0</v>
          </cell>
          <cell r="DG807">
            <v>0</v>
          </cell>
          <cell r="DH807">
            <v>0</v>
          </cell>
          <cell r="DI807">
            <v>0</v>
          </cell>
          <cell r="DJ807">
            <v>0</v>
          </cell>
          <cell r="DK807">
            <v>0</v>
          </cell>
          <cell r="DL807">
            <v>0</v>
          </cell>
          <cell r="DM807">
            <v>0</v>
          </cell>
          <cell r="DN807">
            <v>0</v>
          </cell>
          <cell r="DO807">
            <v>0</v>
          </cell>
          <cell r="DP807">
            <v>0</v>
          </cell>
          <cell r="DQ807">
            <v>0</v>
          </cell>
          <cell r="DR807">
            <v>0</v>
          </cell>
          <cell r="DS807">
            <v>0</v>
          </cell>
          <cell r="DT807">
            <v>0</v>
          </cell>
          <cell r="DU807">
            <v>0</v>
          </cell>
          <cell r="DV807">
            <v>0</v>
          </cell>
          <cell r="DW807">
            <v>0</v>
          </cell>
          <cell r="DX807">
            <v>0</v>
          </cell>
          <cell r="DY807">
            <v>0</v>
          </cell>
          <cell r="DZ807">
            <v>0</v>
          </cell>
          <cell r="EA807">
            <v>0</v>
          </cell>
          <cell r="EB807">
            <v>0</v>
          </cell>
          <cell r="EC807">
            <v>0</v>
          </cell>
          <cell r="ED807">
            <v>0</v>
          </cell>
        </row>
        <row r="808"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U808">
            <v>0</v>
          </cell>
          <cell r="BV808">
            <v>0</v>
          </cell>
          <cell r="BW808">
            <v>0</v>
          </cell>
          <cell r="BX808">
            <v>0</v>
          </cell>
          <cell r="BY808">
            <v>0</v>
          </cell>
          <cell r="BZ808">
            <v>0</v>
          </cell>
          <cell r="CA808">
            <v>0</v>
          </cell>
          <cell r="CB808">
            <v>0</v>
          </cell>
          <cell r="CC808">
            <v>0</v>
          </cell>
          <cell r="CD808">
            <v>0</v>
          </cell>
          <cell r="CE808">
            <v>0</v>
          </cell>
          <cell r="CF808">
            <v>0</v>
          </cell>
          <cell r="CG808">
            <v>0</v>
          </cell>
          <cell r="CH808">
            <v>0</v>
          </cell>
          <cell r="CI808">
            <v>0</v>
          </cell>
          <cell r="CJ808">
            <v>0</v>
          </cell>
          <cell r="CK808">
            <v>0</v>
          </cell>
          <cell r="CL808">
            <v>0</v>
          </cell>
          <cell r="CM808">
            <v>0</v>
          </cell>
          <cell r="CN808">
            <v>0</v>
          </cell>
          <cell r="CO808">
            <v>0</v>
          </cell>
          <cell r="CP808">
            <v>0</v>
          </cell>
          <cell r="CQ808">
            <v>0</v>
          </cell>
          <cell r="CR808">
            <v>0</v>
          </cell>
          <cell r="CS808">
            <v>0</v>
          </cell>
          <cell r="CT808">
            <v>0</v>
          </cell>
          <cell r="CU808">
            <v>0</v>
          </cell>
          <cell r="CV808">
            <v>0</v>
          </cell>
          <cell r="CW808">
            <v>0</v>
          </cell>
          <cell r="CX808">
            <v>0</v>
          </cell>
          <cell r="CY808">
            <v>0</v>
          </cell>
          <cell r="CZ808">
            <v>0</v>
          </cell>
          <cell r="DA808">
            <v>0</v>
          </cell>
          <cell r="DB808">
            <v>0</v>
          </cell>
          <cell r="DC808">
            <v>0</v>
          </cell>
          <cell r="DD808">
            <v>0</v>
          </cell>
          <cell r="DE808">
            <v>0</v>
          </cell>
          <cell r="DF808">
            <v>0</v>
          </cell>
          <cell r="DG808">
            <v>0</v>
          </cell>
          <cell r="DH808">
            <v>0</v>
          </cell>
          <cell r="DI808">
            <v>0</v>
          </cell>
          <cell r="DJ808">
            <v>0</v>
          </cell>
          <cell r="DK808">
            <v>0</v>
          </cell>
          <cell r="DL808">
            <v>0</v>
          </cell>
          <cell r="DM808">
            <v>0</v>
          </cell>
          <cell r="DN808">
            <v>0</v>
          </cell>
          <cell r="DO808">
            <v>0</v>
          </cell>
          <cell r="DP808">
            <v>0</v>
          </cell>
          <cell r="DQ808">
            <v>0</v>
          </cell>
          <cell r="DR808">
            <v>0</v>
          </cell>
          <cell r="DS808">
            <v>0</v>
          </cell>
          <cell r="DT808">
            <v>0</v>
          </cell>
          <cell r="DU808">
            <v>0</v>
          </cell>
          <cell r="DV808">
            <v>0</v>
          </cell>
          <cell r="DW808">
            <v>0</v>
          </cell>
          <cell r="DX808">
            <v>0</v>
          </cell>
          <cell r="DY808">
            <v>0</v>
          </cell>
          <cell r="DZ808">
            <v>0</v>
          </cell>
          <cell r="EA808">
            <v>0</v>
          </cell>
          <cell r="EB808">
            <v>0</v>
          </cell>
          <cell r="EC808">
            <v>0</v>
          </cell>
          <cell r="ED808">
            <v>0</v>
          </cell>
        </row>
        <row r="809"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  <cell r="BQ809">
            <v>0</v>
          </cell>
          <cell r="BR809">
            <v>0</v>
          </cell>
          <cell r="BS809">
            <v>0</v>
          </cell>
          <cell r="BT809">
            <v>0</v>
          </cell>
          <cell r="BU809">
            <v>0</v>
          </cell>
          <cell r="BV809">
            <v>0</v>
          </cell>
          <cell r="BW809">
            <v>0</v>
          </cell>
          <cell r="BX809">
            <v>0</v>
          </cell>
          <cell r="BY809">
            <v>0</v>
          </cell>
          <cell r="BZ809">
            <v>0</v>
          </cell>
          <cell r="CA809">
            <v>0</v>
          </cell>
          <cell r="CB809">
            <v>0</v>
          </cell>
          <cell r="CC809">
            <v>0</v>
          </cell>
          <cell r="CD809">
            <v>0</v>
          </cell>
          <cell r="CE809">
            <v>0</v>
          </cell>
          <cell r="CF809">
            <v>0</v>
          </cell>
          <cell r="CG809">
            <v>0</v>
          </cell>
          <cell r="CH809">
            <v>0</v>
          </cell>
          <cell r="CI809">
            <v>0</v>
          </cell>
          <cell r="CJ809">
            <v>0</v>
          </cell>
          <cell r="CK809">
            <v>0</v>
          </cell>
          <cell r="CL809">
            <v>0</v>
          </cell>
          <cell r="CM809">
            <v>0</v>
          </cell>
          <cell r="CN809">
            <v>0</v>
          </cell>
          <cell r="CO809">
            <v>0</v>
          </cell>
          <cell r="CP809">
            <v>0</v>
          </cell>
          <cell r="CQ809">
            <v>0</v>
          </cell>
          <cell r="CR809">
            <v>0</v>
          </cell>
          <cell r="CS809">
            <v>0</v>
          </cell>
          <cell r="CT809">
            <v>0</v>
          </cell>
          <cell r="CU809">
            <v>0</v>
          </cell>
          <cell r="CV809">
            <v>0</v>
          </cell>
          <cell r="CW809">
            <v>0</v>
          </cell>
          <cell r="CX809">
            <v>0</v>
          </cell>
          <cell r="CY809">
            <v>0</v>
          </cell>
          <cell r="CZ809">
            <v>0</v>
          </cell>
          <cell r="DA809">
            <v>0</v>
          </cell>
          <cell r="DB809">
            <v>0</v>
          </cell>
          <cell r="DC809">
            <v>0</v>
          </cell>
          <cell r="DD809">
            <v>0</v>
          </cell>
          <cell r="DE809">
            <v>0</v>
          </cell>
          <cell r="DF809">
            <v>0</v>
          </cell>
          <cell r="DG809">
            <v>0</v>
          </cell>
          <cell r="DH809">
            <v>0</v>
          </cell>
          <cell r="DI809">
            <v>0</v>
          </cell>
          <cell r="DJ809">
            <v>0</v>
          </cell>
          <cell r="DK809">
            <v>0</v>
          </cell>
          <cell r="DL809">
            <v>0</v>
          </cell>
          <cell r="DM809">
            <v>0</v>
          </cell>
          <cell r="DN809">
            <v>0</v>
          </cell>
          <cell r="DO809">
            <v>0</v>
          </cell>
          <cell r="DP809">
            <v>0</v>
          </cell>
          <cell r="DQ809">
            <v>0</v>
          </cell>
          <cell r="DR809">
            <v>0</v>
          </cell>
          <cell r="DS809">
            <v>0</v>
          </cell>
          <cell r="DT809">
            <v>0</v>
          </cell>
          <cell r="DU809">
            <v>0</v>
          </cell>
          <cell r="DV809">
            <v>0</v>
          </cell>
          <cell r="DW809">
            <v>0</v>
          </cell>
          <cell r="DX809">
            <v>0</v>
          </cell>
          <cell r="DY809">
            <v>0</v>
          </cell>
          <cell r="DZ809">
            <v>0</v>
          </cell>
          <cell r="EA809">
            <v>0</v>
          </cell>
          <cell r="EB809">
            <v>0</v>
          </cell>
          <cell r="EC809">
            <v>0</v>
          </cell>
          <cell r="ED809">
            <v>0</v>
          </cell>
        </row>
        <row r="810"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  <cell r="BR810">
            <v>0</v>
          </cell>
          <cell r="BS810">
            <v>0</v>
          </cell>
          <cell r="BT810">
            <v>0</v>
          </cell>
          <cell r="BU810">
            <v>0</v>
          </cell>
          <cell r="BV810">
            <v>0</v>
          </cell>
          <cell r="BW810">
            <v>0</v>
          </cell>
          <cell r="BX810">
            <v>0</v>
          </cell>
          <cell r="BY810">
            <v>0</v>
          </cell>
          <cell r="BZ810">
            <v>0</v>
          </cell>
          <cell r="CA810">
            <v>0</v>
          </cell>
          <cell r="CB810">
            <v>0</v>
          </cell>
          <cell r="CC810">
            <v>0</v>
          </cell>
          <cell r="CD810">
            <v>0</v>
          </cell>
          <cell r="CE810">
            <v>0</v>
          </cell>
          <cell r="CF810">
            <v>0</v>
          </cell>
          <cell r="CG810">
            <v>0</v>
          </cell>
          <cell r="CH810">
            <v>0</v>
          </cell>
          <cell r="CI810">
            <v>0</v>
          </cell>
          <cell r="CJ810">
            <v>0</v>
          </cell>
          <cell r="CK810">
            <v>0</v>
          </cell>
          <cell r="CL810">
            <v>0</v>
          </cell>
          <cell r="CM810">
            <v>0</v>
          </cell>
          <cell r="CN810">
            <v>0</v>
          </cell>
          <cell r="CO810">
            <v>0</v>
          </cell>
          <cell r="CP810">
            <v>0</v>
          </cell>
          <cell r="CQ810">
            <v>0</v>
          </cell>
          <cell r="CR810">
            <v>0</v>
          </cell>
          <cell r="CS810">
            <v>0</v>
          </cell>
          <cell r="CT810">
            <v>0</v>
          </cell>
          <cell r="CU810">
            <v>0</v>
          </cell>
          <cell r="CV810">
            <v>0</v>
          </cell>
          <cell r="CW810">
            <v>0</v>
          </cell>
          <cell r="CX810">
            <v>0</v>
          </cell>
          <cell r="CY810">
            <v>0</v>
          </cell>
          <cell r="CZ810">
            <v>0</v>
          </cell>
          <cell r="DA810">
            <v>0</v>
          </cell>
          <cell r="DB810">
            <v>0</v>
          </cell>
          <cell r="DC810">
            <v>0</v>
          </cell>
          <cell r="DD810">
            <v>0</v>
          </cell>
          <cell r="DE810">
            <v>0</v>
          </cell>
          <cell r="DF810">
            <v>0</v>
          </cell>
          <cell r="DG810">
            <v>0</v>
          </cell>
          <cell r="DH810">
            <v>0</v>
          </cell>
          <cell r="DI810">
            <v>0</v>
          </cell>
          <cell r="DJ810">
            <v>0</v>
          </cell>
          <cell r="DK810">
            <v>0</v>
          </cell>
          <cell r="DL810">
            <v>0</v>
          </cell>
          <cell r="DM810">
            <v>0</v>
          </cell>
          <cell r="DN810">
            <v>0</v>
          </cell>
          <cell r="DO810">
            <v>0</v>
          </cell>
          <cell r="DP810">
            <v>0</v>
          </cell>
          <cell r="DQ810">
            <v>0</v>
          </cell>
          <cell r="DR810">
            <v>0</v>
          </cell>
          <cell r="DS810">
            <v>0</v>
          </cell>
          <cell r="DT810">
            <v>0</v>
          </cell>
          <cell r="DU810">
            <v>0</v>
          </cell>
          <cell r="DV810">
            <v>0</v>
          </cell>
          <cell r="DW810">
            <v>0</v>
          </cell>
          <cell r="DX810">
            <v>0</v>
          </cell>
          <cell r="DY810">
            <v>0</v>
          </cell>
          <cell r="DZ810">
            <v>0</v>
          </cell>
          <cell r="EA810">
            <v>0</v>
          </cell>
          <cell r="EB810">
            <v>0</v>
          </cell>
          <cell r="EC810">
            <v>0</v>
          </cell>
          <cell r="ED810">
            <v>0</v>
          </cell>
        </row>
        <row r="811"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0</v>
          </cell>
          <cell r="BL811">
            <v>0</v>
          </cell>
          <cell r="BM811">
            <v>0</v>
          </cell>
          <cell r="BN811">
            <v>0</v>
          </cell>
          <cell r="BO811">
            <v>0</v>
          </cell>
          <cell r="BP811">
            <v>0</v>
          </cell>
          <cell r="BQ811">
            <v>0</v>
          </cell>
          <cell r="BR811">
            <v>0</v>
          </cell>
          <cell r="BS811">
            <v>0</v>
          </cell>
          <cell r="BT811">
            <v>0</v>
          </cell>
          <cell r="BU811">
            <v>0</v>
          </cell>
          <cell r="BV811">
            <v>0</v>
          </cell>
          <cell r="BW811">
            <v>0</v>
          </cell>
          <cell r="BX811">
            <v>0</v>
          </cell>
          <cell r="BY811">
            <v>0</v>
          </cell>
          <cell r="BZ811">
            <v>0</v>
          </cell>
          <cell r="CA811">
            <v>0</v>
          </cell>
          <cell r="CB811">
            <v>0</v>
          </cell>
          <cell r="CC811">
            <v>0</v>
          </cell>
          <cell r="CD811">
            <v>0</v>
          </cell>
          <cell r="CE811">
            <v>0</v>
          </cell>
          <cell r="CF811">
            <v>0</v>
          </cell>
          <cell r="CG811">
            <v>0</v>
          </cell>
          <cell r="CH811">
            <v>0</v>
          </cell>
          <cell r="CI811">
            <v>0</v>
          </cell>
          <cell r="CJ811">
            <v>0</v>
          </cell>
          <cell r="CK811">
            <v>0</v>
          </cell>
          <cell r="CL811">
            <v>0</v>
          </cell>
          <cell r="CM811">
            <v>0</v>
          </cell>
          <cell r="CN811">
            <v>0</v>
          </cell>
          <cell r="CO811">
            <v>0</v>
          </cell>
          <cell r="CP811">
            <v>0</v>
          </cell>
          <cell r="CQ811">
            <v>0</v>
          </cell>
          <cell r="CR811">
            <v>0</v>
          </cell>
          <cell r="CS811">
            <v>0</v>
          </cell>
          <cell r="CT811">
            <v>0</v>
          </cell>
          <cell r="CU811">
            <v>0</v>
          </cell>
          <cell r="CV811">
            <v>0</v>
          </cell>
          <cell r="CW811">
            <v>0</v>
          </cell>
          <cell r="CX811">
            <v>0</v>
          </cell>
          <cell r="CY811">
            <v>0</v>
          </cell>
          <cell r="CZ811">
            <v>0</v>
          </cell>
          <cell r="DA811">
            <v>0</v>
          </cell>
          <cell r="DB811">
            <v>0</v>
          </cell>
          <cell r="DC811">
            <v>0</v>
          </cell>
          <cell r="DD811">
            <v>0</v>
          </cell>
          <cell r="DE811">
            <v>0</v>
          </cell>
          <cell r="DF811">
            <v>0</v>
          </cell>
          <cell r="DG811">
            <v>0</v>
          </cell>
          <cell r="DH811">
            <v>0</v>
          </cell>
          <cell r="DI811">
            <v>0</v>
          </cell>
          <cell r="DJ811">
            <v>0</v>
          </cell>
          <cell r="DK811">
            <v>0</v>
          </cell>
          <cell r="DL811">
            <v>0</v>
          </cell>
          <cell r="DM811">
            <v>0</v>
          </cell>
          <cell r="DN811">
            <v>0</v>
          </cell>
          <cell r="DO811">
            <v>0</v>
          </cell>
          <cell r="DP811">
            <v>0</v>
          </cell>
          <cell r="DQ811">
            <v>0</v>
          </cell>
          <cell r="DR811">
            <v>0</v>
          </cell>
          <cell r="DS811">
            <v>0</v>
          </cell>
          <cell r="DT811">
            <v>0</v>
          </cell>
          <cell r="DU811">
            <v>0</v>
          </cell>
          <cell r="DV811">
            <v>0</v>
          </cell>
          <cell r="DW811">
            <v>0</v>
          </cell>
          <cell r="DX811">
            <v>0</v>
          </cell>
          <cell r="DY811">
            <v>0</v>
          </cell>
          <cell r="DZ811">
            <v>0</v>
          </cell>
          <cell r="EA811">
            <v>0</v>
          </cell>
          <cell r="EB811">
            <v>0</v>
          </cell>
          <cell r="EC811">
            <v>0</v>
          </cell>
          <cell r="ED811">
            <v>0</v>
          </cell>
        </row>
        <row r="812"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  <cell r="BN812">
            <v>0</v>
          </cell>
          <cell r="BO812">
            <v>0</v>
          </cell>
          <cell r="BP812">
            <v>0</v>
          </cell>
          <cell r="BQ812">
            <v>0</v>
          </cell>
          <cell r="BR812">
            <v>0</v>
          </cell>
          <cell r="BS812">
            <v>0</v>
          </cell>
          <cell r="BT812">
            <v>0</v>
          </cell>
          <cell r="BU812">
            <v>0</v>
          </cell>
          <cell r="BV812">
            <v>0</v>
          </cell>
          <cell r="BW812">
            <v>0</v>
          </cell>
          <cell r="BX812">
            <v>0</v>
          </cell>
          <cell r="BY812">
            <v>0</v>
          </cell>
          <cell r="BZ812">
            <v>0</v>
          </cell>
          <cell r="CA812">
            <v>0</v>
          </cell>
          <cell r="CB812">
            <v>0</v>
          </cell>
          <cell r="CC812">
            <v>0</v>
          </cell>
          <cell r="CD812">
            <v>0</v>
          </cell>
          <cell r="CE812">
            <v>0</v>
          </cell>
          <cell r="CF812">
            <v>0</v>
          </cell>
          <cell r="CG812">
            <v>0</v>
          </cell>
          <cell r="CH812">
            <v>0</v>
          </cell>
          <cell r="CI812">
            <v>0</v>
          </cell>
          <cell r="CJ812">
            <v>0</v>
          </cell>
          <cell r="CK812">
            <v>0</v>
          </cell>
          <cell r="CL812">
            <v>0</v>
          </cell>
          <cell r="CM812">
            <v>0</v>
          </cell>
          <cell r="CN812">
            <v>0</v>
          </cell>
          <cell r="CO812">
            <v>0</v>
          </cell>
          <cell r="CP812">
            <v>0</v>
          </cell>
          <cell r="CQ812">
            <v>0</v>
          </cell>
          <cell r="CR812">
            <v>0</v>
          </cell>
          <cell r="CS812">
            <v>0</v>
          </cell>
          <cell r="CT812">
            <v>0</v>
          </cell>
          <cell r="CU812">
            <v>0</v>
          </cell>
          <cell r="CV812">
            <v>0</v>
          </cell>
          <cell r="CW812">
            <v>0</v>
          </cell>
          <cell r="CX812">
            <v>0</v>
          </cell>
          <cell r="CY812">
            <v>0</v>
          </cell>
          <cell r="CZ812">
            <v>0</v>
          </cell>
          <cell r="DA812">
            <v>0</v>
          </cell>
          <cell r="DB812">
            <v>0</v>
          </cell>
          <cell r="DC812">
            <v>0</v>
          </cell>
          <cell r="DD812">
            <v>0</v>
          </cell>
          <cell r="DE812">
            <v>0</v>
          </cell>
          <cell r="DF812">
            <v>0</v>
          </cell>
          <cell r="DG812">
            <v>0</v>
          </cell>
          <cell r="DH812">
            <v>0</v>
          </cell>
          <cell r="DI812">
            <v>0</v>
          </cell>
          <cell r="DJ812">
            <v>0</v>
          </cell>
          <cell r="DK812">
            <v>0</v>
          </cell>
          <cell r="DL812">
            <v>0</v>
          </cell>
          <cell r="DM812">
            <v>0</v>
          </cell>
          <cell r="DN812">
            <v>0</v>
          </cell>
          <cell r="DO812">
            <v>0</v>
          </cell>
          <cell r="DP812">
            <v>0</v>
          </cell>
          <cell r="DQ812">
            <v>0</v>
          </cell>
          <cell r="DR812">
            <v>0</v>
          </cell>
          <cell r="DS812">
            <v>0</v>
          </cell>
          <cell r="DT812">
            <v>0</v>
          </cell>
          <cell r="DU812">
            <v>0</v>
          </cell>
          <cell r="DV812">
            <v>0</v>
          </cell>
          <cell r="DW812">
            <v>0</v>
          </cell>
          <cell r="DX812">
            <v>0</v>
          </cell>
          <cell r="DY812">
            <v>0</v>
          </cell>
          <cell r="DZ812">
            <v>0</v>
          </cell>
          <cell r="EA812">
            <v>0</v>
          </cell>
          <cell r="EB812">
            <v>0</v>
          </cell>
          <cell r="EC812">
            <v>0</v>
          </cell>
          <cell r="ED812">
            <v>0</v>
          </cell>
        </row>
        <row r="815"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0</v>
          </cell>
          <cell r="BW815">
            <v>0</v>
          </cell>
          <cell r="BX815">
            <v>0</v>
          </cell>
          <cell r="BY815">
            <v>0</v>
          </cell>
          <cell r="BZ815">
            <v>0</v>
          </cell>
          <cell r="CA815">
            <v>0</v>
          </cell>
          <cell r="CB815">
            <v>0</v>
          </cell>
          <cell r="CC815">
            <v>0</v>
          </cell>
          <cell r="CD815">
            <v>0</v>
          </cell>
          <cell r="CE815">
            <v>0</v>
          </cell>
          <cell r="CF815">
            <v>0</v>
          </cell>
          <cell r="CG815">
            <v>0</v>
          </cell>
          <cell r="CH815">
            <v>0</v>
          </cell>
          <cell r="CI815">
            <v>0</v>
          </cell>
          <cell r="CJ815">
            <v>0</v>
          </cell>
          <cell r="CK815">
            <v>0</v>
          </cell>
          <cell r="CL815">
            <v>0</v>
          </cell>
          <cell r="CM815">
            <v>0</v>
          </cell>
          <cell r="CN815">
            <v>0</v>
          </cell>
          <cell r="CO815">
            <v>0</v>
          </cell>
          <cell r="CP815">
            <v>0</v>
          </cell>
          <cell r="CQ815">
            <v>0</v>
          </cell>
          <cell r="CR815">
            <v>0</v>
          </cell>
          <cell r="CS815">
            <v>0</v>
          </cell>
          <cell r="CT815">
            <v>0</v>
          </cell>
          <cell r="CU815">
            <v>0</v>
          </cell>
          <cell r="CV815">
            <v>0</v>
          </cell>
          <cell r="CW815">
            <v>0</v>
          </cell>
          <cell r="CX815">
            <v>0</v>
          </cell>
          <cell r="CY815">
            <v>0</v>
          </cell>
          <cell r="CZ815">
            <v>0</v>
          </cell>
          <cell r="DA815">
            <v>0</v>
          </cell>
          <cell r="DB815">
            <v>0</v>
          </cell>
          <cell r="DC815">
            <v>0</v>
          </cell>
          <cell r="DD815">
            <v>0</v>
          </cell>
          <cell r="DE815">
            <v>0</v>
          </cell>
          <cell r="DF815">
            <v>0</v>
          </cell>
          <cell r="DG815">
            <v>0</v>
          </cell>
          <cell r="DH815">
            <v>0</v>
          </cell>
          <cell r="DI815">
            <v>0</v>
          </cell>
          <cell r="DJ815">
            <v>0</v>
          </cell>
          <cell r="DK815">
            <v>0</v>
          </cell>
          <cell r="DL815">
            <v>0</v>
          </cell>
          <cell r="DM815">
            <v>0</v>
          </cell>
          <cell r="DN815">
            <v>0</v>
          </cell>
          <cell r="DO815">
            <v>0</v>
          </cell>
          <cell r="DP815">
            <v>0</v>
          </cell>
          <cell r="DQ815">
            <v>0</v>
          </cell>
          <cell r="DR815">
            <v>0</v>
          </cell>
          <cell r="DS815">
            <v>0</v>
          </cell>
          <cell r="DT815">
            <v>0</v>
          </cell>
          <cell r="DU815">
            <v>0</v>
          </cell>
          <cell r="DV815">
            <v>0</v>
          </cell>
          <cell r="DW815">
            <v>0</v>
          </cell>
          <cell r="DX815">
            <v>0</v>
          </cell>
          <cell r="DY815">
            <v>0</v>
          </cell>
          <cell r="DZ815">
            <v>0</v>
          </cell>
          <cell r="EA815">
            <v>0</v>
          </cell>
          <cell r="EB815">
            <v>0</v>
          </cell>
          <cell r="EC815">
            <v>0</v>
          </cell>
          <cell r="ED815">
            <v>0</v>
          </cell>
        </row>
        <row r="816"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  <cell r="BN816">
            <v>0</v>
          </cell>
          <cell r="BO816">
            <v>0</v>
          </cell>
          <cell r="BP816">
            <v>0</v>
          </cell>
          <cell r="BQ816">
            <v>0</v>
          </cell>
          <cell r="BR816">
            <v>0</v>
          </cell>
          <cell r="BS816">
            <v>0</v>
          </cell>
          <cell r="BT816">
            <v>0</v>
          </cell>
          <cell r="BU816">
            <v>0</v>
          </cell>
          <cell r="BV816">
            <v>0</v>
          </cell>
          <cell r="BW816">
            <v>0</v>
          </cell>
          <cell r="BX816">
            <v>0</v>
          </cell>
          <cell r="BY816">
            <v>0</v>
          </cell>
          <cell r="BZ816">
            <v>0</v>
          </cell>
          <cell r="CA816">
            <v>0</v>
          </cell>
          <cell r="CB816">
            <v>0</v>
          </cell>
          <cell r="CC816">
            <v>0</v>
          </cell>
          <cell r="CD816">
            <v>0</v>
          </cell>
          <cell r="CE816">
            <v>0</v>
          </cell>
          <cell r="CF816">
            <v>0</v>
          </cell>
          <cell r="CG816">
            <v>0</v>
          </cell>
          <cell r="CH816">
            <v>0</v>
          </cell>
          <cell r="CI816">
            <v>0</v>
          </cell>
          <cell r="CJ816">
            <v>0</v>
          </cell>
          <cell r="CK816">
            <v>0</v>
          </cell>
          <cell r="CL816">
            <v>0</v>
          </cell>
          <cell r="CM816">
            <v>0</v>
          </cell>
          <cell r="CN816">
            <v>0</v>
          </cell>
          <cell r="CO816">
            <v>0</v>
          </cell>
          <cell r="CP816">
            <v>0</v>
          </cell>
          <cell r="CQ816">
            <v>0</v>
          </cell>
          <cell r="CR816">
            <v>0</v>
          </cell>
          <cell r="CS816">
            <v>0</v>
          </cell>
          <cell r="CT816">
            <v>0</v>
          </cell>
          <cell r="CU816">
            <v>0</v>
          </cell>
          <cell r="CV816">
            <v>0</v>
          </cell>
          <cell r="CW816">
            <v>0</v>
          </cell>
          <cell r="CX816">
            <v>0</v>
          </cell>
          <cell r="CY816">
            <v>0</v>
          </cell>
          <cell r="CZ816">
            <v>0</v>
          </cell>
          <cell r="DA816">
            <v>0</v>
          </cell>
          <cell r="DB816">
            <v>0</v>
          </cell>
          <cell r="DC816">
            <v>0</v>
          </cell>
          <cell r="DD816">
            <v>0</v>
          </cell>
          <cell r="DE816">
            <v>0</v>
          </cell>
          <cell r="DF816">
            <v>0</v>
          </cell>
          <cell r="DG816">
            <v>0</v>
          </cell>
          <cell r="DH816">
            <v>0</v>
          </cell>
          <cell r="DI816">
            <v>0</v>
          </cell>
          <cell r="DJ816">
            <v>0</v>
          </cell>
          <cell r="DK816">
            <v>0</v>
          </cell>
          <cell r="DL816">
            <v>0</v>
          </cell>
          <cell r="DM816">
            <v>0</v>
          </cell>
          <cell r="DN816">
            <v>0</v>
          </cell>
          <cell r="DO816">
            <v>0</v>
          </cell>
          <cell r="DP816">
            <v>0</v>
          </cell>
          <cell r="DQ816">
            <v>0</v>
          </cell>
          <cell r="DR816">
            <v>0</v>
          </cell>
          <cell r="DS816">
            <v>0</v>
          </cell>
          <cell r="DT816">
            <v>0</v>
          </cell>
          <cell r="DU816">
            <v>0</v>
          </cell>
          <cell r="DV816">
            <v>0</v>
          </cell>
          <cell r="DW816">
            <v>0</v>
          </cell>
          <cell r="DX816">
            <v>0</v>
          </cell>
          <cell r="DY816">
            <v>0</v>
          </cell>
          <cell r="DZ816">
            <v>0</v>
          </cell>
          <cell r="EA816">
            <v>0</v>
          </cell>
          <cell r="EB816">
            <v>0</v>
          </cell>
          <cell r="EC816">
            <v>0</v>
          </cell>
          <cell r="ED816">
            <v>0</v>
          </cell>
        </row>
        <row r="817"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>
            <v>0</v>
          </cell>
          <cell r="BR817">
            <v>0</v>
          </cell>
          <cell r="BS817">
            <v>0</v>
          </cell>
          <cell r="BT817">
            <v>0</v>
          </cell>
          <cell r="BU817">
            <v>0</v>
          </cell>
          <cell r="BV817">
            <v>0</v>
          </cell>
          <cell r="BW817">
            <v>0</v>
          </cell>
          <cell r="BX817">
            <v>0</v>
          </cell>
          <cell r="BY817">
            <v>0</v>
          </cell>
          <cell r="BZ817">
            <v>0</v>
          </cell>
          <cell r="CA817">
            <v>0</v>
          </cell>
          <cell r="CB817">
            <v>0</v>
          </cell>
          <cell r="CC817">
            <v>0</v>
          </cell>
          <cell r="CD817">
            <v>0</v>
          </cell>
          <cell r="CE817">
            <v>0</v>
          </cell>
          <cell r="CF817">
            <v>0</v>
          </cell>
          <cell r="CG817">
            <v>0</v>
          </cell>
          <cell r="CH817">
            <v>0</v>
          </cell>
          <cell r="CI817">
            <v>0</v>
          </cell>
          <cell r="CJ817">
            <v>0</v>
          </cell>
          <cell r="CK817">
            <v>0</v>
          </cell>
          <cell r="CL817">
            <v>0</v>
          </cell>
          <cell r="CM817">
            <v>0</v>
          </cell>
          <cell r="CN817">
            <v>0</v>
          </cell>
          <cell r="CO817">
            <v>0</v>
          </cell>
          <cell r="CP817">
            <v>0</v>
          </cell>
          <cell r="CQ817">
            <v>0</v>
          </cell>
          <cell r="CR817">
            <v>0</v>
          </cell>
          <cell r="CS817">
            <v>0</v>
          </cell>
          <cell r="CT817">
            <v>0</v>
          </cell>
          <cell r="CU817">
            <v>0</v>
          </cell>
          <cell r="CV817">
            <v>0</v>
          </cell>
          <cell r="CW817">
            <v>0</v>
          </cell>
          <cell r="CX817">
            <v>0</v>
          </cell>
          <cell r="CY817">
            <v>0</v>
          </cell>
          <cell r="CZ817">
            <v>0</v>
          </cell>
          <cell r="DA817">
            <v>0</v>
          </cell>
          <cell r="DB817">
            <v>0</v>
          </cell>
          <cell r="DC817">
            <v>0</v>
          </cell>
          <cell r="DD817">
            <v>0</v>
          </cell>
          <cell r="DE817">
            <v>0</v>
          </cell>
          <cell r="DF817">
            <v>0</v>
          </cell>
          <cell r="DG817">
            <v>0</v>
          </cell>
          <cell r="DH817">
            <v>0</v>
          </cell>
          <cell r="DI817">
            <v>0</v>
          </cell>
          <cell r="DJ817">
            <v>0</v>
          </cell>
          <cell r="DK817">
            <v>0</v>
          </cell>
          <cell r="DL817">
            <v>0</v>
          </cell>
          <cell r="DM817">
            <v>0</v>
          </cell>
          <cell r="DN817">
            <v>0</v>
          </cell>
          <cell r="DO817">
            <v>0</v>
          </cell>
          <cell r="DP817">
            <v>0</v>
          </cell>
          <cell r="DQ817">
            <v>0</v>
          </cell>
          <cell r="DR817">
            <v>0</v>
          </cell>
          <cell r="DS817">
            <v>0</v>
          </cell>
          <cell r="DT817">
            <v>0</v>
          </cell>
          <cell r="DU817">
            <v>0</v>
          </cell>
          <cell r="DV817">
            <v>0</v>
          </cell>
          <cell r="DW817">
            <v>0</v>
          </cell>
          <cell r="DX817">
            <v>0</v>
          </cell>
          <cell r="DY817">
            <v>0</v>
          </cell>
          <cell r="DZ817">
            <v>0</v>
          </cell>
          <cell r="EA817">
            <v>0</v>
          </cell>
          <cell r="EB817">
            <v>0</v>
          </cell>
          <cell r="EC817">
            <v>0</v>
          </cell>
          <cell r="ED817">
            <v>0</v>
          </cell>
        </row>
        <row r="818"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0</v>
          </cell>
          <cell r="BR818">
            <v>0</v>
          </cell>
          <cell r="BS818">
            <v>0</v>
          </cell>
          <cell r="BT818">
            <v>0</v>
          </cell>
          <cell r="BU818">
            <v>0</v>
          </cell>
          <cell r="BV818">
            <v>0</v>
          </cell>
          <cell r="BW818">
            <v>0</v>
          </cell>
          <cell r="BX818">
            <v>0</v>
          </cell>
          <cell r="BY818">
            <v>0</v>
          </cell>
          <cell r="BZ818">
            <v>0</v>
          </cell>
          <cell r="CA818">
            <v>0</v>
          </cell>
          <cell r="CB818">
            <v>0</v>
          </cell>
          <cell r="CC818">
            <v>0</v>
          </cell>
          <cell r="CD818">
            <v>0</v>
          </cell>
          <cell r="CE818">
            <v>0</v>
          </cell>
          <cell r="CF818">
            <v>0</v>
          </cell>
          <cell r="CG818">
            <v>0</v>
          </cell>
          <cell r="CH818">
            <v>0</v>
          </cell>
          <cell r="CI818">
            <v>0</v>
          </cell>
          <cell r="CJ818">
            <v>0</v>
          </cell>
          <cell r="CK818">
            <v>0</v>
          </cell>
          <cell r="CL818">
            <v>0</v>
          </cell>
          <cell r="CM818">
            <v>0</v>
          </cell>
          <cell r="CN818">
            <v>0</v>
          </cell>
          <cell r="CO818">
            <v>0</v>
          </cell>
          <cell r="CP818">
            <v>0</v>
          </cell>
          <cell r="CQ818">
            <v>0</v>
          </cell>
          <cell r="CR818">
            <v>0</v>
          </cell>
          <cell r="CS818">
            <v>0</v>
          </cell>
          <cell r="CT818">
            <v>0</v>
          </cell>
          <cell r="CU818">
            <v>0</v>
          </cell>
          <cell r="CV818">
            <v>0</v>
          </cell>
          <cell r="CW818">
            <v>0</v>
          </cell>
          <cell r="CX818">
            <v>0</v>
          </cell>
          <cell r="CY818">
            <v>0</v>
          </cell>
          <cell r="CZ818">
            <v>0</v>
          </cell>
          <cell r="DA818">
            <v>0</v>
          </cell>
          <cell r="DB818">
            <v>0</v>
          </cell>
          <cell r="DC818">
            <v>0</v>
          </cell>
          <cell r="DD818">
            <v>0</v>
          </cell>
          <cell r="DE818">
            <v>0</v>
          </cell>
          <cell r="DF818">
            <v>0</v>
          </cell>
          <cell r="DG818">
            <v>0</v>
          </cell>
          <cell r="DH818">
            <v>0</v>
          </cell>
          <cell r="DI818">
            <v>0</v>
          </cell>
          <cell r="DJ818">
            <v>0</v>
          </cell>
          <cell r="DK818">
            <v>0</v>
          </cell>
          <cell r="DL818">
            <v>0</v>
          </cell>
          <cell r="DM818">
            <v>0</v>
          </cell>
          <cell r="DN818">
            <v>0</v>
          </cell>
          <cell r="DO818">
            <v>0</v>
          </cell>
          <cell r="DP818">
            <v>0</v>
          </cell>
          <cell r="DQ818">
            <v>0</v>
          </cell>
          <cell r="DR818">
            <v>0</v>
          </cell>
          <cell r="DS818">
            <v>0</v>
          </cell>
          <cell r="DT818">
            <v>0</v>
          </cell>
          <cell r="DU818">
            <v>0</v>
          </cell>
          <cell r="DV818">
            <v>0</v>
          </cell>
          <cell r="DW818">
            <v>0</v>
          </cell>
          <cell r="DX818">
            <v>0</v>
          </cell>
          <cell r="DY818">
            <v>0</v>
          </cell>
          <cell r="DZ818">
            <v>0</v>
          </cell>
          <cell r="EA818">
            <v>0</v>
          </cell>
          <cell r="EB818">
            <v>0</v>
          </cell>
          <cell r="EC818">
            <v>0</v>
          </cell>
          <cell r="ED818">
            <v>0</v>
          </cell>
        </row>
        <row r="819"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>
            <v>0</v>
          </cell>
          <cell r="BR819">
            <v>0</v>
          </cell>
          <cell r="BS819">
            <v>0</v>
          </cell>
          <cell r="BT819">
            <v>0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  <cell r="BY819">
            <v>0</v>
          </cell>
          <cell r="BZ819">
            <v>0</v>
          </cell>
          <cell r="CA819">
            <v>0</v>
          </cell>
          <cell r="CB819">
            <v>0</v>
          </cell>
          <cell r="CC819">
            <v>0</v>
          </cell>
          <cell r="CD819">
            <v>0</v>
          </cell>
          <cell r="CE819">
            <v>0</v>
          </cell>
          <cell r="CF819">
            <v>0</v>
          </cell>
          <cell r="CG819">
            <v>0</v>
          </cell>
          <cell r="CH819">
            <v>0</v>
          </cell>
          <cell r="CI819">
            <v>0</v>
          </cell>
          <cell r="CJ819">
            <v>0</v>
          </cell>
          <cell r="CK819">
            <v>0</v>
          </cell>
          <cell r="CL819">
            <v>0</v>
          </cell>
          <cell r="CM819">
            <v>0</v>
          </cell>
          <cell r="CN819">
            <v>0</v>
          </cell>
          <cell r="CO819">
            <v>0</v>
          </cell>
          <cell r="CP819">
            <v>0</v>
          </cell>
          <cell r="CQ819">
            <v>0</v>
          </cell>
          <cell r="CR819">
            <v>0</v>
          </cell>
          <cell r="CS819">
            <v>0</v>
          </cell>
          <cell r="CT819">
            <v>0</v>
          </cell>
          <cell r="CU819">
            <v>0</v>
          </cell>
          <cell r="CV819">
            <v>0</v>
          </cell>
          <cell r="CW819">
            <v>0</v>
          </cell>
          <cell r="CX819">
            <v>0</v>
          </cell>
          <cell r="CY819">
            <v>0</v>
          </cell>
          <cell r="CZ819">
            <v>0</v>
          </cell>
          <cell r="DA819">
            <v>0</v>
          </cell>
          <cell r="DB819">
            <v>0</v>
          </cell>
          <cell r="DC819">
            <v>0</v>
          </cell>
          <cell r="DD819">
            <v>0</v>
          </cell>
          <cell r="DE819">
            <v>0</v>
          </cell>
          <cell r="DF819">
            <v>0</v>
          </cell>
          <cell r="DG819">
            <v>0</v>
          </cell>
          <cell r="DH819">
            <v>0</v>
          </cell>
          <cell r="DI819">
            <v>0</v>
          </cell>
          <cell r="DJ819">
            <v>0</v>
          </cell>
          <cell r="DK819">
            <v>0</v>
          </cell>
          <cell r="DL819">
            <v>0</v>
          </cell>
          <cell r="DM819">
            <v>0</v>
          </cell>
          <cell r="DN819">
            <v>0</v>
          </cell>
          <cell r="DO819">
            <v>0</v>
          </cell>
          <cell r="DP819">
            <v>0</v>
          </cell>
          <cell r="DQ819">
            <v>0</v>
          </cell>
          <cell r="DR819">
            <v>0</v>
          </cell>
          <cell r="DS819">
            <v>0</v>
          </cell>
          <cell r="DT819">
            <v>0</v>
          </cell>
          <cell r="DU819">
            <v>0</v>
          </cell>
          <cell r="DV819">
            <v>0</v>
          </cell>
          <cell r="DW819">
            <v>0</v>
          </cell>
          <cell r="DX819">
            <v>0</v>
          </cell>
          <cell r="DY819">
            <v>0</v>
          </cell>
          <cell r="DZ819">
            <v>0</v>
          </cell>
          <cell r="EA819">
            <v>0</v>
          </cell>
          <cell r="EB819">
            <v>0</v>
          </cell>
          <cell r="EC819">
            <v>0</v>
          </cell>
          <cell r="ED819">
            <v>0</v>
          </cell>
        </row>
        <row r="820"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0</v>
          </cell>
          <cell r="BK820">
            <v>0</v>
          </cell>
          <cell r="BL820">
            <v>0</v>
          </cell>
          <cell r="BM820">
            <v>0</v>
          </cell>
          <cell r="BN820">
            <v>0</v>
          </cell>
          <cell r="BO820">
            <v>0</v>
          </cell>
          <cell r="BP820">
            <v>0</v>
          </cell>
          <cell r="BQ820">
            <v>0</v>
          </cell>
          <cell r="BR820">
            <v>0</v>
          </cell>
          <cell r="BS820">
            <v>0</v>
          </cell>
          <cell r="BT820">
            <v>0</v>
          </cell>
          <cell r="BU820">
            <v>0</v>
          </cell>
          <cell r="BV820">
            <v>0</v>
          </cell>
          <cell r="BW820">
            <v>0</v>
          </cell>
          <cell r="BX820">
            <v>0</v>
          </cell>
          <cell r="BY820">
            <v>0</v>
          </cell>
          <cell r="BZ820">
            <v>0</v>
          </cell>
          <cell r="CA820">
            <v>0</v>
          </cell>
          <cell r="CB820">
            <v>0</v>
          </cell>
          <cell r="CC820">
            <v>0</v>
          </cell>
          <cell r="CD820">
            <v>0</v>
          </cell>
          <cell r="CE820">
            <v>0</v>
          </cell>
          <cell r="CF820">
            <v>0</v>
          </cell>
          <cell r="CG820">
            <v>0</v>
          </cell>
          <cell r="CH820">
            <v>0</v>
          </cell>
          <cell r="CI820">
            <v>0</v>
          </cell>
          <cell r="CJ820">
            <v>0</v>
          </cell>
          <cell r="CK820">
            <v>0</v>
          </cell>
          <cell r="CL820">
            <v>0</v>
          </cell>
          <cell r="CM820">
            <v>0</v>
          </cell>
          <cell r="CN820">
            <v>0</v>
          </cell>
          <cell r="CO820">
            <v>0</v>
          </cell>
          <cell r="CP820">
            <v>0</v>
          </cell>
          <cell r="CQ820">
            <v>0</v>
          </cell>
          <cell r="CR820">
            <v>0</v>
          </cell>
          <cell r="CS820">
            <v>0</v>
          </cell>
          <cell r="CT820">
            <v>0</v>
          </cell>
          <cell r="CU820">
            <v>0</v>
          </cell>
          <cell r="CV820">
            <v>0</v>
          </cell>
          <cell r="CW820">
            <v>0</v>
          </cell>
          <cell r="CX820">
            <v>0</v>
          </cell>
          <cell r="CY820">
            <v>0</v>
          </cell>
          <cell r="CZ820">
            <v>0</v>
          </cell>
          <cell r="DA820">
            <v>0</v>
          </cell>
          <cell r="DB820">
            <v>0</v>
          </cell>
          <cell r="DC820">
            <v>0</v>
          </cell>
          <cell r="DD820">
            <v>0</v>
          </cell>
          <cell r="DE820">
            <v>0</v>
          </cell>
          <cell r="DF820">
            <v>0</v>
          </cell>
          <cell r="DG820">
            <v>0</v>
          </cell>
          <cell r="DH820">
            <v>0</v>
          </cell>
          <cell r="DI820">
            <v>0</v>
          </cell>
          <cell r="DJ820">
            <v>0</v>
          </cell>
          <cell r="DK820">
            <v>0</v>
          </cell>
          <cell r="DL820">
            <v>0</v>
          </cell>
          <cell r="DM820">
            <v>0</v>
          </cell>
          <cell r="DN820">
            <v>0</v>
          </cell>
          <cell r="DO820">
            <v>0</v>
          </cell>
          <cell r="DP820">
            <v>0</v>
          </cell>
          <cell r="DQ820">
            <v>0</v>
          </cell>
          <cell r="DR820">
            <v>0</v>
          </cell>
          <cell r="DS820">
            <v>0</v>
          </cell>
          <cell r="DT820">
            <v>0</v>
          </cell>
          <cell r="DU820">
            <v>0</v>
          </cell>
          <cell r="DV820">
            <v>0</v>
          </cell>
          <cell r="DW820">
            <v>0</v>
          </cell>
          <cell r="DX820">
            <v>0</v>
          </cell>
          <cell r="DY820">
            <v>0</v>
          </cell>
          <cell r="DZ820">
            <v>0</v>
          </cell>
          <cell r="EA820">
            <v>0</v>
          </cell>
          <cell r="EB820">
            <v>0</v>
          </cell>
          <cell r="EC820">
            <v>0</v>
          </cell>
          <cell r="ED820">
            <v>0</v>
          </cell>
        </row>
        <row r="821"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  <cell r="BY821">
            <v>0</v>
          </cell>
          <cell r="BZ821">
            <v>0</v>
          </cell>
          <cell r="CA821">
            <v>0</v>
          </cell>
          <cell r="CB821">
            <v>0</v>
          </cell>
          <cell r="CC821">
            <v>0</v>
          </cell>
          <cell r="CD821">
            <v>0</v>
          </cell>
          <cell r="CE821">
            <v>0</v>
          </cell>
          <cell r="CF821">
            <v>0</v>
          </cell>
          <cell r="CG821">
            <v>0</v>
          </cell>
          <cell r="CH821">
            <v>0</v>
          </cell>
          <cell r="CI821">
            <v>0</v>
          </cell>
          <cell r="CJ821">
            <v>0</v>
          </cell>
          <cell r="CK821">
            <v>0</v>
          </cell>
          <cell r="CL821">
            <v>0</v>
          </cell>
          <cell r="CM821">
            <v>0</v>
          </cell>
          <cell r="CN821">
            <v>0</v>
          </cell>
          <cell r="CO821">
            <v>0</v>
          </cell>
          <cell r="CP821">
            <v>0</v>
          </cell>
          <cell r="CQ821">
            <v>0</v>
          </cell>
          <cell r="CR821">
            <v>0</v>
          </cell>
          <cell r="CS821">
            <v>0</v>
          </cell>
          <cell r="CT821">
            <v>0</v>
          </cell>
          <cell r="CU821">
            <v>0</v>
          </cell>
          <cell r="CV821">
            <v>0</v>
          </cell>
          <cell r="CW821">
            <v>0</v>
          </cell>
          <cell r="CX821">
            <v>0</v>
          </cell>
          <cell r="CY821">
            <v>0</v>
          </cell>
          <cell r="CZ821">
            <v>0</v>
          </cell>
          <cell r="DA821">
            <v>0</v>
          </cell>
          <cell r="DB821">
            <v>0</v>
          </cell>
          <cell r="DC821">
            <v>0</v>
          </cell>
          <cell r="DD821">
            <v>0</v>
          </cell>
          <cell r="DE821">
            <v>0</v>
          </cell>
          <cell r="DF821">
            <v>0</v>
          </cell>
          <cell r="DG821">
            <v>0</v>
          </cell>
          <cell r="DH821">
            <v>0</v>
          </cell>
          <cell r="DI821">
            <v>0</v>
          </cell>
          <cell r="DJ821">
            <v>0</v>
          </cell>
          <cell r="DK821">
            <v>0</v>
          </cell>
          <cell r="DL821">
            <v>0</v>
          </cell>
          <cell r="DM821">
            <v>0</v>
          </cell>
          <cell r="DN821">
            <v>0</v>
          </cell>
          <cell r="DO821">
            <v>0</v>
          </cell>
          <cell r="DP821">
            <v>0</v>
          </cell>
          <cell r="DQ821">
            <v>0</v>
          </cell>
          <cell r="DR821">
            <v>0</v>
          </cell>
          <cell r="DS821">
            <v>0</v>
          </cell>
          <cell r="DT821">
            <v>0</v>
          </cell>
          <cell r="DU821">
            <v>0</v>
          </cell>
          <cell r="DV821">
            <v>0</v>
          </cell>
          <cell r="DW821">
            <v>0</v>
          </cell>
          <cell r="DX821">
            <v>0</v>
          </cell>
          <cell r="DY821">
            <v>0</v>
          </cell>
          <cell r="DZ821">
            <v>0</v>
          </cell>
          <cell r="EA821">
            <v>0</v>
          </cell>
          <cell r="EB821">
            <v>0</v>
          </cell>
          <cell r="EC821">
            <v>0</v>
          </cell>
          <cell r="ED821">
            <v>0</v>
          </cell>
        </row>
        <row r="822"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0</v>
          </cell>
          <cell r="BW822">
            <v>0</v>
          </cell>
          <cell r="BX822">
            <v>0</v>
          </cell>
          <cell r="BY822">
            <v>0</v>
          </cell>
          <cell r="BZ822">
            <v>0</v>
          </cell>
          <cell r="CA822">
            <v>0</v>
          </cell>
          <cell r="CB822">
            <v>0</v>
          </cell>
          <cell r="CC822">
            <v>0</v>
          </cell>
          <cell r="CD822">
            <v>0</v>
          </cell>
          <cell r="CE822">
            <v>0</v>
          </cell>
          <cell r="CF822">
            <v>0</v>
          </cell>
          <cell r="CG822">
            <v>0</v>
          </cell>
          <cell r="CH822">
            <v>0</v>
          </cell>
          <cell r="CI822">
            <v>0</v>
          </cell>
          <cell r="CJ822">
            <v>0</v>
          </cell>
          <cell r="CK822">
            <v>0</v>
          </cell>
          <cell r="CL822">
            <v>0</v>
          </cell>
          <cell r="CM822">
            <v>0</v>
          </cell>
          <cell r="CN822">
            <v>0</v>
          </cell>
          <cell r="CO822">
            <v>0</v>
          </cell>
          <cell r="CP822">
            <v>0</v>
          </cell>
          <cell r="CQ822">
            <v>0</v>
          </cell>
          <cell r="CR822">
            <v>0</v>
          </cell>
          <cell r="CS822">
            <v>0</v>
          </cell>
          <cell r="CT822">
            <v>0</v>
          </cell>
          <cell r="CU822">
            <v>0</v>
          </cell>
          <cell r="CV822">
            <v>0</v>
          </cell>
          <cell r="CW822">
            <v>0</v>
          </cell>
          <cell r="CX822">
            <v>0</v>
          </cell>
          <cell r="CY822">
            <v>0</v>
          </cell>
          <cell r="CZ822">
            <v>0</v>
          </cell>
          <cell r="DA822">
            <v>0</v>
          </cell>
          <cell r="DB822">
            <v>0</v>
          </cell>
          <cell r="DC822">
            <v>0</v>
          </cell>
          <cell r="DD822">
            <v>0</v>
          </cell>
          <cell r="DE822">
            <v>0</v>
          </cell>
          <cell r="DF822">
            <v>0</v>
          </cell>
          <cell r="DG822">
            <v>0</v>
          </cell>
          <cell r="DH822">
            <v>0</v>
          </cell>
          <cell r="DI822">
            <v>0</v>
          </cell>
          <cell r="DJ822">
            <v>0</v>
          </cell>
          <cell r="DK822">
            <v>0</v>
          </cell>
          <cell r="DL822">
            <v>0</v>
          </cell>
          <cell r="DM822">
            <v>0</v>
          </cell>
          <cell r="DN822">
            <v>0</v>
          </cell>
          <cell r="DO822">
            <v>0</v>
          </cell>
          <cell r="DP822">
            <v>0</v>
          </cell>
          <cell r="DQ822">
            <v>0</v>
          </cell>
          <cell r="DR822">
            <v>0</v>
          </cell>
          <cell r="DS822">
            <v>0</v>
          </cell>
          <cell r="DT822">
            <v>0</v>
          </cell>
          <cell r="DU822">
            <v>0</v>
          </cell>
          <cell r="DV822">
            <v>0</v>
          </cell>
          <cell r="DW822">
            <v>0</v>
          </cell>
          <cell r="DX822">
            <v>0</v>
          </cell>
          <cell r="DY822">
            <v>0</v>
          </cell>
          <cell r="DZ822">
            <v>0</v>
          </cell>
          <cell r="EA822">
            <v>0</v>
          </cell>
          <cell r="EB822">
            <v>0</v>
          </cell>
          <cell r="EC822">
            <v>0</v>
          </cell>
          <cell r="ED822">
            <v>0</v>
          </cell>
        </row>
        <row r="823"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0</v>
          </cell>
          <cell r="BQ823">
            <v>0</v>
          </cell>
          <cell r="BR823">
            <v>0</v>
          </cell>
          <cell r="BS823">
            <v>0</v>
          </cell>
          <cell r="BT823">
            <v>0</v>
          </cell>
          <cell r="BU823">
            <v>0</v>
          </cell>
          <cell r="BV823">
            <v>0</v>
          </cell>
          <cell r="BW823">
            <v>0</v>
          </cell>
          <cell r="BX823">
            <v>0</v>
          </cell>
          <cell r="BY823">
            <v>0</v>
          </cell>
          <cell r="BZ823">
            <v>0</v>
          </cell>
          <cell r="CA823">
            <v>0</v>
          </cell>
          <cell r="CB823">
            <v>0</v>
          </cell>
          <cell r="CC823">
            <v>0</v>
          </cell>
          <cell r="CD823">
            <v>0</v>
          </cell>
          <cell r="CE823">
            <v>0</v>
          </cell>
          <cell r="CF823">
            <v>0</v>
          </cell>
          <cell r="CG823">
            <v>0</v>
          </cell>
          <cell r="CH823">
            <v>0</v>
          </cell>
          <cell r="CI823">
            <v>0</v>
          </cell>
          <cell r="CJ823">
            <v>0</v>
          </cell>
          <cell r="CK823">
            <v>0</v>
          </cell>
          <cell r="CL823">
            <v>0</v>
          </cell>
          <cell r="CM823">
            <v>0</v>
          </cell>
          <cell r="CN823">
            <v>0</v>
          </cell>
          <cell r="CO823">
            <v>0</v>
          </cell>
          <cell r="CP823">
            <v>0</v>
          </cell>
          <cell r="CQ823">
            <v>0</v>
          </cell>
          <cell r="CR823">
            <v>0</v>
          </cell>
          <cell r="CS823">
            <v>0</v>
          </cell>
          <cell r="CT823">
            <v>0</v>
          </cell>
          <cell r="CU823">
            <v>0</v>
          </cell>
          <cell r="CV823">
            <v>0</v>
          </cell>
          <cell r="CW823">
            <v>0</v>
          </cell>
          <cell r="CX823">
            <v>0</v>
          </cell>
          <cell r="CY823">
            <v>0</v>
          </cell>
          <cell r="CZ823">
            <v>0</v>
          </cell>
          <cell r="DA823">
            <v>0</v>
          </cell>
          <cell r="DB823">
            <v>0</v>
          </cell>
          <cell r="DC823">
            <v>0</v>
          </cell>
          <cell r="DD823">
            <v>0</v>
          </cell>
          <cell r="DE823">
            <v>0</v>
          </cell>
          <cell r="DF823">
            <v>0</v>
          </cell>
          <cell r="DG823">
            <v>0</v>
          </cell>
          <cell r="DH823">
            <v>0</v>
          </cell>
          <cell r="DI823">
            <v>0</v>
          </cell>
          <cell r="DJ823">
            <v>0</v>
          </cell>
          <cell r="DK823">
            <v>0</v>
          </cell>
          <cell r="DL823">
            <v>0</v>
          </cell>
          <cell r="DM823">
            <v>0</v>
          </cell>
          <cell r="DN823">
            <v>0</v>
          </cell>
          <cell r="DO823">
            <v>0</v>
          </cell>
          <cell r="DP823">
            <v>0</v>
          </cell>
          <cell r="DQ823">
            <v>0</v>
          </cell>
          <cell r="DR823">
            <v>0</v>
          </cell>
          <cell r="DS823">
            <v>0</v>
          </cell>
          <cell r="DT823">
            <v>0</v>
          </cell>
          <cell r="DU823">
            <v>0</v>
          </cell>
          <cell r="DV823">
            <v>0</v>
          </cell>
          <cell r="DW823">
            <v>0</v>
          </cell>
          <cell r="DX823">
            <v>0</v>
          </cell>
          <cell r="DY823">
            <v>0</v>
          </cell>
          <cell r="DZ823">
            <v>0</v>
          </cell>
          <cell r="EA823">
            <v>0</v>
          </cell>
          <cell r="EB823">
            <v>0</v>
          </cell>
          <cell r="EC823">
            <v>0</v>
          </cell>
          <cell r="ED823">
            <v>0</v>
          </cell>
        </row>
        <row r="824"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0</v>
          </cell>
          <cell r="BO824">
            <v>0</v>
          </cell>
          <cell r="BP824">
            <v>0</v>
          </cell>
          <cell r="BQ824">
            <v>0</v>
          </cell>
          <cell r="BR824">
            <v>0</v>
          </cell>
          <cell r="BS824">
            <v>0</v>
          </cell>
          <cell r="BT824">
            <v>0</v>
          </cell>
          <cell r="BU824">
            <v>0</v>
          </cell>
          <cell r="BV824">
            <v>0</v>
          </cell>
          <cell r="BW824">
            <v>0</v>
          </cell>
          <cell r="BX824">
            <v>0</v>
          </cell>
          <cell r="BY824">
            <v>0</v>
          </cell>
          <cell r="BZ824">
            <v>0</v>
          </cell>
          <cell r="CA824">
            <v>0</v>
          </cell>
          <cell r="CB824">
            <v>0</v>
          </cell>
          <cell r="CC824">
            <v>0</v>
          </cell>
          <cell r="CD824">
            <v>0</v>
          </cell>
          <cell r="CE824">
            <v>0</v>
          </cell>
          <cell r="CF824">
            <v>0</v>
          </cell>
          <cell r="CG824">
            <v>0</v>
          </cell>
          <cell r="CH824">
            <v>0</v>
          </cell>
          <cell r="CI824">
            <v>0</v>
          </cell>
          <cell r="CJ824">
            <v>0</v>
          </cell>
          <cell r="CK824">
            <v>0</v>
          </cell>
          <cell r="CL824">
            <v>0</v>
          </cell>
          <cell r="CM824">
            <v>0</v>
          </cell>
          <cell r="CN824">
            <v>0</v>
          </cell>
          <cell r="CO824">
            <v>0</v>
          </cell>
          <cell r="CP824">
            <v>0</v>
          </cell>
          <cell r="CQ824">
            <v>0</v>
          </cell>
          <cell r="CR824">
            <v>0</v>
          </cell>
          <cell r="CS824">
            <v>0</v>
          </cell>
          <cell r="CT824">
            <v>0</v>
          </cell>
          <cell r="CU824">
            <v>0</v>
          </cell>
          <cell r="CV824">
            <v>0</v>
          </cell>
          <cell r="CW824">
            <v>0</v>
          </cell>
          <cell r="CX824">
            <v>0</v>
          </cell>
          <cell r="CY824">
            <v>0</v>
          </cell>
          <cell r="CZ824">
            <v>0</v>
          </cell>
          <cell r="DA824">
            <v>0</v>
          </cell>
          <cell r="DB824">
            <v>0</v>
          </cell>
          <cell r="DC824">
            <v>0</v>
          </cell>
          <cell r="DD824">
            <v>0</v>
          </cell>
          <cell r="DE824">
            <v>0</v>
          </cell>
          <cell r="DF824">
            <v>0</v>
          </cell>
          <cell r="DG824">
            <v>0</v>
          </cell>
          <cell r="DH824">
            <v>0</v>
          </cell>
          <cell r="DI824">
            <v>0</v>
          </cell>
          <cell r="DJ824">
            <v>0</v>
          </cell>
          <cell r="DK824">
            <v>0</v>
          </cell>
          <cell r="DL824">
            <v>0</v>
          </cell>
          <cell r="DM824">
            <v>0</v>
          </cell>
          <cell r="DN824">
            <v>0</v>
          </cell>
          <cell r="DO824">
            <v>0</v>
          </cell>
          <cell r="DP824">
            <v>0</v>
          </cell>
          <cell r="DQ824">
            <v>0</v>
          </cell>
          <cell r="DR824">
            <v>0</v>
          </cell>
          <cell r="DS824">
            <v>0</v>
          </cell>
          <cell r="DT824">
            <v>0</v>
          </cell>
          <cell r="DU824">
            <v>0</v>
          </cell>
          <cell r="DV824">
            <v>0</v>
          </cell>
          <cell r="DW824">
            <v>0</v>
          </cell>
          <cell r="DX824">
            <v>0</v>
          </cell>
          <cell r="DY824">
            <v>0</v>
          </cell>
          <cell r="DZ824">
            <v>0</v>
          </cell>
          <cell r="EA824">
            <v>0</v>
          </cell>
          <cell r="EB824">
            <v>0</v>
          </cell>
          <cell r="EC824">
            <v>0</v>
          </cell>
          <cell r="ED824">
            <v>0</v>
          </cell>
        </row>
        <row r="825"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M825">
            <v>0</v>
          </cell>
          <cell r="BN825">
            <v>0</v>
          </cell>
          <cell r="BO825">
            <v>0</v>
          </cell>
          <cell r="BP825">
            <v>0</v>
          </cell>
          <cell r="BQ825">
            <v>0</v>
          </cell>
          <cell r="BR825">
            <v>0</v>
          </cell>
          <cell r="BS825">
            <v>0</v>
          </cell>
          <cell r="BT825">
            <v>0</v>
          </cell>
          <cell r="BU825">
            <v>0</v>
          </cell>
          <cell r="BV825">
            <v>0</v>
          </cell>
          <cell r="BW825">
            <v>0</v>
          </cell>
          <cell r="BX825">
            <v>0</v>
          </cell>
          <cell r="BY825">
            <v>0</v>
          </cell>
          <cell r="BZ825">
            <v>0</v>
          </cell>
          <cell r="CA825">
            <v>0</v>
          </cell>
          <cell r="CB825">
            <v>0</v>
          </cell>
          <cell r="CC825">
            <v>0</v>
          </cell>
          <cell r="CD825">
            <v>0</v>
          </cell>
          <cell r="CE825">
            <v>0</v>
          </cell>
          <cell r="CF825">
            <v>0</v>
          </cell>
          <cell r="CG825">
            <v>0</v>
          </cell>
          <cell r="CH825">
            <v>0</v>
          </cell>
          <cell r="CI825">
            <v>0</v>
          </cell>
          <cell r="CJ825">
            <v>0</v>
          </cell>
          <cell r="CK825">
            <v>0</v>
          </cell>
          <cell r="CL825">
            <v>0</v>
          </cell>
          <cell r="CM825">
            <v>0</v>
          </cell>
          <cell r="CN825">
            <v>0</v>
          </cell>
          <cell r="CO825">
            <v>0</v>
          </cell>
          <cell r="CP825">
            <v>0</v>
          </cell>
          <cell r="CQ825">
            <v>0</v>
          </cell>
          <cell r="CR825">
            <v>0</v>
          </cell>
          <cell r="CS825">
            <v>0</v>
          </cell>
          <cell r="CT825">
            <v>0</v>
          </cell>
          <cell r="CU825">
            <v>0</v>
          </cell>
          <cell r="CV825">
            <v>0</v>
          </cell>
          <cell r="CW825">
            <v>0</v>
          </cell>
          <cell r="CX825">
            <v>0</v>
          </cell>
          <cell r="CY825">
            <v>0</v>
          </cell>
          <cell r="CZ825">
            <v>0</v>
          </cell>
          <cell r="DA825">
            <v>0</v>
          </cell>
          <cell r="DB825">
            <v>0</v>
          </cell>
          <cell r="DC825">
            <v>0</v>
          </cell>
          <cell r="DD825">
            <v>0</v>
          </cell>
          <cell r="DE825">
            <v>0</v>
          </cell>
          <cell r="DF825">
            <v>0</v>
          </cell>
          <cell r="DG825">
            <v>0</v>
          </cell>
          <cell r="DH825">
            <v>0</v>
          </cell>
          <cell r="DI825">
            <v>0</v>
          </cell>
          <cell r="DJ825">
            <v>0</v>
          </cell>
          <cell r="DK825">
            <v>0</v>
          </cell>
          <cell r="DL825">
            <v>0</v>
          </cell>
          <cell r="DM825">
            <v>0</v>
          </cell>
          <cell r="DN825">
            <v>0</v>
          </cell>
          <cell r="DO825">
            <v>0</v>
          </cell>
          <cell r="DP825">
            <v>0</v>
          </cell>
          <cell r="DQ825">
            <v>0</v>
          </cell>
          <cell r="DR825">
            <v>0</v>
          </cell>
          <cell r="DS825">
            <v>0</v>
          </cell>
          <cell r="DT825">
            <v>0</v>
          </cell>
          <cell r="DU825">
            <v>0</v>
          </cell>
          <cell r="DV825">
            <v>0</v>
          </cell>
          <cell r="DW825">
            <v>0</v>
          </cell>
          <cell r="DX825">
            <v>0</v>
          </cell>
          <cell r="DY825">
            <v>0</v>
          </cell>
          <cell r="DZ825">
            <v>0</v>
          </cell>
          <cell r="EA825">
            <v>0</v>
          </cell>
          <cell r="EB825">
            <v>0</v>
          </cell>
          <cell r="EC825">
            <v>0</v>
          </cell>
          <cell r="ED825">
            <v>0</v>
          </cell>
        </row>
        <row r="826"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  <cell r="BN826">
            <v>0</v>
          </cell>
          <cell r="BO826">
            <v>0</v>
          </cell>
          <cell r="BP826">
            <v>0</v>
          </cell>
          <cell r="BQ826">
            <v>0</v>
          </cell>
          <cell r="BR826">
            <v>0</v>
          </cell>
          <cell r="BS826">
            <v>0</v>
          </cell>
          <cell r="BT826">
            <v>0</v>
          </cell>
          <cell r="BU826">
            <v>0</v>
          </cell>
          <cell r="BV826">
            <v>0</v>
          </cell>
          <cell r="BW826">
            <v>0</v>
          </cell>
          <cell r="BX826">
            <v>0</v>
          </cell>
          <cell r="BY826">
            <v>0</v>
          </cell>
          <cell r="BZ826">
            <v>0</v>
          </cell>
          <cell r="CA826">
            <v>0</v>
          </cell>
          <cell r="CB826">
            <v>0</v>
          </cell>
          <cell r="CC826">
            <v>0</v>
          </cell>
          <cell r="CD826">
            <v>0</v>
          </cell>
          <cell r="CE826">
            <v>0</v>
          </cell>
          <cell r="CF826">
            <v>0</v>
          </cell>
          <cell r="CG826">
            <v>0</v>
          </cell>
          <cell r="CH826">
            <v>0</v>
          </cell>
          <cell r="CI826">
            <v>0</v>
          </cell>
          <cell r="CJ826">
            <v>0</v>
          </cell>
          <cell r="CK826">
            <v>0</v>
          </cell>
          <cell r="CL826">
            <v>0</v>
          </cell>
          <cell r="CM826">
            <v>0</v>
          </cell>
          <cell r="CN826">
            <v>0</v>
          </cell>
          <cell r="CO826">
            <v>0</v>
          </cell>
          <cell r="CP826">
            <v>0</v>
          </cell>
          <cell r="CQ826">
            <v>0</v>
          </cell>
          <cell r="CR826">
            <v>0</v>
          </cell>
          <cell r="CS826">
            <v>0</v>
          </cell>
          <cell r="CT826">
            <v>0</v>
          </cell>
          <cell r="CU826">
            <v>0</v>
          </cell>
          <cell r="CV826">
            <v>0</v>
          </cell>
          <cell r="CW826">
            <v>0</v>
          </cell>
          <cell r="CX826">
            <v>0</v>
          </cell>
          <cell r="CY826">
            <v>0</v>
          </cell>
          <cell r="CZ826">
            <v>0</v>
          </cell>
          <cell r="DA826">
            <v>0</v>
          </cell>
          <cell r="DB826">
            <v>0</v>
          </cell>
          <cell r="DC826">
            <v>0</v>
          </cell>
          <cell r="DD826">
            <v>0</v>
          </cell>
          <cell r="DE826">
            <v>0</v>
          </cell>
          <cell r="DF826">
            <v>0</v>
          </cell>
          <cell r="DG826">
            <v>0</v>
          </cell>
          <cell r="DH826">
            <v>0</v>
          </cell>
          <cell r="DI826">
            <v>0</v>
          </cell>
          <cell r="DJ826">
            <v>0</v>
          </cell>
          <cell r="DK826">
            <v>0</v>
          </cell>
          <cell r="DL826">
            <v>0</v>
          </cell>
          <cell r="DM826">
            <v>0</v>
          </cell>
          <cell r="DN826">
            <v>0</v>
          </cell>
          <cell r="DO826">
            <v>0</v>
          </cell>
          <cell r="DP826">
            <v>0</v>
          </cell>
          <cell r="DQ826">
            <v>0</v>
          </cell>
          <cell r="DR826">
            <v>0</v>
          </cell>
          <cell r="DS826">
            <v>0</v>
          </cell>
          <cell r="DT826">
            <v>0</v>
          </cell>
          <cell r="DU826">
            <v>0</v>
          </cell>
          <cell r="DV826">
            <v>0</v>
          </cell>
          <cell r="DW826">
            <v>0</v>
          </cell>
          <cell r="DX826">
            <v>0</v>
          </cell>
          <cell r="DY826">
            <v>0</v>
          </cell>
          <cell r="DZ826">
            <v>0</v>
          </cell>
          <cell r="EA826">
            <v>0</v>
          </cell>
          <cell r="EB826">
            <v>0</v>
          </cell>
          <cell r="EC826">
            <v>0</v>
          </cell>
          <cell r="ED826">
            <v>0</v>
          </cell>
        </row>
        <row r="827"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M827">
            <v>0</v>
          </cell>
          <cell r="BN827">
            <v>0</v>
          </cell>
          <cell r="BO827">
            <v>0</v>
          </cell>
          <cell r="BP827">
            <v>0</v>
          </cell>
          <cell r="BQ827">
            <v>0</v>
          </cell>
          <cell r="BR827">
            <v>0</v>
          </cell>
          <cell r="BS827">
            <v>0</v>
          </cell>
          <cell r="BT827">
            <v>0</v>
          </cell>
          <cell r="BU827">
            <v>0</v>
          </cell>
          <cell r="BV827">
            <v>0</v>
          </cell>
          <cell r="BW827">
            <v>0</v>
          </cell>
          <cell r="BX827">
            <v>0</v>
          </cell>
          <cell r="BY827">
            <v>0</v>
          </cell>
          <cell r="BZ827">
            <v>0</v>
          </cell>
          <cell r="CA827">
            <v>0</v>
          </cell>
          <cell r="CB827">
            <v>0</v>
          </cell>
          <cell r="CC827">
            <v>0</v>
          </cell>
          <cell r="CD827">
            <v>0</v>
          </cell>
          <cell r="CE827">
            <v>0</v>
          </cell>
          <cell r="CF827">
            <v>0</v>
          </cell>
          <cell r="CG827">
            <v>0</v>
          </cell>
          <cell r="CH827">
            <v>0</v>
          </cell>
          <cell r="CI827">
            <v>0</v>
          </cell>
          <cell r="CJ827">
            <v>0</v>
          </cell>
          <cell r="CK827">
            <v>0</v>
          </cell>
          <cell r="CL827">
            <v>0</v>
          </cell>
          <cell r="CM827">
            <v>0</v>
          </cell>
          <cell r="CN827">
            <v>0</v>
          </cell>
          <cell r="CO827">
            <v>0</v>
          </cell>
          <cell r="CP827">
            <v>0</v>
          </cell>
          <cell r="CQ827">
            <v>0</v>
          </cell>
          <cell r="CR827">
            <v>0</v>
          </cell>
          <cell r="CS827">
            <v>0</v>
          </cell>
          <cell r="CT827">
            <v>0</v>
          </cell>
          <cell r="CU827">
            <v>0</v>
          </cell>
          <cell r="CV827">
            <v>0</v>
          </cell>
          <cell r="CW827">
            <v>0</v>
          </cell>
          <cell r="CX827">
            <v>0</v>
          </cell>
          <cell r="CY827">
            <v>0</v>
          </cell>
          <cell r="CZ827">
            <v>0</v>
          </cell>
          <cell r="DA827">
            <v>0</v>
          </cell>
          <cell r="DB827">
            <v>0</v>
          </cell>
          <cell r="DC827">
            <v>0</v>
          </cell>
          <cell r="DD827">
            <v>0</v>
          </cell>
          <cell r="DE827">
            <v>0</v>
          </cell>
          <cell r="DF827">
            <v>0</v>
          </cell>
          <cell r="DG827">
            <v>0</v>
          </cell>
          <cell r="DH827">
            <v>0</v>
          </cell>
          <cell r="DI827">
            <v>0</v>
          </cell>
          <cell r="DJ827">
            <v>0</v>
          </cell>
          <cell r="DK827">
            <v>0</v>
          </cell>
          <cell r="DL827">
            <v>0</v>
          </cell>
          <cell r="DM827">
            <v>0</v>
          </cell>
          <cell r="DN827">
            <v>0</v>
          </cell>
          <cell r="DO827">
            <v>0</v>
          </cell>
          <cell r="DP827">
            <v>0</v>
          </cell>
          <cell r="DQ827">
            <v>0</v>
          </cell>
          <cell r="DR827">
            <v>0</v>
          </cell>
          <cell r="DS827">
            <v>0</v>
          </cell>
          <cell r="DT827">
            <v>0</v>
          </cell>
          <cell r="DU827">
            <v>0</v>
          </cell>
          <cell r="DV827">
            <v>0</v>
          </cell>
          <cell r="DW827">
            <v>0</v>
          </cell>
          <cell r="DX827">
            <v>0</v>
          </cell>
          <cell r="DY827">
            <v>0</v>
          </cell>
          <cell r="DZ827">
            <v>0</v>
          </cell>
          <cell r="EA827">
            <v>0</v>
          </cell>
          <cell r="EB827">
            <v>0</v>
          </cell>
          <cell r="EC827">
            <v>0</v>
          </cell>
          <cell r="ED827">
            <v>0</v>
          </cell>
        </row>
        <row r="828"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0</v>
          </cell>
          <cell r="BL828">
            <v>0</v>
          </cell>
          <cell r="BM828">
            <v>0</v>
          </cell>
          <cell r="BN828">
            <v>0</v>
          </cell>
          <cell r="BO828">
            <v>0</v>
          </cell>
          <cell r="BP828">
            <v>0</v>
          </cell>
          <cell r="BQ828">
            <v>0</v>
          </cell>
          <cell r="BR828">
            <v>0</v>
          </cell>
          <cell r="BS828">
            <v>0</v>
          </cell>
          <cell r="BT828">
            <v>0</v>
          </cell>
          <cell r="BU828">
            <v>0</v>
          </cell>
          <cell r="BV828">
            <v>0</v>
          </cell>
          <cell r="BW828">
            <v>0</v>
          </cell>
          <cell r="BX828">
            <v>0</v>
          </cell>
          <cell r="BY828">
            <v>0</v>
          </cell>
          <cell r="BZ828">
            <v>0</v>
          </cell>
          <cell r="CA828">
            <v>0</v>
          </cell>
          <cell r="CB828">
            <v>0</v>
          </cell>
          <cell r="CC828">
            <v>0</v>
          </cell>
          <cell r="CD828">
            <v>0</v>
          </cell>
          <cell r="CE828">
            <v>0</v>
          </cell>
          <cell r="CF828">
            <v>0</v>
          </cell>
          <cell r="CG828">
            <v>0</v>
          </cell>
          <cell r="CH828">
            <v>0</v>
          </cell>
          <cell r="CI828">
            <v>0</v>
          </cell>
          <cell r="CJ828">
            <v>0</v>
          </cell>
          <cell r="CK828">
            <v>0</v>
          </cell>
          <cell r="CL828">
            <v>0</v>
          </cell>
          <cell r="CM828">
            <v>0</v>
          </cell>
          <cell r="CN828">
            <v>0</v>
          </cell>
          <cell r="CO828">
            <v>0</v>
          </cell>
          <cell r="CP828">
            <v>0</v>
          </cell>
          <cell r="CQ828">
            <v>0</v>
          </cell>
          <cell r="CR828">
            <v>0</v>
          </cell>
          <cell r="CS828">
            <v>0</v>
          </cell>
          <cell r="CT828">
            <v>0</v>
          </cell>
          <cell r="CU828">
            <v>0</v>
          </cell>
          <cell r="CV828">
            <v>0</v>
          </cell>
          <cell r="CW828">
            <v>0</v>
          </cell>
          <cell r="CX828">
            <v>0</v>
          </cell>
          <cell r="CY828">
            <v>0</v>
          </cell>
          <cell r="CZ828">
            <v>0</v>
          </cell>
          <cell r="DA828">
            <v>0</v>
          </cell>
          <cell r="DB828">
            <v>0</v>
          </cell>
          <cell r="DC828">
            <v>0</v>
          </cell>
          <cell r="DD828">
            <v>0</v>
          </cell>
          <cell r="DE828">
            <v>0</v>
          </cell>
          <cell r="DF828">
            <v>0</v>
          </cell>
          <cell r="DG828">
            <v>0</v>
          </cell>
          <cell r="DH828">
            <v>0</v>
          </cell>
          <cell r="DI828">
            <v>0</v>
          </cell>
          <cell r="DJ828">
            <v>0</v>
          </cell>
          <cell r="DK828">
            <v>0</v>
          </cell>
          <cell r="DL828">
            <v>0</v>
          </cell>
          <cell r="DM828">
            <v>0</v>
          </cell>
          <cell r="DN828">
            <v>0</v>
          </cell>
          <cell r="DO828">
            <v>0</v>
          </cell>
          <cell r="DP828">
            <v>0</v>
          </cell>
          <cell r="DQ828">
            <v>0</v>
          </cell>
          <cell r="DR828">
            <v>0</v>
          </cell>
          <cell r="DS828">
            <v>0</v>
          </cell>
          <cell r="DT828">
            <v>0</v>
          </cell>
          <cell r="DU828">
            <v>0</v>
          </cell>
          <cell r="DV828">
            <v>0</v>
          </cell>
          <cell r="DW828">
            <v>0</v>
          </cell>
          <cell r="DX828">
            <v>0</v>
          </cell>
          <cell r="DY828">
            <v>0</v>
          </cell>
          <cell r="DZ828">
            <v>0</v>
          </cell>
          <cell r="EA828">
            <v>0</v>
          </cell>
          <cell r="EB828">
            <v>0</v>
          </cell>
          <cell r="EC828">
            <v>0</v>
          </cell>
          <cell r="ED828">
            <v>0</v>
          </cell>
        </row>
        <row r="829"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BM829">
            <v>0</v>
          </cell>
          <cell r="BN829">
            <v>0</v>
          </cell>
          <cell r="BO829">
            <v>0</v>
          </cell>
          <cell r="BP829">
            <v>0</v>
          </cell>
          <cell r="BQ829">
            <v>0</v>
          </cell>
          <cell r="BR829">
            <v>0</v>
          </cell>
          <cell r="BS829">
            <v>0</v>
          </cell>
          <cell r="BT829">
            <v>0</v>
          </cell>
          <cell r="BU829">
            <v>0</v>
          </cell>
          <cell r="BV829">
            <v>0</v>
          </cell>
          <cell r="BW829">
            <v>0</v>
          </cell>
          <cell r="BX829">
            <v>0</v>
          </cell>
          <cell r="BY829">
            <v>0</v>
          </cell>
          <cell r="BZ829">
            <v>0</v>
          </cell>
          <cell r="CA829">
            <v>0</v>
          </cell>
          <cell r="CB829">
            <v>0</v>
          </cell>
          <cell r="CC829">
            <v>0</v>
          </cell>
          <cell r="CD829">
            <v>0</v>
          </cell>
          <cell r="CE829">
            <v>0</v>
          </cell>
          <cell r="CF829">
            <v>0</v>
          </cell>
          <cell r="CG829">
            <v>0</v>
          </cell>
          <cell r="CH829">
            <v>0</v>
          </cell>
          <cell r="CI829">
            <v>0</v>
          </cell>
          <cell r="CJ829">
            <v>0</v>
          </cell>
          <cell r="CK829">
            <v>0</v>
          </cell>
          <cell r="CL829">
            <v>0</v>
          </cell>
          <cell r="CM829">
            <v>0</v>
          </cell>
          <cell r="CN829">
            <v>0</v>
          </cell>
          <cell r="CO829">
            <v>0</v>
          </cell>
          <cell r="CP829">
            <v>0</v>
          </cell>
          <cell r="CQ829">
            <v>0</v>
          </cell>
          <cell r="CR829">
            <v>0</v>
          </cell>
          <cell r="CS829">
            <v>0</v>
          </cell>
          <cell r="CT829">
            <v>0</v>
          </cell>
          <cell r="CU829">
            <v>0</v>
          </cell>
          <cell r="CV829">
            <v>0</v>
          </cell>
          <cell r="CW829">
            <v>0</v>
          </cell>
          <cell r="CX829">
            <v>0</v>
          </cell>
          <cell r="CY829">
            <v>0</v>
          </cell>
          <cell r="CZ829">
            <v>0</v>
          </cell>
          <cell r="DA829">
            <v>0</v>
          </cell>
          <cell r="DB829">
            <v>0</v>
          </cell>
          <cell r="DC829">
            <v>0</v>
          </cell>
          <cell r="DD829">
            <v>0</v>
          </cell>
          <cell r="DE829">
            <v>0</v>
          </cell>
          <cell r="DF829">
            <v>0</v>
          </cell>
          <cell r="DG829">
            <v>0</v>
          </cell>
          <cell r="DH829">
            <v>0</v>
          </cell>
          <cell r="DI829">
            <v>0</v>
          </cell>
          <cell r="DJ829">
            <v>0</v>
          </cell>
          <cell r="DK829">
            <v>0</v>
          </cell>
          <cell r="DL829">
            <v>0</v>
          </cell>
          <cell r="DM829">
            <v>0</v>
          </cell>
          <cell r="DN829">
            <v>0</v>
          </cell>
          <cell r="DO829">
            <v>0</v>
          </cell>
          <cell r="DP829">
            <v>0</v>
          </cell>
          <cell r="DQ829">
            <v>0</v>
          </cell>
          <cell r="DR829">
            <v>0</v>
          </cell>
          <cell r="DS829">
            <v>0</v>
          </cell>
          <cell r="DT829">
            <v>0</v>
          </cell>
          <cell r="DU829">
            <v>0</v>
          </cell>
          <cell r="DV829">
            <v>0</v>
          </cell>
          <cell r="DW829">
            <v>0</v>
          </cell>
          <cell r="DX829">
            <v>0</v>
          </cell>
          <cell r="DY829">
            <v>0</v>
          </cell>
          <cell r="DZ829">
            <v>0</v>
          </cell>
          <cell r="EA829">
            <v>0</v>
          </cell>
          <cell r="EB829">
            <v>0</v>
          </cell>
          <cell r="EC829">
            <v>0</v>
          </cell>
          <cell r="ED829">
            <v>0</v>
          </cell>
        </row>
        <row r="832"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0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K832">
            <v>0</v>
          </cell>
          <cell r="BL832">
            <v>0</v>
          </cell>
          <cell r="BM832">
            <v>0</v>
          </cell>
          <cell r="BN832">
            <v>0</v>
          </cell>
          <cell r="BO832">
            <v>0</v>
          </cell>
          <cell r="BP832">
            <v>0</v>
          </cell>
          <cell r="BQ832">
            <v>0</v>
          </cell>
          <cell r="BR832">
            <v>0</v>
          </cell>
          <cell r="BS832">
            <v>0</v>
          </cell>
          <cell r="BT832">
            <v>0</v>
          </cell>
          <cell r="BU832">
            <v>0</v>
          </cell>
          <cell r="BV832">
            <v>0</v>
          </cell>
          <cell r="BW832">
            <v>0</v>
          </cell>
          <cell r="BX832">
            <v>0</v>
          </cell>
          <cell r="BY832">
            <v>0</v>
          </cell>
          <cell r="BZ832">
            <v>0</v>
          </cell>
          <cell r="CA832">
            <v>0</v>
          </cell>
          <cell r="CB832">
            <v>0</v>
          </cell>
          <cell r="CC832">
            <v>0</v>
          </cell>
          <cell r="CD832">
            <v>0</v>
          </cell>
          <cell r="CE832">
            <v>0</v>
          </cell>
          <cell r="CF832">
            <v>0</v>
          </cell>
          <cell r="CG832">
            <v>0</v>
          </cell>
          <cell r="CH832">
            <v>0</v>
          </cell>
          <cell r="CI832">
            <v>0</v>
          </cell>
          <cell r="CJ832">
            <v>0</v>
          </cell>
          <cell r="CK832">
            <v>0</v>
          </cell>
          <cell r="CL832">
            <v>0</v>
          </cell>
          <cell r="CM832">
            <v>0</v>
          </cell>
          <cell r="CN832">
            <v>0</v>
          </cell>
          <cell r="CO832">
            <v>0</v>
          </cell>
          <cell r="CP832">
            <v>0</v>
          </cell>
          <cell r="CQ832">
            <v>0</v>
          </cell>
          <cell r="CR832">
            <v>0</v>
          </cell>
          <cell r="CS832">
            <v>0</v>
          </cell>
          <cell r="CT832">
            <v>0</v>
          </cell>
          <cell r="CU832">
            <v>0</v>
          </cell>
          <cell r="CV832">
            <v>0</v>
          </cell>
          <cell r="CW832">
            <v>0</v>
          </cell>
          <cell r="CX832">
            <v>0</v>
          </cell>
          <cell r="CY832">
            <v>0</v>
          </cell>
          <cell r="CZ832">
            <v>0</v>
          </cell>
          <cell r="DA832">
            <v>0</v>
          </cell>
          <cell r="DB832">
            <v>0</v>
          </cell>
          <cell r="DC832">
            <v>0</v>
          </cell>
          <cell r="DD832">
            <v>0</v>
          </cell>
          <cell r="DE832">
            <v>0</v>
          </cell>
          <cell r="DF832">
            <v>0</v>
          </cell>
          <cell r="DG832">
            <v>0</v>
          </cell>
          <cell r="DH832">
            <v>0</v>
          </cell>
          <cell r="DI832">
            <v>0</v>
          </cell>
          <cell r="DJ832">
            <v>0</v>
          </cell>
          <cell r="DK832">
            <v>0</v>
          </cell>
          <cell r="DL832">
            <v>0</v>
          </cell>
          <cell r="DM832">
            <v>0</v>
          </cell>
          <cell r="DN832">
            <v>0</v>
          </cell>
          <cell r="DO832">
            <v>0</v>
          </cell>
          <cell r="DP832">
            <v>0</v>
          </cell>
          <cell r="DQ832">
            <v>0</v>
          </cell>
          <cell r="DR832">
            <v>0</v>
          </cell>
          <cell r="DS832">
            <v>0</v>
          </cell>
          <cell r="DT832">
            <v>0</v>
          </cell>
          <cell r="DU832">
            <v>0</v>
          </cell>
          <cell r="DV832">
            <v>0</v>
          </cell>
          <cell r="DW832">
            <v>0</v>
          </cell>
          <cell r="DX832">
            <v>0</v>
          </cell>
          <cell r="DY832">
            <v>0</v>
          </cell>
          <cell r="DZ832">
            <v>0</v>
          </cell>
          <cell r="EA832">
            <v>0</v>
          </cell>
          <cell r="EB832">
            <v>0</v>
          </cell>
          <cell r="EC832">
            <v>0</v>
          </cell>
          <cell r="ED832">
            <v>0</v>
          </cell>
        </row>
        <row r="833"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  <cell r="BN833">
            <v>0</v>
          </cell>
          <cell r="BO833">
            <v>0</v>
          </cell>
          <cell r="BP833">
            <v>0</v>
          </cell>
          <cell r="BQ833">
            <v>0</v>
          </cell>
          <cell r="BR833">
            <v>0</v>
          </cell>
          <cell r="BS833">
            <v>0</v>
          </cell>
          <cell r="BT833">
            <v>0</v>
          </cell>
          <cell r="BU833">
            <v>0</v>
          </cell>
          <cell r="BV833">
            <v>0</v>
          </cell>
          <cell r="BW833">
            <v>0</v>
          </cell>
          <cell r="BX833">
            <v>0</v>
          </cell>
          <cell r="BY833">
            <v>0</v>
          </cell>
          <cell r="BZ833">
            <v>0</v>
          </cell>
          <cell r="CA833">
            <v>0</v>
          </cell>
          <cell r="CB833">
            <v>0</v>
          </cell>
          <cell r="CC833">
            <v>0</v>
          </cell>
          <cell r="CD833">
            <v>0</v>
          </cell>
          <cell r="CE833">
            <v>0</v>
          </cell>
          <cell r="CF833">
            <v>0</v>
          </cell>
          <cell r="CG833">
            <v>0</v>
          </cell>
          <cell r="CH833">
            <v>0</v>
          </cell>
          <cell r="CI833">
            <v>0</v>
          </cell>
          <cell r="CJ833">
            <v>0</v>
          </cell>
          <cell r="CK833">
            <v>0</v>
          </cell>
          <cell r="CL833">
            <v>0</v>
          </cell>
          <cell r="CM833">
            <v>0</v>
          </cell>
          <cell r="CN833">
            <v>0</v>
          </cell>
          <cell r="CO833">
            <v>0</v>
          </cell>
          <cell r="CP833">
            <v>0</v>
          </cell>
          <cell r="CQ833">
            <v>0</v>
          </cell>
          <cell r="CR833">
            <v>0</v>
          </cell>
          <cell r="CS833">
            <v>0</v>
          </cell>
          <cell r="CT833">
            <v>0</v>
          </cell>
          <cell r="CU833">
            <v>0</v>
          </cell>
          <cell r="CV833">
            <v>0</v>
          </cell>
          <cell r="CW833">
            <v>0</v>
          </cell>
          <cell r="CX833">
            <v>0</v>
          </cell>
          <cell r="CY833">
            <v>0</v>
          </cell>
          <cell r="CZ833">
            <v>0</v>
          </cell>
          <cell r="DA833">
            <v>0</v>
          </cell>
          <cell r="DB833">
            <v>0</v>
          </cell>
          <cell r="DC833">
            <v>0</v>
          </cell>
          <cell r="DD833">
            <v>0</v>
          </cell>
          <cell r="DE833">
            <v>0</v>
          </cell>
          <cell r="DF833">
            <v>0</v>
          </cell>
          <cell r="DG833">
            <v>0</v>
          </cell>
          <cell r="DH833">
            <v>0</v>
          </cell>
          <cell r="DI833">
            <v>0</v>
          </cell>
          <cell r="DJ833">
            <v>0</v>
          </cell>
          <cell r="DK833">
            <v>0</v>
          </cell>
          <cell r="DL833">
            <v>0</v>
          </cell>
          <cell r="DM833">
            <v>0</v>
          </cell>
          <cell r="DN833">
            <v>0</v>
          </cell>
          <cell r="DO833">
            <v>0</v>
          </cell>
          <cell r="DP833">
            <v>0</v>
          </cell>
          <cell r="DQ833">
            <v>0</v>
          </cell>
          <cell r="DR833">
            <v>0</v>
          </cell>
          <cell r="DS833">
            <v>0</v>
          </cell>
          <cell r="DT833">
            <v>0</v>
          </cell>
          <cell r="DU833">
            <v>0</v>
          </cell>
          <cell r="DV833">
            <v>0</v>
          </cell>
          <cell r="DW833">
            <v>0</v>
          </cell>
          <cell r="DX833">
            <v>0</v>
          </cell>
          <cell r="DY833">
            <v>0</v>
          </cell>
          <cell r="DZ833">
            <v>0</v>
          </cell>
          <cell r="EA833">
            <v>0</v>
          </cell>
          <cell r="EB833">
            <v>0</v>
          </cell>
          <cell r="EC833">
            <v>0</v>
          </cell>
          <cell r="ED833">
            <v>0</v>
          </cell>
        </row>
        <row r="834"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  <cell r="BM834">
            <v>0</v>
          </cell>
          <cell r="BN834">
            <v>0</v>
          </cell>
          <cell r="BO834">
            <v>0</v>
          </cell>
          <cell r="BP834">
            <v>0</v>
          </cell>
          <cell r="BQ834">
            <v>0</v>
          </cell>
          <cell r="BR834">
            <v>0</v>
          </cell>
          <cell r="BS834">
            <v>0</v>
          </cell>
          <cell r="BT834">
            <v>0</v>
          </cell>
          <cell r="BU834">
            <v>0</v>
          </cell>
          <cell r="BV834">
            <v>0</v>
          </cell>
          <cell r="BW834">
            <v>0</v>
          </cell>
          <cell r="BX834">
            <v>0</v>
          </cell>
          <cell r="BY834">
            <v>0</v>
          </cell>
          <cell r="BZ834">
            <v>0</v>
          </cell>
          <cell r="CA834">
            <v>0</v>
          </cell>
          <cell r="CB834">
            <v>0</v>
          </cell>
          <cell r="CC834">
            <v>0</v>
          </cell>
          <cell r="CD834">
            <v>0</v>
          </cell>
          <cell r="CE834">
            <v>0</v>
          </cell>
          <cell r="CF834">
            <v>0</v>
          </cell>
          <cell r="CG834">
            <v>0</v>
          </cell>
          <cell r="CH834">
            <v>0</v>
          </cell>
          <cell r="CI834">
            <v>0</v>
          </cell>
          <cell r="CJ834">
            <v>0</v>
          </cell>
          <cell r="CK834">
            <v>0</v>
          </cell>
          <cell r="CL834">
            <v>0</v>
          </cell>
          <cell r="CM834">
            <v>0</v>
          </cell>
          <cell r="CN834">
            <v>0</v>
          </cell>
          <cell r="CO834">
            <v>0</v>
          </cell>
          <cell r="CP834">
            <v>0</v>
          </cell>
          <cell r="CQ834">
            <v>0</v>
          </cell>
          <cell r="CR834">
            <v>0</v>
          </cell>
          <cell r="CS834">
            <v>0</v>
          </cell>
          <cell r="CT834">
            <v>0</v>
          </cell>
          <cell r="CU834">
            <v>0</v>
          </cell>
          <cell r="CV834">
            <v>0</v>
          </cell>
          <cell r="CW834">
            <v>0</v>
          </cell>
          <cell r="CX834">
            <v>0</v>
          </cell>
          <cell r="CY834">
            <v>0</v>
          </cell>
          <cell r="CZ834">
            <v>0</v>
          </cell>
          <cell r="DA834">
            <v>0</v>
          </cell>
          <cell r="DB834">
            <v>0</v>
          </cell>
          <cell r="DC834">
            <v>0</v>
          </cell>
          <cell r="DD834">
            <v>0</v>
          </cell>
          <cell r="DE834">
            <v>0</v>
          </cell>
          <cell r="DF834">
            <v>0</v>
          </cell>
          <cell r="DG834">
            <v>0</v>
          </cell>
          <cell r="DH834">
            <v>0</v>
          </cell>
          <cell r="DI834">
            <v>0</v>
          </cell>
          <cell r="DJ834">
            <v>0</v>
          </cell>
          <cell r="DK834">
            <v>0</v>
          </cell>
          <cell r="DL834">
            <v>0</v>
          </cell>
          <cell r="DM834">
            <v>0</v>
          </cell>
          <cell r="DN834">
            <v>0</v>
          </cell>
          <cell r="DO834">
            <v>0</v>
          </cell>
          <cell r="DP834">
            <v>0</v>
          </cell>
          <cell r="DQ834">
            <v>0</v>
          </cell>
          <cell r="DR834">
            <v>0</v>
          </cell>
          <cell r="DS834">
            <v>0</v>
          </cell>
          <cell r="DT834">
            <v>0</v>
          </cell>
          <cell r="DU834">
            <v>0</v>
          </cell>
          <cell r="DV834">
            <v>0</v>
          </cell>
          <cell r="DW834">
            <v>0</v>
          </cell>
          <cell r="DX834">
            <v>0</v>
          </cell>
          <cell r="DY834">
            <v>0</v>
          </cell>
          <cell r="DZ834">
            <v>0</v>
          </cell>
          <cell r="EA834">
            <v>0</v>
          </cell>
          <cell r="EB834">
            <v>0</v>
          </cell>
          <cell r="EC834">
            <v>0</v>
          </cell>
          <cell r="ED834">
            <v>0</v>
          </cell>
        </row>
        <row r="835"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  <cell r="BN835">
            <v>0</v>
          </cell>
          <cell r="BO835">
            <v>0</v>
          </cell>
          <cell r="BP835">
            <v>0</v>
          </cell>
          <cell r="BQ835">
            <v>0</v>
          </cell>
          <cell r="BR835">
            <v>0</v>
          </cell>
          <cell r="BS835">
            <v>0</v>
          </cell>
          <cell r="BT835">
            <v>0</v>
          </cell>
          <cell r="BU835">
            <v>0</v>
          </cell>
          <cell r="BV835">
            <v>0</v>
          </cell>
          <cell r="BW835">
            <v>0</v>
          </cell>
          <cell r="BX835">
            <v>0</v>
          </cell>
          <cell r="BY835">
            <v>0</v>
          </cell>
          <cell r="BZ835">
            <v>0</v>
          </cell>
          <cell r="CA835">
            <v>0</v>
          </cell>
          <cell r="CB835">
            <v>0</v>
          </cell>
          <cell r="CC835">
            <v>0</v>
          </cell>
          <cell r="CD835">
            <v>0</v>
          </cell>
          <cell r="CE835">
            <v>0</v>
          </cell>
          <cell r="CF835">
            <v>0</v>
          </cell>
          <cell r="CG835">
            <v>0</v>
          </cell>
          <cell r="CH835">
            <v>0</v>
          </cell>
          <cell r="CI835">
            <v>0</v>
          </cell>
          <cell r="CJ835">
            <v>0</v>
          </cell>
          <cell r="CK835">
            <v>0</v>
          </cell>
          <cell r="CL835">
            <v>0</v>
          </cell>
          <cell r="CM835">
            <v>0</v>
          </cell>
          <cell r="CN835">
            <v>0</v>
          </cell>
          <cell r="CO835">
            <v>0</v>
          </cell>
          <cell r="CP835">
            <v>0</v>
          </cell>
          <cell r="CQ835">
            <v>0</v>
          </cell>
          <cell r="CR835">
            <v>0</v>
          </cell>
          <cell r="CS835">
            <v>0</v>
          </cell>
          <cell r="CT835">
            <v>0</v>
          </cell>
          <cell r="CU835">
            <v>0</v>
          </cell>
          <cell r="CV835">
            <v>0</v>
          </cell>
          <cell r="CW835">
            <v>0</v>
          </cell>
          <cell r="CX835">
            <v>0</v>
          </cell>
          <cell r="CY835">
            <v>0</v>
          </cell>
          <cell r="CZ835">
            <v>0</v>
          </cell>
          <cell r="DA835">
            <v>0</v>
          </cell>
          <cell r="DB835">
            <v>0</v>
          </cell>
          <cell r="DC835">
            <v>0</v>
          </cell>
          <cell r="DD835">
            <v>0</v>
          </cell>
          <cell r="DE835">
            <v>0</v>
          </cell>
          <cell r="DF835">
            <v>0</v>
          </cell>
          <cell r="DG835">
            <v>0</v>
          </cell>
          <cell r="DH835">
            <v>0</v>
          </cell>
          <cell r="DI835">
            <v>0</v>
          </cell>
          <cell r="DJ835">
            <v>0</v>
          </cell>
          <cell r="DK835">
            <v>0</v>
          </cell>
          <cell r="DL835">
            <v>0</v>
          </cell>
          <cell r="DM835">
            <v>0</v>
          </cell>
          <cell r="DN835">
            <v>0</v>
          </cell>
          <cell r="DO835">
            <v>0</v>
          </cell>
          <cell r="DP835">
            <v>0</v>
          </cell>
          <cell r="DQ835">
            <v>0</v>
          </cell>
          <cell r="DR835">
            <v>0</v>
          </cell>
          <cell r="DS835">
            <v>0</v>
          </cell>
          <cell r="DT835">
            <v>0</v>
          </cell>
          <cell r="DU835">
            <v>0</v>
          </cell>
          <cell r="DV835">
            <v>0</v>
          </cell>
          <cell r="DW835">
            <v>0</v>
          </cell>
          <cell r="DX835">
            <v>0</v>
          </cell>
          <cell r="DY835">
            <v>0</v>
          </cell>
          <cell r="DZ835">
            <v>0</v>
          </cell>
          <cell r="EA835">
            <v>0</v>
          </cell>
          <cell r="EB835">
            <v>0</v>
          </cell>
          <cell r="EC835">
            <v>0</v>
          </cell>
          <cell r="ED835">
            <v>0</v>
          </cell>
        </row>
        <row r="836"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0</v>
          </cell>
          <cell r="BL836">
            <v>0</v>
          </cell>
          <cell r="BM836">
            <v>0</v>
          </cell>
          <cell r="BN836">
            <v>0</v>
          </cell>
          <cell r="BO836">
            <v>0</v>
          </cell>
          <cell r="BP836">
            <v>0</v>
          </cell>
          <cell r="BQ836">
            <v>0</v>
          </cell>
          <cell r="BR836">
            <v>0</v>
          </cell>
          <cell r="BS836">
            <v>0</v>
          </cell>
          <cell r="BT836">
            <v>0</v>
          </cell>
          <cell r="BU836">
            <v>0</v>
          </cell>
          <cell r="BV836">
            <v>0</v>
          </cell>
          <cell r="BW836">
            <v>0</v>
          </cell>
          <cell r="BX836">
            <v>0</v>
          </cell>
          <cell r="BY836">
            <v>0</v>
          </cell>
          <cell r="BZ836">
            <v>0</v>
          </cell>
          <cell r="CA836">
            <v>0</v>
          </cell>
          <cell r="CB836">
            <v>0</v>
          </cell>
          <cell r="CC836">
            <v>0</v>
          </cell>
          <cell r="CD836">
            <v>0</v>
          </cell>
          <cell r="CE836">
            <v>0</v>
          </cell>
          <cell r="CF836">
            <v>0</v>
          </cell>
          <cell r="CG836">
            <v>0</v>
          </cell>
          <cell r="CH836">
            <v>0</v>
          </cell>
          <cell r="CI836">
            <v>0</v>
          </cell>
          <cell r="CJ836">
            <v>0</v>
          </cell>
          <cell r="CK836">
            <v>0</v>
          </cell>
          <cell r="CL836">
            <v>0</v>
          </cell>
          <cell r="CM836">
            <v>0</v>
          </cell>
          <cell r="CN836">
            <v>0</v>
          </cell>
          <cell r="CO836">
            <v>0</v>
          </cell>
          <cell r="CP836">
            <v>0</v>
          </cell>
          <cell r="CQ836">
            <v>0</v>
          </cell>
          <cell r="CR836">
            <v>0</v>
          </cell>
          <cell r="CS836">
            <v>0</v>
          </cell>
          <cell r="CT836">
            <v>0</v>
          </cell>
          <cell r="CU836">
            <v>0</v>
          </cell>
          <cell r="CV836">
            <v>0</v>
          </cell>
          <cell r="CW836">
            <v>0</v>
          </cell>
          <cell r="CX836">
            <v>0</v>
          </cell>
          <cell r="CY836">
            <v>0</v>
          </cell>
          <cell r="CZ836">
            <v>0</v>
          </cell>
          <cell r="DA836">
            <v>0</v>
          </cell>
          <cell r="DB836">
            <v>0</v>
          </cell>
          <cell r="DC836">
            <v>0</v>
          </cell>
          <cell r="DD836">
            <v>0</v>
          </cell>
          <cell r="DE836">
            <v>0</v>
          </cell>
          <cell r="DF836">
            <v>0</v>
          </cell>
          <cell r="DG836">
            <v>0</v>
          </cell>
          <cell r="DH836">
            <v>0</v>
          </cell>
          <cell r="DI836">
            <v>0</v>
          </cell>
          <cell r="DJ836">
            <v>0</v>
          </cell>
          <cell r="DK836">
            <v>0</v>
          </cell>
          <cell r="DL836">
            <v>0</v>
          </cell>
          <cell r="DM836">
            <v>0</v>
          </cell>
          <cell r="DN836">
            <v>0</v>
          </cell>
          <cell r="DO836">
            <v>0</v>
          </cell>
          <cell r="DP836">
            <v>0</v>
          </cell>
          <cell r="DQ836">
            <v>0</v>
          </cell>
          <cell r="DR836">
            <v>0</v>
          </cell>
          <cell r="DS836">
            <v>0</v>
          </cell>
          <cell r="DT836">
            <v>0</v>
          </cell>
          <cell r="DU836">
            <v>0</v>
          </cell>
          <cell r="DV836">
            <v>0</v>
          </cell>
          <cell r="DW836">
            <v>0</v>
          </cell>
          <cell r="DX836">
            <v>0</v>
          </cell>
          <cell r="DY836">
            <v>0</v>
          </cell>
          <cell r="DZ836">
            <v>0</v>
          </cell>
          <cell r="EA836">
            <v>0</v>
          </cell>
          <cell r="EB836">
            <v>0</v>
          </cell>
          <cell r="EC836">
            <v>0</v>
          </cell>
          <cell r="ED836">
            <v>0</v>
          </cell>
        </row>
        <row r="839">
          <cell r="F839">
            <v>1542.25</v>
          </cell>
          <cell r="G839">
            <v>1509.5920000000001</v>
          </cell>
          <cell r="H839">
            <v>2045.07</v>
          </cell>
          <cell r="I839">
            <v>2113.11</v>
          </cell>
          <cell r="J839">
            <v>2271.2150000000001</v>
          </cell>
          <cell r="K839">
            <v>2268.81</v>
          </cell>
          <cell r="L839">
            <v>2138.5970000000002</v>
          </cell>
          <cell r="M839">
            <v>2257.2339999999999</v>
          </cell>
          <cell r="N839">
            <v>2196.75</v>
          </cell>
          <cell r="O839">
            <v>2095.91</v>
          </cell>
          <cell r="P839">
            <v>1667.28</v>
          </cell>
          <cell r="Q839">
            <v>1408.5160000000001</v>
          </cell>
          <cell r="R839">
            <v>23396.767000000003</v>
          </cell>
          <cell r="S839">
            <v>1534.5619999999999</v>
          </cell>
          <cell r="T839">
            <v>1502.0039999999999</v>
          </cell>
          <cell r="U839">
            <v>2034.84</v>
          </cell>
          <cell r="V839">
            <v>2102.58</v>
          </cell>
          <cell r="W839">
            <v>2259.8069999999998</v>
          </cell>
          <cell r="X839">
            <v>2257.44</v>
          </cell>
          <cell r="Y839">
            <v>2127.933</v>
          </cell>
          <cell r="Z839">
            <v>2245.9810000000002</v>
          </cell>
          <cell r="AA839">
            <v>2185.7399999999998</v>
          </cell>
          <cell r="AB839">
            <v>2085.4319999999998</v>
          </cell>
          <cell r="AC839">
            <v>1659</v>
          </cell>
          <cell r="AD839">
            <v>1401.4480000000001</v>
          </cell>
          <cell r="AE839">
            <v>23332.812999999998</v>
          </cell>
          <cell r="AF839">
            <v>1526.8430000000001</v>
          </cell>
          <cell r="AG839">
            <v>1547.875</v>
          </cell>
          <cell r="AH839">
            <v>2024.548</v>
          </cell>
          <cell r="AI839">
            <v>2091.9899999999998</v>
          </cell>
          <cell r="AJ839">
            <v>2248.5230000000001</v>
          </cell>
          <cell r="AK839">
            <v>2246.13</v>
          </cell>
          <cell r="AL839">
            <v>2117.2689999999998</v>
          </cell>
          <cell r="AM839">
            <v>2234.7280000000001</v>
          </cell>
          <cell r="AN839">
            <v>2174.85</v>
          </cell>
          <cell r="AO839">
            <v>2074.9850000000001</v>
          </cell>
          <cell r="AP839">
            <v>1650.63</v>
          </cell>
          <cell r="AQ839">
            <v>1394.442</v>
          </cell>
          <cell r="AR839">
            <v>23163.482</v>
          </cell>
          <cell r="AS839">
            <v>1519.248</v>
          </cell>
          <cell r="AT839">
            <v>1487.0239999999999</v>
          </cell>
          <cell r="AU839">
            <v>2014.473</v>
          </cell>
          <cell r="AV839">
            <v>2081.64</v>
          </cell>
          <cell r="AW839">
            <v>2237.3319999999999</v>
          </cell>
          <cell r="AX839">
            <v>2234.9699999999998</v>
          </cell>
          <cell r="AY839">
            <v>2106.6979999999999</v>
          </cell>
          <cell r="AZ839">
            <v>2223.63</v>
          </cell>
          <cell r="BA839">
            <v>2163.96</v>
          </cell>
          <cell r="BB839">
            <v>2064.6309999999999</v>
          </cell>
          <cell r="BC839">
            <v>1642.44</v>
          </cell>
          <cell r="BD839">
            <v>1387.4359999999999</v>
          </cell>
          <cell r="BE839">
            <v>23047.646000000001</v>
          </cell>
          <cell r="BF839">
            <v>1511.684</v>
          </cell>
          <cell r="BG839">
            <v>1479.604</v>
          </cell>
          <cell r="BH839">
            <v>2004.46</v>
          </cell>
          <cell r="BI839">
            <v>2071.1999999999998</v>
          </cell>
          <cell r="BJ839">
            <v>2226.0790000000002</v>
          </cell>
          <cell r="BK839">
            <v>2223.7800000000002</v>
          </cell>
          <cell r="BL839">
            <v>2096.1579999999999</v>
          </cell>
          <cell r="BM839">
            <v>2212.4699999999998</v>
          </cell>
          <cell r="BN839">
            <v>2153.19</v>
          </cell>
          <cell r="BO839">
            <v>2054.277</v>
          </cell>
          <cell r="BP839">
            <v>1634.19</v>
          </cell>
          <cell r="BQ839">
            <v>1380.5540000000001</v>
          </cell>
          <cell r="BR839">
            <v>22932.207999999999</v>
          </cell>
          <cell r="BS839">
            <v>1504.0889999999999</v>
          </cell>
          <cell r="BT839">
            <v>1472.184</v>
          </cell>
          <cell r="BU839">
            <v>1994.385</v>
          </cell>
          <cell r="BV839">
            <v>2060.79</v>
          </cell>
          <cell r="BW839">
            <v>2214.9810000000002</v>
          </cell>
          <cell r="BX839">
            <v>2212.65</v>
          </cell>
          <cell r="BY839">
            <v>2085.6489999999999</v>
          </cell>
          <cell r="BZ839">
            <v>2201.4029999999998</v>
          </cell>
          <cell r="CA839">
            <v>2142.39</v>
          </cell>
          <cell r="CB839">
            <v>2044.047</v>
          </cell>
          <cell r="CC839">
            <v>1626.03</v>
          </cell>
          <cell r="CD839">
            <v>1373.61</v>
          </cell>
          <cell r="CE839">
            <v>22869.967000000001</v>
          </cell>
          <cell r="CF839">
            <v>1496.556</v>
          </cell>
          <cell r="CG839">
            <v>1517.135</v>
          </cell>
          <cell r="CH839">
            <v>1984.4649999999999</v>
          </cell>
          <cell r="CI839">
            <v>2050.5300000000002</v>
          </cell>
          <cell r="CJ839">
            <v>2203.8519999999999</v>
          </cell>
          <cell r="CK839">
            <v>2201.5500000000002</v>
          </cell>
          <cell r="CL839">
            <v>2075.2330000000002</v>
          </cell>
          <cell r="CM839">
            <v>2190.4290000000001</v>
          </cell>
          <cell r="CN839">
            <v>2131.71</v>
          </cell>
          <cell r="CO839">
            <v>2033.817</v>
          </cell>
          <cell r="CP839">
            <v>1617.9</v>
          </cell>
          <cell r="CQ839">
            <v>1366.79</v>
          </cell>
          <cell r="CR839">
            <v>22703.487999999998</v>
          </cell>
          <cell r="CS839">
            <v>1489.0540000000001</v>
          </cell>
          <cell r="CT839">
            <v>1457.5119999999999</v>
          </cell>
          <cell r="CU839">
            <v>1974.5450000000001</v>
          </cell>
          <cell r="CV839">
            <v>2040.24</v>
          </cell>
          <cell r="CW839">
            <v>2192.8780000000002</v>
          </cell>
          <cell r="CX839">
            <v>2190.54</v>
          </cell>
          <cell r="CY839">
            <v>2064.848</v>
          </cell>
          <cell r="CZ839">
            <v>2179.393</v>
          </cell>
          <cell r="DA839">
            <v>2121.09</v>
          </cell>
          <cell r="DB839">
            <v>2023.6489999999999</v>
          </cell>
          <cell r="DC839">
            <v>1609.8</v>
          </cell>
          <cell r="DD839">
            <v>1359.9390000000001</v>
          </cell>
          <cell r="DE839">
            <v>22590.117999999999</v>
          </cell>
          <cell r="DF839">
            <v>1481.645</v>
          </cell>
          <cell r="DG839">
            <v>1450.232</v>
          </cell>
          <cell r="DH839">
            <v>1964.6869999999999</v>
          </cell>
          <cell r="DI839">
            <v>2030.07</v>
          </cell>
          <cell r="DJ839">
            <v>2181.904</v>
          </cell>
          <cell r="DK839">
            <v>2179.62</v>
          </cell>
          <cell r="DL839">
            <v>2054.556</v>
          </cell>
          <cell r="DM839">
            <v>2168.5120000000002</v>
          </cell>
          <cell r="DN839">
            <v>2110.4699999999998</v>
          </cell>
          <cell r="DO839">
            <v>2013.5119999999999</v>
          </cell>
          <cell r="DP839">
            <v>1601.76</v>
          </cell>
          <cell r="DQ839">
            <v>1353.15</v>
          </cell>
          <cell r="DR839">
            <v>22477.047999999995</v>
          </cell>
          <cell r="DS839">
            <v>1474.2670000000001</v>
          </cell>
          <cell r="DT839">
            <v>1443.008</v>
          </cell>
          <cell r="DU839">
            <v>1954.798</v>
          </cell>
          <cell r="DV839">
            <v>2019.93</v>
          </cell>
          <cell r="DW839">
            <v>2170.9920000000002</v>
          </cell>
          <cell r="DX839">
            <v>2168.6999999999998</v>
          </cell>
          <cell r="DY839">
            <v>2044.2639999999999</v>
          </cell>
          <cell r="DZ839">
            <v>2157.6930000000002</v>
          </cell>
          <cell r="EA839">
            <v>2099.88</v>
          </cell>
          <cell r="EB839">
            <v>2003.4059999999999</v>
          </cell>
          <cell r="EC839">
            <v>1593.78</v>
          </cell>
          <cell r="ED839">
            <v>1346.33</v>
          </cell>
        </row>
        <row r="840"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  <cell r="BQ840">
            <v>0</v>
          </cell>
          <cell r="BR840">
            <v>0</v>
          </cell>
          <cell r="BS840">
            <v>0</v>
          </cell>
          <cell r="BT840">
            <v>0</v>
          </cell>
          <cell r="BU840">
            <v>0</v>
          </cell>
          <cell r="BV840">
            <v>0</v>
          </cell>
          <cell r="BW840">
            <v>0</v>
          </cell>
          <cell r="BX840">
            <v>0</v>
          </cell>
          <cell r="BY840">
            <v>0</v>
          </cell>
          <cell r="BZ840">
            <v>0</v>
          </cell>
          <cell r="CA840">
            <v>0</v>
          </cell>
          <cell r="CB840">
            <v>0</v>
          </cell>
          <cell r="CC840">
            <v>0</v>
          </cell>
          <cell r="CD840">
            <v>0</v>
          </cell>
          <cell r="CE840">
            <v>0</v>
          </cell>
          <cell r="CF840">
            <v>0</v>
          </cell>
          <cell r="CG840">
            <v>0</v>
          </cell>
          <cell r="CH840">
            <v>0</v>
          </cell>
          <cell r="CI840">
            <v>0</v>
          </cell>
          <cell r="CJ840">
            <v>0</v>
          </cell>
          <cell r="CK840">
            <v>0</v>
          </cell>
          <cell r="CL840">
            <v>0</v>
          </cell>
          <cell r="CM840">
            <v>0</v>
          </cell>
          <cell r="CN840">
            <v>0</v>
          </cell>
          <cell r="CO840">
            <v>0</v>
          </cell>
          <cell r="CP840">
            <v>0</v>
          </cell>
          <cell r="CQ840">
            <v>0</v>
          </cell>
          <cell r="CR840">
            <v>0</v>
          </cell>
          <cell r="CS840">
            <v>0</v>
          </cell>
          <cell r="CT840">
            <v>0</v>
          </cell>
          <cell r="CU840">
            <v>0</v>
          </cell>
          <cell r="CV840">
            <v>0</v>
          </cell>
          <cell r="CW840">
            <v>0</v>
          </cell>
          <cell r="CX840">
            <v>0</v>
          </cell>
          <cell r="CY840">
            <v>0</v>
          </cell>
          <cell r="CZ840">
            <v>0</v>
          </cell>
          <cell r="DA840">
            <v>0</v>
          </cell>
          <cell r="DB840">
            <v>0</v>
          </cell>
          <cell r="DC840">
            <v>0</v>
          </cell>
          <cell r="DD840">
            <v>0</v>
          </cell>
          <cell r="DE840">
            <v>0</v>
          </cell>
          <cell r="DF840">
            <v>0</v>
          </cell>
          <cell r="DG840">
            <v>0</v>
          </cell>
          <cell r="DH840">
            <v>0</v>
          </cell>
          <cell r="DI840">
            <v>0</v>
          </cell>
          <cell r="DJ840">
            <v>0</v>
          </cell>
          <cell r="DK840">
            <v>0</v>
          </cell>
          <cell r="DL840">
            <v>0</v>
          </cell>
          <cell r="DM840">
            <v>0</v>
          </cell>
          <cell r="DN840">
            <v>0</v>
          </cell>
          <cell r="DO840">
            <v>0</v>
          </cell>
          <cell r="DP840">
            <v>0</v>
          </cell>
          <cell r="DQ840">
            <v>0</v>
          </cell>
          <cell r="DR840">
            <v>0</v>
          </cell>
          <cell r="DS840">
            <v>0</v>
          </cell>
          <cell r="DT840">
            <v>0</v>
          </cell>
          <cell r="DU840">
            <v>0</v>
          </cell>
          <cell r="DV840">
            <v>0</v>
          </cell>
          <cell r="DW840">
            <v>0</v>
          </cell>
          <cell r="DX840">
            <v>0</v>
          </cell>
          <cell r="DY840">
            <v>0</v>
          </cell>
          <cell r="DZ840">
            <v>0</v>
          </cell>
          <cell r="EA840">
            <v>0</v>
          </cell>
          <cell r="EB840">
            <v>0</v>
          </cell>
          <cell r="EC840">
            <v>0</v>
          </cell>
          <cell r="ED840">
            <v>0</v>
          </cell>
        </row>
        <row r="841">
          <cell r="F841">
            <v>971.61750000000006</v>
          </cell>
          <cell r="G841">
            <v>951.04296000000011</v>
          </cell>
          <cell r="H841">
            <v>1288.3941</v>
          </cell>
          <cell r="I841">
            <v>1331.2593000000002</v>
          </cell>
          <cell r="J841">
            <v>1430.86545</v>
          </cell>
          <cell r="K841">
            <v>1429.3503000000001</v>
          </cell>
          <cell r="L841">
            <v>1347.3161100000002</v>
          </cell>
          <cell r="M841">
            <v>1422.0574199999999</v>
          </cell>
          <cell r="N841">
            <v>1383.9525000000001</v>
          </cell>
          <cell r="O841">
            <v>1320.4232999999999</v>
          </cell>
          <cell r="P841">
            <v>1050.3864000000001</v>
          </cell>
          <cell r="Q841">
            <v>887.36508000000003</v>
          </cell>
          <cell r="R841">
            <v>14973.930880000002</v>
          </cell>
          <cell r="S841">
            <v>982.1196799999999</v>
          </cell>
          <cell r="T841">
            <v>961.28255999999999</v>
          </cell>
          <cell r="U841">
            <v>1302.2975999999999</v>
          </cell>
          <cell r="V841">
            <v>1345.6512</v>
          </cell>
          <cell r="W841">
            <v>1446.27648</v>
          </cell>
          <cell r="X841">
            <v>1444.7616</v>
          </cell>
          <cell r="Y841">
            <v>1361.8771200000001</v>
          </cell>
          <cell r="Z841">
            <v>1437.4278400000001</v>
          </cell>
          <cell r="AA841">
            <v>1398.8735999999999</v>
          </cell>
          <cell r="AB841">
            <v>1334.6764799999999</v>
          </cell>
          <cell r="AC841">
            <v>1061.76</v>
          </cell>
          <cell r="AD841">
            <v>896.92672000000005</v>
          </cell>
          <cell r="AE841">
            <v>15399.656579999999</v>
          </cell>
          <cell r="AF841">
            <v>1007.7163800000001</v>
          </cell>
          <cell r="AG841">
            <v>1021.5975000000001</v>
          </cell>
          <cell r="AH841">
            <v>1336.2016800000001</v>
          </cell>
          <cell r="AI841">
            <v>1380.7133999999999</v>
          </cell>
          <cell r="AJ841">
            <v>1484.0251800000001</v>
          </cell>
          <cell r="AK841">
            <v>1482.4458000000002</v>
          </cell>
          <cell r="AL841">
            <v>1397.3975399999999</v>
          </cell>
          <cell r="AM841">
            <v>1474.9204800000002</v>
          </cell>
          <cell r="AN841">
            <v>1435.4010000000001</v>
          </cell>
          <cell r="AO841">
            <v>1369.4901000000002</v>
          </cell>
          <cell r="AP841">
            <v>1089.4158000000002</v>
          </cell>
          <cell r="AQ841">
            <v>920.33172000000002</v>
          </cell>
          <cell r="AR841">
            <v>15519.532940000001</v>
          </cell>
          <cell r="AS841">
            <v>1017.8961600000001</v>
          </cell>
          <cell r="AT841">
            <v>996.30607999999995</v>
          </cell>
          <cell r="AU841">
            <v>1349.6969100000001</v>
          </cell>
          <cell r="AV841">
            <v>1394.6987999999999</v>
          </cell>
          <cell r="AW841">
            <v>1499.01244</v>
          </cell>
          <cell r="AX841">
            <v>1497.4298999999999</v>
          </cell>
          <cell r="AY841">
            <v>1411.48766</v>
          </cell>
          <cell r="AZ841">
            <v>1489.8321000000001</v>
          </cell>
          <cell r="BA841">
            <v>1449.8532</v>
          </cell>
          <cell r="BB841">
            <v>1383.30277</v>
          </cell>
          <cell r="BC841">
            <v>1100.4348</v>
          </cell>
          <cell r="BD841">
            <v>929.58212000000003</v>
          </cell>
          <cell r="BE841">
            <v>15672.399280000001</v>
          </cell>
          <cell r="BF841">
            <v>1027.9451200000001</v>
          </cell>
          <cell r="BG841">
            <v>1006.1307200000001</v>
          </cell>
          <cell r="BH841">
            <v>1363.0328000000002</v>
          </cell>
          <cell r="BI841">
            <v>1408.4159999999999</v>
          </cell>
          <cell r="BJ841">
            <v>1513.7337200000002</v>
          </cell>
          <cell r="BK841">
            <v>1512.1704000000002</v>
          </cell>
          <cell r="BL841">
            <v>1425.38744</v>
          </cell>
          <cell r="BM841">
            <v>1504.4795999999999</v>
          </cell>
          <cell r="BN841">
            <v>1464.1692</v>
          </cell>
          <cell r="BO841">
            <v>1396.9083600000001</v>
          </cell>
          <cell r="BP841">
            <v>1111.2492000000002</v>
          </cell>
          <cell r="BQ841">
            <v>938.77672000000018</v>
          </cell>
          <cell r="BR841">
            <v>16052.545600000001</v>
          </cell>
          <cell r="BS841">
            <v>1052.8623</v>
          </cell>
          <cell r="BT841">
            <v>1030.5288</v>
          </cell>
          <cell r="BU841">
            <v>1396.0695000000001</v>
          </cell>
          <cell r="BV841">
            <v>1442.5530000000001</v>
          </cell>
          <cell r="BW841">
            <v>1550.4867000000004</v>
          </cell>
          <cell r="BX841">
            <v>1548.8550000000002</v>
          </cell>
          <cell r="BY841">
            <v>1459.9543000000001</v>
          </cell>
          <cell r="BZ841">
            <v>1540.9820999999999</v>
          </cell>
          <cell r="CA841">
            <v>1499.673</v>
          </cell>
          <cell r="CB841">
            <v>1430.8329000000001</v>
          </cell>
          <cell r="CC841">
            <v>1138.221</v>
          </cell>
          <cell r="CD841">
            <v>961.52700000000004</v>
          </cell>
          <cell r="CE841">
            <v>16466.376240000001</v>
          </cell>
          <cell r="CF841">
            <v>1077.5203200000001</v>
          </cell>
          <cell r="CG841">
            <v>1092.3372000000002</v>
          </cell>
          <cell r="CH841">
            <v>1428.8148000000001</v>
          </cell>
          <cell r="CI841">
            <v>1476.3816000000004</v>
          </cell>
          <cell r="CJ841">
            <v>1586.7734400000002</v>
          </cell>
          <cell r="CK841">
            <v>1585.1160000000002</v>
          </cell>
          <cell r="CL841">
            <v>1494.1677600000003</v>
          </cell>
          <cell r="CM841">
            <v>1577.1088800000002</v>
          </cell>
          <cell r="CN841">
            <v>1534.8312000000003</v>
          </cell>
          <cell r="CO841">
            <v>1464.3482400000003</v>
          </cell>
          <cell r="CP841">
            <v>1164.8880000000001</v>
          </cell>
          <cell r="CQ841">
            <v>984.08880000000011</v>
          </cell>
          <cell r="CR841">
            <v>16800.581119999999</v>
          </cell>
          <cell r="CS841">
            <v>1101.89996</v>
          </cell>
          <cell r="CT841">
            <v>1078.55888</v>
          </cell>
          <cell r="CU841">
            <v>1461.1632999999999</v>
          </cell>
          <cell r="CV841">
            <v>1509.7775999999999</v>
          </cell>
          <cell r="CW841">
            <v>1622.72972</v>
          </cell>
          <cell r="CX841">
            <v>1620.9995999999999</v>
          </cell>
          <cell r="CY841">
            <v>1527.9875199999999</v>
          </cell>
          <cell r="CZ841">
            <v>1612.75082</v>
          </cell>
          <cell r="DA841">
            <v>1569.6066000000001</v>
          </cell>
          <cell r="DB841">
            <v>1497.5002599999998</v>
          </cell>
          <cell r="DC841">
            <v>1191.252</v>
          </cell>
          <cell r="DD841">
            <v>1006.35486</v>
          </cell>
          <cell r="DE841">
            <v>16942.588499999998</v>
          </cell>
          <cell r="DF841">
            <v>1111.2337499999999</v>
          </cell>
          <cell r="DG841">
            <v>1087.674</v>
          </cell>
          <cell r="DH841">
            <v>1473.5152499999999</v>
          </cell>
          <cell r="DI841">
            <v>1522.5525</v>
          </cell>
          <cell r="DJ841">
            <v>1636.4279999999999</v>
          </cell>
          <cell r="DK841">
            <v>1634.7149999999999</v>
          </cell>
          <cell r="DL841">
            <v>1540.9169999999999</v>
          </cell>
          <cell r="DM841">
            <v>1626.384</v>
          </cell>
          <cell r="DN841">
            <v>1582.8525</v>
          </cell>
          <cell r="DO841">
            <v>1510.134</v>
          </cell>
          <cell r="DP841">
            <v>1201.32</v>
          </cell>
          <cell r="DQ841">
            <v>1014.8625000000001</v>
          </cell>
          <cell r="DR841">
            <v>17082.556479999996</v>
          </cell>
          <cell r="DS841">
            <v>1120.44292</v>
          </cell>
          <cell r="DT841">
            <v>1096.6860799999999</v>
          </cell>
          <cell r="DU841">
            <v>1485.6464800000001</v>
          </cell>
          <cell r="DV841">
            <v>1535.1468</v>
          </cell>
          <cell r="DW841">
            <v>1649.9539200000002</v>
          </cell>
          <cell r="DX841">
            <v>1648.212</v>
          </cell>
          <cell r="DY841">
            <v>1553.6406399999998</v>
          </cell>
          <cell r="DZ841">
            <v>1639.8466800000001</v>
          </cell>
          <cell r="EA841">
            <v>1595.9088000000002</v>
          </cell>
          <cell r="EB841">
            <v>1522.5885599999999</v>
          </cell>
          <cell r="EC841">
            <v>1211.2728</v>
          </cell>
          <cell r="ED841">
            <v>1023.2107999999999</v>
          </cell>
        </row>
        <row r="844"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  <cell r="BD844">
            <v>0</v>
          </cell>
          <cell r="BE844">
            <v>0</v>
          </cell>
          <cell r="BF844">
            <v>0</v>
          </cell>
          <cell r="BG844">
            <v>0</v>
          </cell>
          <cell r="BH844">
            <v>0</v>
          </cell>
          <cell r="BI844">
            <v>0</v>
          </cell>
          <cell r="BJ844">
            <v>0</v>
          </cell>
          <cell r="BK844">
            <v>0</v>
          </cell>
          <cell r="BL844">
            <v>0</v>
          </cell>
          <cell r="BM844">
            <v>0</v>
          </cell>
          <cell r="BN844">
            <v>0</v>
          </cell>
          <cell r="BO844">
            <v>0</v>
          </cell>
          <cell r="BP844">
            <v>0</v>
          </cell>
          <cell r="BQ844">
            <v>0</v>
          </cell>
          <cell r="BR844">
            <v>0</v>
          </cell>
          <cell r="BS844">
            <v>0</v>
          </cell>
          <cell r="BT844">
            <v>0</v>
          </cell>
          <cell r="BU844">
            <v>0</v>
          </cell>
          <cell r="BV844">
            <v>0</v>
          </cell>
          <cell r="BW844">
            <v>0</v>
          </cell>
          <cell r="BX844">
            <v>0</v>
          </cell>
          <cell r="BY844">
            <v>0</v>
          </cell>
          <cell r="BZ844">
            <v>0</v>
          </cell>
          <cell r="CA844">
            <v>0</v>
          </cell>
          <cell r="CB844">
            <v>0</v>
          </cell>
          <cell r="CC844">
            <v>0</v>
          </cell>
          <cell r="CD844">
            <v>0</v>
          </cell>
          <cell r="CE844">
            <v>0</v>
          </cell>
          <cell r="CF844">
            <v>0</v>
          </cell>
          <cell r="CG844">
            <v>0</v>
          </cell>
          <cell r="CH844">
            <v>0</v>
          </cell>
          <cell r="CI844">
            <v>0</v>
          </cell>
          <cell r="CJ844">
            <v>0</v>
          </cell>
          <cell r="CK844">
            <v>0</v>
          </cell>
          <cell r="CL844">
            <v>0</v>
          </cell>
          <cell r="CM844">
            <v>0</v>
          </cell>
          <cell r="CN844">
            <v>0</v>
          </cell>
          <cell r="CO844">
            <v>0</v>
          </cell>
          <cell r="CP844">
            <v>0</v>
          </cell>
          <cell r="CQ844">
            <v>0</v>
          </cell>
          <cell r="CR844">
            <v>0</v>
          </cell>
          <cell r="CS844">
            <v>0</v>
          </cell>
          <cell r="CT844">
            <v>0</v>
          </cell>
          <cell r="CU844">
            <v>0</v>
          </cell>
          <cell r="CV844">
            <v>0</v>
          </cell>
          <cell r="CW844">
            <v>0</v>
          </cell>
          <cell r="CX844">
            <v>0</v>
          </cell>
          <cell r="CY844">
            <v>0</v>
          </cell>
          <cell r="CZ844">
            <v>0</v>
          </cell>
          <cell r="DA844">
            <v>0</v>
          </cell>
          <cell r="DB844">
            <v>0</v>
          </cell>
          <cell r="DC844">
            <v>0</v>
          </cell>
          <cell r="DD844">
            <v>0</v>
          </cell>
          <cell r="DE844">
            <v>0</v>
          </cell>
          <cell r="DF844">
            <v>0</v>
          </cell>
          <cell r="DG844">
            <v>0</v>
          </cell>
          <cell r="DH844">
            <v>0</v>
          </cell>
          <cell r="DI844">
            <v>0</v>
          </cell>
          <cell r="DJ844">
            <v>0</v>
          </cell>
          <cell r="DK844">
            <v>0</v>
          </cell>
          <cell r="DL844">
            <v>0</v>
          </cell>
          <cell r="DM844">
            <v>0</v>
          </cell>
          <cell r="DN844">
            <v>0</v>
          </cell>
          <cell r="DO844">
            <v>0</v>
          </cell>
          <cell r="DP844">
            <v>0</v>
          </cell>
          <cell r="DQ844">
            <v>0</v>
          </cell>
          <cell r="DR844">
            <v>0</v>
          </cell>
          <cell r="DS844">
            <v>0</v>
          </cell>
          <cell r="DT844">
            <v>0</v>
          </cell>
          <cell r="DU844">
            <v>0</v>
          </cell>
          <cell r="DV844">
            <v>0</v>
          </cell>
          <cell r="DW844">
            <v>0</v>
          </cell>
          <cell r="DX844">
            <v>0</v>
          </cell>
          <cell r="DY844">
            <v>0</v>
          </cell>
          <cell r="DZ844">
            <v>0</v>
          </cell>
          <cell r="EA844">
            <v>0</v>
          </cell>
          <cell r="EB844">
            <v>0</v>
          </cell>
          <cell r="EC844">
            <v>0</v>
          </cell>
          <cell r="ED844">
            <v>0</v>
          </cell>
        </row>
        <row r="845">
          <cell r="F845">
            <v>3.9721092295579297E-3</v>
          </cell>
          <cell r="G845">
            <v>3.1003213608151725E-3</v>
          </cell>
          <cell r="H845">
            <v>6.3236820958003648E-3</v>
          </cell>
          <cell r="I845">
            <v>0</v>
          </cell>
          <cell r="J845">
            <v>0</v>
          </cell>
          <cell r="K845">
            <v>0</v>
          </cell>
          <cell r="L845">
            <v>-1.3919219530297511E-2</v>
          </cell>
          <cell r="M845">
            <v>-9.4019354847496572E-3</v>
          </cell>
          <cell r="N845">
            <v>0</v>
          </cell>
          <cell r="O845">
            <v>3.0122145499191788E-3</v>
          </cell>
          <cell r="P845">
            <v>5.0481341431378723E-3</v>
          </cell>
          <cell r="Q845">
            <v>7.8181314502749899E-3</v>
          </cell>
          <cell r="R845">
            <v>3.8198151504689193E-3</v>
          </cell>
          <cell r="S845">
            <v>1.1601332817701149E-2</v>
          </cell>
          <cell r="T845">
            <v>2.8018833641684893E-2</v>
          </cell>
          <cell r="U845">
            <v>1.8293591920865993E-2</v>
          </cell>
          <cell r="V845">
            <v>0</v>
          </cell>
          <cell r="W845">
            <v>0</v>
          </cell>
          <cell r="X845">
            <v>0</v>
          </cell>
          <cell r="Y845">
            <v>-1.228207392529157E-2</v>
          </cell>
          <cell r="Z845">
            <v>-1.9856032739795637E-3</v>
          </cell>
          <cell r="AA845">
            <v>0</v>
          </cell>
          <cell r="AB845">
            <v>-1.1356076692358386E-2</v>
          </cell>
          <cell r="AC845">
            <v>-3.7165636529934432E-4</v>
          </cell>
          <cell r="AD845">
            <v>1.3919433682310967E-2</v>
          </cell>
          <cell r="AE845">
            <v>1.5220607637997929E-3</v>
          </cell>
          <cell r="AF845">
            <v>1.0376222073503527E-2</v>
          </cell>
          <cell r="AG845">
            <v>1.9360495750873952E-2</v>
          </cell>
          <cell r="AH845">
            <v>-4.5360747265554835E-3</v>
          </cell>
          <cell r="AI845">
            <v>0</v>
          </cell>
          <cell r="AJ845">
            <v>0</v>
          </cell>
          <cell r="AK845">
            <v>0</v>
          </cell>
          <cell r="AL845">
            <v>-1.2951727677048552E-2</v>
          </cell>
          <cell r="AM845">
            <v>-1.9729998474815602E-3</v>
          </cell>
          <cell r="AN845">
            <v>0</v>
          </cell>
          <cell r="AO845">
            <v>-2.1460013927097066E-3</v>
          </cell>
          <cell r="AP845">
            <v>3.9382373615772792E-3</v>
          </cell>
          <cell r="AQ845">
            <v>6.196577623423849E-3</v>
          </cell>
          <cell r="AR845">
            <v>4.3709746774371894E-3</v>
          </cell>
          <cell r="AS845">
            <v>2.1745753952803426E-2</v>
          </cell>
          <cell r="AT845">
            <v>7.3949989252497517E-4</v>
          </cell>
          <cell r="AU845">
            <v>1.1877129124247432E-2</v>
          </cell>
          <cell r="AV845">
            <v>0</v>
          </cell>
          <cell r="AW845">
            <v>0</v>
          </cell>
          <cell r="AX845">
            <v>0</v>
          </cell>
          <cell r="AY845">
            <v>-1.1163887587173349E-3</v>
          </cell>
          <cell r="AZ845">
            <v>-1.9306322664540687E-3</v>
          </cell>
          <cell r="BA845">
            <v>0</v>
          </cell>
          <cell r="BB845">
            <v>-3.2827548418836727E-3</v>
          </cell>
          <cell r="BC845">
            <v>8.8114508313701378E-3</v>
          </cell>
          <cell r="BD845">
            <v>1.5607638195369589E-2</v>
          </cell>
          <cell r="BE845">
            <v>4.4399081063986046E-3</v>
          </cell>
          <cell r="BF845">
            <v>1.6246103857803007E-2</v>
          </cell>
          <cell r="BG845">
            <v>6.69246284875058E-3</v>
          </cell>
          <cell r="BH845">
            <v>-3.7423462991093004E-3</v>
          </cell>
          <cell r="BI845">
            <v>0</v>
          </cell>
          <cell r="BJ845">
            <v>0</v>
          </cell>
          <cell r="BK845">
            <v>0</v>
          </cell>
          <cell r="BL845">
            <v>5.5746184832230483E-3</v>
          </cell>
          <cell r="BM845">
            <v>6.3537540142171167E-3</v>
          </cell>
          <cell r="BN845">
            <v>0</v>
          </cell>
          <cell r="BO845">
            <v>3.4553360981774972E-3</v>
          </cell>
          <cell r="BP845">
            <v>-1.1306046424692795E-3</v>
          </cell>
          <cell r="BQ845">
            <v>1.9829572916165716E-2</v>
          </cell>
          <cell r="BR845">
            <v>1.9118927183701118E-3</v>
          </cell>
          <cell r="BS845">
            <v>2.1297464789952869E-2</v>
          </cell>
          <cell r="BT845">
            <v>9.6311884889566102E-3</v>
          </cell>
          <cell r="BU845">
            <v>1.203579952768763E-3</v>
          </cell>
          <cell r="BV845">
            <v>-2.4282357219362893E-4</v>
          </cell>
          <cell r="BW845">
            <v>0</v>
          </cell>
          <cell r="BX845">
            <v>0</v>
          </cell>
          <cell r="BY845">
            <v>-3.3907952423817278E-3</v>
          </cell>
          <cell r="BZ845">
            <v>-3.8049755797437967E-3</v>
          </cell>
          <cell r="CA845">
            <v>-3.5176677249403099E-2</v>
          </cell>
          <cell r="CB845">
            <v>4.2548849334167471E-3</v>
          </cell>
          <cell r="CC845">
            <v>1.2790984835881147E-2</v>
          </cell>
          <cell r="CD845">
            <v>1.637988126320522E-2</v>
          </cell>
          <cell r="CE845">
            <v>-4.9399065970501255E-3</v>
          </cell>
          <cell r="CF845">
            <v>2.235186381644283E-2</v>
          </cell>
          <cell r="CG845">
            <v>1.0729424987452774E-2</v>
          </cell>
          <cell r="CH845">
            <v>-6.7329361863887272E-2</v>
          </cell>
          <cell r="CI845">
            <v>-2.1772113118679215E-2</v>
          </cell>
          <cell r="CJ845">
            <v>8.3586639572885701E-4</v>
          </cell>
          <cell r="CK845">
            <v>-2.4792358924319302E-2</v>
          </cell>
          <cell r="CL845">
            <v>-3.6861925721254352E-4</v>
          </cell>
          <cell r="CM845">
            <v>-6.6996602586755216E-4</v>
          </cell>
          <cell r="CN845">
            <v>-6.3769443623087341E-3</v>
          </cell>
          <cell r="CO845">
            <v>-1.6831644952581826E-3</v>
          </cell>
          <cell r="CP845">
            <v>7.360353390154728E-3</v>
          </cell>
          <cell r="CQ845">
            <v>2.2436140293152107E-2</v>
          </cell>
          <cell r="CR845">
            <v>1.246464840879824E-2</v>
          </cell>
          <cell r="CS845">
            <v>1.852051434682167E-2</v>
          </cell>
          <cell r="CT845">
            <v>3.1104292275973222E-2</v>
          </cell>
          <cell r="CU845">
            <v>9.9865544844810472E-3</v>
          </cell>
          <cell r="CV845">
            <v>-2.095945744514438E-3</v>
          </cell>
          <cell r="CW845">
            <v>1.1414688305460885E-2</v>
          </cell>
          <cell r="CX845">
            <v>6.5037477274437094E-2</v>
          </cell>
          <cell r="CY845">
            <v>1.1760211372990881E-2</v>
          </cell>
          <cell r="CZ845">
            <v>-1.3567477516147619E-3</v>
          </cell>
          <cell r="DA845">
            <v>-1.853387388160499E-2</v>
          </cell>
          <cell r="DB845">
            <v>-6.7382495169567846E-3</v>
          </cell>
          <cell r="DC845">
            <v>8.4778120940391943E-3</v>
          </cell>
          <cell r="DD845">
            <v>2.1999047646062309E-2</v>
          </cell>
          <cell r="DE845">
            <v>9.3076704975203484E-3</v>
          </cell>
          <cell r="DF845">
            <v>2.3556114704419429E-2</v>
          </cell>
          <cell r="DG845">
            <v>2.421181645236814E-2</v>
          </cell>
          <cell r="DH845">
            <v>1.789651673999515E-2</v>
          </cell>
          <cell r="DI845">
            <v>4.4653274664199216E-3</v>
          </cell>
          <cell r="DJ845">
            <v>2.5076872481644585E-2</v>
          </cell>
          <cell r="DK845">
            <v>2.7023352587889349E-2</v>
          </cell>
          <cell r="DL845">
            <v>7.2800162070230101E-3</v>
          </cell>
          <cell r="DM845">
            <v>-7.7681570040191161E-3</v>
          </cell>
          <cell r="DN845">
            <v>-3.1153764539286755E-2</v>
          </cell>
          <cell r="DO845">
            <v>-1.4923811912019858E-3</v>
          </cell>
          <cell r="DP845">
            <v>5.3360523564336404E-3</v>
          </cell>
          <cell r="DQ845">
            <v>1.7260279708551707E-2</v>
          </cell>
          <cell r="DR845">
            <v>-1.6832507032944477E-3</v>
          </cell>
          <cell r="DS845">
            <v>9.6302216718022748E-3</v>
          </cell>
          <cell r="DT845">
            <v>9.1864556368896899E-3</v>
          </cell>
          <cell r="DU845">
            <v>1.7145832399990013E-2</v>
          </cell>
          <cell r="DV845">
            <v>5.7422300808767091E-3</v>
          </cell>
          <cell r="DW845">
            <v>-9.3630555125621129E-3</v>
          </cell>
          <cell r="DX845">
            <v>-1.3717822431292603E-2</v>
          </cell>
          <cell r="DY845">
            <v>9.3031271782209046E-3</v>
          </cell>
          <cell r="DZ845">
            <v>-2.8087027079191529E-2</v>
          </cell>
          <cell r="EA845">
            <v>-4.0542642387595862E-2</v>
          </cell>
          <cell r="EB845">
            <v>-5.3269271934830442E-3</v>
          </cell>
          <cell r="EC845">
            <v>5.9207860097245657E-3</v>
          </cell>
          <cell r="ED845">
            <v>1.9909813187091174E-2</v>
          </cell>
        </row>
        <row r="846"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0</v>
          </cell>
          <cell r="BJ846">
            <v>0</v>
          </cell>
          <cell r="BK846">
            <v>0</v>
          </cell>
          <cell r="BL846">
            <v>0</v>
          </cell>
          <cell r="BM846">
            <v>0</v>
          </cell>
          <cell r="BN846">
            <v>0</v>
          </cell>
          <cell r="BO846">
            <v>0</v>
          </cell>
          <cell r="BP846">
            <v>0</v>
          </cell>
          <cell r="BQ846">
            <v>0</v>
          </cell>
          <cell r="BR846">
            <v>0</v>
          </cell>
          <cell r="BS846">
            <v>0</v>
          </cell>
          <cell r="BT846">
            <v>0</v>
          </cell>
          <cell r="BU846">
            <v>0</v>
          </cell>
          <cell r="BV846">
            <v>0</v>
          </cell>
          <cell r="BW846">
            <v>0</v>
          </cell>
          <cell r="BX846">
            <v>0</v>
          </cell>
          <cell r="BY846">
            <v>0</v>
          </cell>
          <cell r="BZ846">
            <v>0</v>
          </cell>
          <cell r="CA846">
            <v>0</v>
          </cell>
          <cell r="CB846">
            <v>0</v>
          </cell>
          <cell r="CC846">
            <v>0</v>
          </cell>
          <cell r="CD846">
            <v>0</v>
          </cell>
          <cell r="CE846">
            <v>0</v>
          </cell>
          <cell r="CF846">
            <v>0</v>
          </cell>
          <cell r="CG846">
            <v>0</v>
          </cell>
          <cell r="CH846">
            <v>0</v>
          </cell>
          <cell r="CI846">
            <v>0</v>
          </cell>
          <cell r="CJ846">
            <v>0</v>
          </cell>
          <cell r="CK846">
            <v>0</v>
          </cell>
          <cell r="CL846">
            <v>0</v>
          </cell>
          <cell r="CM846">
            <v>0</v>
          </cell>
          <cell r="CN846">
            <v>0</v>
          </cell>
          <cell r="CO846">
            <v>0</v>
          </cell>
          <cell r="CP846">
            <v>0</v>
          </cell>
          <cell r="CQ846">
            <v>0</v>
          </cell>
          <cell r="CR846">
            <v>0</v>
          </cell>
          <cell r="CS846">
            <v>0</v>
          </cell>
          <cell r="CT846">
            <v>0</v>
          </cell>
          <cell r="CU846">
            <v>0</v>
          </cell>
          <cell r="CV846">
            <v>0</v>
          </cell>
          <cell r="CW846">
            <v>0</v>
          </cell>
          <cell r="CX846">
            <v>0</v>
          </cell>
          <cell r="CY846">
            <v>0</v>
          </cell>
          <cell r="CZ846">
            <v>0</v>
          </cell>
          <cell r="DA846">
            <v>0</v>
          </cell>
          <cell r="DB846">
            <v>0</v>
          </cell>
          <cell r="DC846">
            <v>0</v>
          </cell>
          <cell r="DD846">
            <v>0</v>
          </cell>
          <cell r="DE846">
            <v>0</v>
          </cell>
          <cell r="DF846">
            <v>0</v>
          </cell>
          <cell r="DG846">
            <v>0</v>
          </cell>
          <cell r="DH846">
            <v>0</v>
          </cell>
          <cell r="DI846">
            <v>0</v>
          </cell>
          <cell r="DJ846">
            <v>0</v>
          </cell>
          <cell r="DK846">
            <v>0</v>
          </cell>
          <cell r="DL846">
            <v>0</v>
          </cell>
          <cell r="DM846">
            <v>0</v>
          </cell>
          <cell r="DN846">
            <v>0</v>
          </cell>
          <cell r="DO846">
            <v>0</v>
          </cell>
          <cell r="DP846">
            <v>0</v>
          </cell>
          <cell r="DQ846">
            <v>0</v>
          </cell>
          <cell r="DR846">
            <v>0</v>
          </cell>
          <cell r="DS846">
            <v>0</v>
          </cell>
          <cell r="DT846">
            <v>0</v>
          </cell>
          <cell r="DU846">
            <v>0</v>
          </cell>
          <cell r="DV846">
            <v>0</v>
          </cell>
          <cell r="DW846">
            <v>0</v>
          </cell>
          <cell r="DX846">
            <v>0</v>
          </cell>
          <cell r="DY846">
            <v>0</v>
          </cell>
          <cell r="DZ846">
            <v>0</v>
          </cell>
          <cell r="EA846">
            <v>0</v>
          </cell>
          <cell r="EB846">
            <v>0</v>
          </cell>
          <cell r="EC846">
            <v>0</v>
          </cell>
          <cell r="ED846">
            <v>0</v>
          </cell>
        </row>
        <row r="848"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  <cell r="BD848">
            <v>0</v>
          </cell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  <cell r="BR848">
            <v>0</v>
          </cell>
          <cell r="BS848">
            <v>0</v>
          </cell>
          <cell r="BT848">
            <v>0</v>
          </cell>
          <cell r="BU848">
            <v>0</v>
          </cell>
          <cell r="BV848">
            <v>0</v>
          </cell>
          <cell r="BW848">
            <v>0</v>
          </cell>
          <cell r="BX848">
            <v>0</v>
          </cell>
          <cell r="BY848">
            <v>0</v>
          </cell>
          <cell r="BZ848">
            <v>0</v>
          </cell>
          <cell r="CA848">
            <v>0</v>
          </cell>
          <cell r="CB848">
            <v>0</v>
          </cell>
          <cell r="CC848">
            <v>0</v>
          </cell>
          <cell r="CD848">
            <v>0</v>
          </cell>
          <cell r="CE848">
            <v>0</v>
          </cell>
          <cell r="CF848">
            <v>0</v>
          </cell>
          <cell r="CG848">
            <v>0</v>
          </cell>
          <cell r="CH848">
            <v>0</v>
          </cell>
          <cell r="CI848">
            <v>0</v>
          </cell>
          <cell r="CJ848">
            <v>0</v>
          </cell>
          <cell r="CK848">
            <v>0</v>
          </cell>
          <cell r="CL848">
            <v>0</v>
          </cell>
          <cell r="CM848">
            <v>0</v>
          </cell>
          <cell r="CN848">
            <v>0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0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0</v>
          </cell>
          <cell r="CZ848">
            <v>0</v>
          </cell>
          <cell r="DA848">
            <v>0</v>
          </cell>
          <cell r="DB848">
            <v>0</v>
          </cell>
          <cell r="DC848">
            <v>0</v>
          </cell>
          <cell r="DD848">
            <v>0</v>
          </cell>
          <cell r="DE848">
            <v>0</v>
          </cell>
          <cell r="DF848">
            <v>0</v>
          </cell>
          <cell r="DG848">
            <v>0</v>
          </cell>
          <cell r="DH848">
            <v>0</v>
          </cell>
          <cell r="DI848">
            <v>0</v>
          </cell>
          <cell r="DJ848">
            <v>0</v>
          </cell>
          <cell r="DK848">
            <v>0</v>
          </cell>
          <cell r="DL848">
            <v>0</v>
          </cell>
          <cell r="DM848">
            <v>0</v>
          </cell>
          <cell r="DN848">
            <v>0</v>
          </cell>
          <cell r="DO848">
            <v>0</v>
          </cell>
          <cell r="DP848">
            <v>0</v>
          </cell>
          <cell r="DQ848">
            <v>0</v>
          </cell>
          <cell r="DR848">
            <v>0</v>
          </cell>
          <cell r="DS848">
            <v>0</v>
          </cell>
          <cell r="DT848">
            <v>0</v>
          </cell>
          <cell r="DU848">
            <v>0</v>
          </cell>
          <cell r="DV848">
            <v>0</v>
          </cell>
          <cell r="DW848">
            <v>0</v>
          </cell>
          <cell r="DX848">
            <v>0</v>
          </cell>
          <cell r="DY848">
            <v>0</v>
          </cell>
          <cell r="DZ848">
            <v>0</v>
          </cell>
          <cell r="EA848">
            <v>0</v>
          </cell>
          <cell r="EB848">
            <v>0</v>
          </cell>
          <cell r="EC848">
            <v>0</v>
          </cell>
          <cell r="ED848">
            <v>0</v>
          </cell>
        </row>
        <row r="849">
          <cell r="F849">
            <v>1.8673741993993076E-3</v>
          </cell>
          <cell r="G849">
            <v>7.5542747322998594E-4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-2.7793473802653068E-3</v>
          </cell>
          <cell r="N849">
            <v>-9.8846466420994261E-3</v>
          </cell>
          <cell r="O849">
            <v>0</v>
          </cell>
          <cell r="P849">
            <v>-5.1627543627645878E-3</v>
          </cell>
          <cell r="Q849">
            <v>7.7440905921122294E-4</v>
          </cell>
          <cell r="R849">
            <v>-1.0464928698879494E-3</v>
          </cell>
          <cell r="S849">
            <v>-7.0270833868235627E-3</v>
          </cell>
          <cell r="T849">
            <v>-4.7383906907363382E-3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-7.9244036109571425E-4</v>
          </cell>
          <cell r="AE849">
            <v>-3.638854358292587E-3</v>
          </cell>
          <cell r="AF849">
            <v>-2.9258959533748907E-3</v>
          </cell>
          <cell r="AG849">
            <v>-2.1186318406911653E-3</v>
          </cell>
          <cell r="AH849">
            <v>-8.1410196465512286E-3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-3.8992102141932605E-3</v>
          </cell>
          <cell r="AN849">
            <v>-1.0630888070050304E-2</v>
          </cell>
          <cell r="AO849">
            <v>-8.5269693756302445E-3</v>
          </cell>
          <cell r="AP849">
            <v>-9.3590466782984549E-3</v>
          </cell>
          <cell r="AQ849">
            <v>1.9354094792838339E-3</v>
          </cell>
          <cell r="AR849">
            <v>-2.5424018836339712E-3</v>
          </cell>
          <cell r="AS849">
            <v>-2.2688885630053335E-3</v>
          </cell>
          <cell r="AT849">
            <v>-6.3538213938834076E-3</v>
          </cell>
          <cell r="AU849">
            <v>-1.344648742448129E-2</v>
          </cell>
          <cell r="AV849">
            <v>0</v>
          </cell>
          <cell r="AW849">
            <v>0</v>
          </cell>
          <cell r="AX849">
            <v>0</v>
          </cell>
          <cell r="AY849">
            <v>0</v>
          </cell>
          <cell r="AZ849">
            <v>-5.228022383331421E-3</v>
          </cell>
          <cell r="BA849">
            <v>-1.068832479967341E-2</v>
          </cell>
          <cell r="BB849">
            <v>-1.2913783294521863E-2</v>
          </cell>
          <cell r="BC849">
            <v>-8.6846839898591099E-3</v>
          </cell>
          <cell r="BD849">
            <v>-2.5424018836339712E-3</v>
          </cell>
          <cell r="BE849">
            <v>-5.0952984019674297E-3</v>
          </cell>
          <cell r="BF849">
            <v>5.9462258259657119E-4</v>
          </cell>
          <cell r="BG849">
            <v>-3.5299912384729737E-3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4.0912689873476182E-2</v>
          </cell>
          <cell r="BM849">
            <v>-6.1640168585874733E-3</v>
          </cell>
          <cell r="BN849">
            <v>-1.0363705739621309E-2</v>
          </cell>
          <cell r="BO849">
            <v>-1.2983503796235141E-2</v>
          </cell>
          <cell r="BP849">
            <v>-5.6434769456760847E-2</v>
          </cell>
          <cell r="BQ849">
            <v>-1.3174906190009494E-2</v>
          </cell>
          <cell r="BR849">
            <v>-4.9932319577683515E-3</v>
          </cell>
          <cell r="BS849">
            <v>-3.4553907218928259E-3</v>
          </cell>
          <cell r="BT849">
            <v>-5.0841450747611816E-3</v>
          </cell>
          <cell r="BU849">
            <v>-2.0362874609840986E-2</v>
          </cell>
          <cell r="BV849">
            <v>0</v>
          </cell>
          <cell r="BW849">
            <v>0</v>
          </cell>
          <cell r="BX849">
            <v>0</v>
          </cell>
          <cell r="BY849">
            <v>6.0975105641212224E-3</v>
          </cell>
          <cell r="BZ849">
            <v>-9.8582415801224954E-3</v>
          </cell>
          <cell r="CA849">
            <v>-1.1303868166475439E-2</v>
          </cell>
          <cell r="CB849">
            <v>-5.3530194607596115E-3</v>
          </cell>
          <cell r="CC849">
            <v>-6.1403488818001506E-3</v>
          </cell>
          <cell r="CD849">
            <v>-4.4584055616887497E-3</v>
          </cell>
          <cell r="CE849">
            <v>1.1759777158921736E-2</v>
          </cell>
          <cell r="CF849">
            <v>-2.4007398172010141E-3</v>
          </cell>
          <cell r="CG849">
            <v>-3.8663729804184754E-3</v>
          </cell>
          <cell r="CH849">
            <v>8.0272198586495591E-2</v>
          </cell>
          <cell r="CI849">
            <v>0</v>
          </cell>
          <cell r="CJ849">
            <v>0</v>
          </cell>
          <cell r="CK849">
            <v>0</v>
          </cell>
          <cell r="CL849">
            <v>3.3957005061601819E-2</v>
          </cell>
          <cell r="CM849">
            <v>-3.255847397127809E-4</v>
          </cell>
          <cell r="CN849">
            <v>4.2837707915268197E-2</v>
          </cell>
          <cell r="CO849">
            <v>-7.5079600930649804E-4</v>
          </cell>
          <cell r="CP849">
            <v>-4.5329141627732383E-3</v>
          </cell>
          <cell r="CQ849">
            <v>-4.0731779468643481E-3</v>
          </cell>
          <cell r="CR849">
            <v>-6.6468932168284312E-4</v>
          </cell>
          <cell r="CS849">
            <v>-4.1355448031765718E-4</v>
          </cell>
          <cell r="CT849">
            <v>-2.9149880793610805E-3</v>
          </cell>
          <cell r="CU849">
            <v>-9.0573172517487421E-3</v>
          </cell>
          <cell r="CV849">
            <v>0</v>
          </cell>
          <cell r="CW849">
            <v>0</v>
          </cell>
          <cell r="CX849">
            <v>0</v>
          </cell>
          <cell r="CY849">
            <v>1.0056040588594328E-2</v>
          </cell>
          <cell r="CZ849">
            <v>5.3577543422953511E-3</v>
          </cell>
          <cell r="DA849">
            <v>-5.2983634378485078E-3</v>
          </cell>
          <cell r="DB849">
            <v>-2.3754358707392953E-3</v>
          </cell>
          <cell r="DC849">
            <v>-3.3160908080702711E-3</v>
          </cell>
          <cell r="DD849">
            <v>-1.4316863008900782E-5</v>
          </cell>
          <cell r="DE849">
            <v>3.3299452322239631E-3</v>
          </cell>
          <cell r="DF849">
            <v>5.6926305976645608E-4</v>
          </cell>
          <cell r="DG849">
            <v>5.7345128113652777E-3</v>
          </cell>
          <cell r="DH849">
            <v>-8.0179912395088593E-3</v>
          </cell>
          <cell r="DI849">
            <v>0</v>
          </cell>
          <cell r="DJ849">
            <v>0</v>
          </cell>
          <cell r="DK849">
            <v>0</v>
          </cell>
          <cell r="DL849">
            <v>2.7434216486636132E-2</v>
          </cell>
          <cell r="DM849">
            <v>5.8983360264548423E-3</v>
          </cell>
          <cell r="DN849">
            <v>-2.8349448284643586E-3</v>
          </cell>
          <cell r="DO849">
            <v>5.7439981645757143E-5</v>
          </cell>
          <cell r="DP849">
            <v>-3.3562286269841479E-3</v>
          </cell>
          <cell r="DQ849">
            <v>1.4474739115776458E-2</v>
          </cell>
          <cell r="DR849">
            <v>-8.1634846146805273E-4</v>
          </cell>
          <cell r="DS849">
            <v>-9.9974485570513139E-3</v>
          </cell>
          <cell r="DT849">
            <v>2.1218518620500504E-3</v>
          </cell>
          <cell r="DU849">
            <v>-1.0267735322187832E-2</v>
          </cell>
          <cell r="DV849">
            <v>0</v>
          </cell>
          <cell r="DW849">
            <v>0</v>
          </cell>
          <cell r="DX849">
            <v>0</v>
          </cell>
          <cell r="DY849">
            <v>4.4531311513431149E-2</v>
          </cell>
          <cell r="DZ849">
            <v>-5.498293552392397E-3</v>
          </cell>
          <cell r="EA849">
            <v>-7.293019979762505E-3</v>
          </cell>
          <cell r="EB849">
            <v>-1.062769847008127E-2</v>
          </cell>
          <cell r="EC849">
            <v>-1.0251562112941315E-2</v>
          </cell>
          <cell r="ED849">
            <v>-2.5135869186527771E-3</v>
          </cell>
        </row>
        <row r="850"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-6.5309074669883671E-3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-6.5309074669883671E-3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  <cell r="BM850">
            <v>0</v>
          </cell>
          <cell r="BN850">
            <v>0</v>
          </cell>
          <cell r="BO850">
            <v>0</v>
          </cell>
          <cell r="BP850">
            <v>0</v>
          </cell>
          <cell r="BQ850">
            <v>0</v>
          </cell>
          <cell r="BR850">
            <v>0</v>
          </cell>
          <cell r="BS850">
            <v>0</v>
          </cell>
          <cell r="BT850">
            <v>0</v>
          </cell>
          <cell r="BU850">
            <v>0</v>
          </cell>
          <cell r="BV850">
            <v>0</v>
          </cell>
          <cell r="BW850">
            <v>0</v>
          </cell>
          <cell r="BX850">
            <v>0</v>
          </cell>
          <cell r="BY850">
            <v>0</v>
          </cell>
          <cell r="BZ850">
            <v>0</v>
          </cell>
          <cell r="CA850">
            <v>0</v>
          </cell>
          <cell r="CB850">
            <v>0</v>
          </cell>
          <cell r="CC850">
            <v>0</v>
          </cell>
          <cell r="CD850">
            <v>0</v>
          </cell>
          <cell r="CE850">
            <v>0</v>
          </cell>
          <cell r="CF850">
            <v>0</v>
          </cell>
          <cell r="CG850">
            <v>0</v>
          </cell>
          <cell r="CH850">
            <v>0</v>
          </cell>
          <cell r="CI850">
            <v>0</v>
          </cell>
          <cell r="CJ850">
            <v>0</v>
          </cell>
          <cell r="CK850">
            <v>0</v>
          </cell>
          <cell r="CL850">
            <v>0</v>
          </cell>
          <cell r="CM850">
            <v>0</v>
          </cell>
          <cell r="CN850">
            <v>0</v>
          </cell>
          <cell r="CO850">
            <v>0</v>
          </cell>
          <cell r="CP850">
            <v>0</v>
          </cell>
          <cell r="CQ850">
            <v>0</v>
          </cell>
          <cell r="CR850">
            <v>0</v>
          </cell>
          <cell r="CS850">
            <v>0</v>
          </cell>
          <cell r="CT850">
            <v>0</v>
          </cell>
          <cell r="CU850">
            <v>0</v>
          </cell>
          <cell r="CV850">
            <v>0</v>
          </cell>
          <cell r="CW850">
            <v>0</v>
          </cell>
          <cell r="CX850">
            <v>0</v>
          </cell>
          <cell r="CY850">
            <v>0</v>
          </cell>
          <cell r="CZ850">
            <v>0</v>
          </cell>
          <cell r="DA850">
            <v>0</v>
          </cell>
          <cell r="DB850">
            <v>0</v>
          </cell>
          <cell r="DC850">
            <v>0</v>
          </cell>
          <cell r="DD850">
            <v>0</v>
          </cell>
          <cell r="DE850">
            <v>0</v>
          </cell>
          <cell r="DF850">
            <v>0</v>
          </cell>
          <cell r="DG850">
            <v>0</v>
          </cell>
          <cell r="DH850">
            <v>0</v>
          </cell>
          <cell r="DI850">
            <v>0</v>
          </cell>
          <cell r="DJ850">
            <v>0</v>
          </cell>
          <cell r="DK850">
            <v>0</v>
          </cell>
          <cell r="DL850">
            <v>0</v>
          </cell>
          <cell r="DM850">
            <v>0</v>
          </cell>
          <cell r="DN850">
            <v>0</v>
          </cell>
          <cell r="DO850">
            <v>0</v>
          </cell>
          <cell r="DP850">
            <v>0</v>
          </cell>
          <cell r="DQ850">
            <v>0</v>
          </cell>
          <cell r="DR850">
            <v>0</v>
          </cell>
          <cell r="DS850">
            <v>0</v>
          </cell>
          <cell r="DT850">
            <v>0</v>
          </cell>
          <cell r="DU850">
            <v>0</v>
          </cell>
          <cell r="DV850">
            <v>0</v>
          </cell>
          <cell r="DW850">
            <v>0</v>
          </cell>
          <cell r="DX850">
            <v>0</v>
          </cell>
          <cell r="DY850">
            <v>0</v>
          </cell>
          <cell r="DZ850">
            <v>0</v>
          </cell>
          <cell r="EA850">
            <v>0</v>
          </cell>
          <cell r="EB850">
            <v>0</v>
          </cell>
          <cell r="EC850">
            <v>0</v>
          </cell>
          <cell r="ED850">
            <v>0</v>
          </cell>
        </row>
        <row r="851"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-6.5309074669883671E-3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-6.5309074669883671E-3</v>
          </cell>
          <cell r="BE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0</v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  <cell r="BW851">
            <v>0</v>
          </cell>
          <cell r="BX851">
            <v>0</v>
          </cell>
          <cell r="BY851">
            <v>0</v>
          </cell>
          <cell r="BZ851">
            <v>0</v>
          </cell>
          <cell r="CA851">
            <v>0</v>
          </cell>
          <cell r="CB851">
            <v>0</v>
          </cell>
          <cell r="CC851">
            <v>0</v>
          </cell>
          <cell r="CD851">
            <v>0</v>
          </cell>
          <cell r="CE851">
            <v>0</v>
          </cell>
          <cell r="CF851">
            <v>0</v>
          </cell>
          <cell r="CG851">
            <v>0</v>
          </cell>
          <cell r="CH851">
            <v>0</v>
          </cell>
          <cell r="CI851">
            <v>0</v>
          </cell>
          <cell r="CJ851">
            <v>0</v>
          </cell>
          <cell r="CK851">
            <v>0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0</v>
          </cell>
          <cell r="CQ851">
            <v>0</v>
          </cell>
          <cell r="CR851">
            <v>0</v>
          </cell>
          <cell r="CS851">
            <v>0</v>
          </cell>
          <cell r="CT851">
            <v>0</v>
          </cell>
          <cell r="CU851">
            <v>0</v>
          </cell>
          <cell r="CV851">
            <v>0</v>
          </cell>
          <cell r="CW851">
            <v>0</v>
          </cell>
          <cell r="CX851">
            <v>0</v>
          </cell>
          <cell r="CY851">
            <v>0</v>
          </cell>
          <cell r="CZ851">
            <v>0</v>
          </cell>
          <cell r="DA851">
            <v>0</v>
          </cell>
          <cell r="DB851">
            <v>0</v>
          </cell>
          <cell r="DC851">
            <v>0</v>
          </cell>
          <cell r="DD851">
            <v>0</v>
          </cell>
          <cell r="DE851">
            <v>0</v>
          </cell>
          <cell r="DF851">
            <v>0</v>
          </cell>
          <cell r="DG851">
            <v>0</v>
          </cell>
          <cell r="DH851">
            <v>0</v>
          </cell>
          <cell r="DI851">
            <v>0</v>
          </cell>
          <cell r="DJ851">
            <v>0</v>
          </cell>
          <cell r="DK851">
            <v>0</v>
          </cell>
          <cell r="DL851">
            <v>0</v>
          </cell>
          <cell r="DM851">
            <v>0</v>
          </cell>
          <cell r="DN851">
            <v>0</v>
          </cell>
          <cell r="DO851">
            <v>0</v>
          </cell>
          <cell r="DP851">
            <v>0</v>
          </cell>
          <cell r="DQ851">
            <v>0</v>
          </cell>
          <cell r="DR851">
            <v>0</v>
          </cell>
          <cell r="DS851">
            <v>0</v>
          </cell>
          <cell r="DT851">
            <v>0</v>
          </cell>
          <cell r="DU851">
            <v>0</v>
          </cell>
          <cell r="DV851">
            <v>0</v>
          </cell>
          <cell r="DW851">
            <v>0</v>
          </cell>
          <cell r="DX851">
            <v>0</v>
          </cell>
          <cell r="DY851">
            <v>0</v>
          </cell>
          <cell r="DZ851">
            <v>0</v>
          </cell>
          <cell r="EA851">
            <v>0</v>
          </cell>
          <cell r="EB851">
            <v>0</v>
          </cell>
          <cell r="EC851">
            <v>0</v>
          </cell>
          <cell r="ED851">
            <v>0</v>
          </cell>
        </row>
        <row r="853"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0</v>
          </cell>
          <cell r="BQ853">
            <v>0</v>
          </cell>
          <cell r="BR853">
            <v>0</v>
          </cell>
          <cell r="BS853">
            <v>0</v>
          </cell>
          <cell r="BT853">
            <v>0</v>
          </cell>
          <cell r="BU853">
            <v>0</v>
          </cell>
          <cell r="BV853">
            <v>0</v>
          </cell>
          <cell r="BW853">
            <v>0</v>
          </cell>
          <cell r="BX853">
            <v>0</v>
          </cell>
          <cell r="BY853">
            <v>0</v>
          </cell>
          <cell r="BZ853">
            <v>0</v>
          </cell>
          <cell r="CA853">
            <v>0</v>
          </cell>
          <cell r="CB853">
            <v>0</v>
          </cell>
          <cell r="CC853">
            <v>0</v>
          </cell>
          <cell r="CD853">
            <v>0</v>
          </cell>
          <cell r="CE853">
            <v>0</v>
          </cell>
          <cell r="CF853">
            <v>0</v>
          </cell>
          <cell r="CG853">
            <v>0</v>
          </cell>
          <cell r="CH853">
            <v>0</v>
          </cell>
          <cell r="CI853">
            <v>0</v>
          </cell>
          <cell r="CJ853">
            <v>0</v>
          </cell>
          <cell r="CK853">
            <v>0</v>
          </cell>
          <cell r="CL853">
            <v>0</v>
          </cell>
          <cell r="CM853">
            <v>0</v>
          </cell>
          <cell r="CN853">
            <v>0</v>
          </cell>
          <cell r="CO853">
            <v>0</v>
          </cell>
          <cell r="CP853">
            <v>0</v>
          </cell>
          <cell r="CQ853">
            <v>0</v>
          </cell>
          <cell r="CR853">
            <v>0</v>
          </cell>
          <cell r="CS853">
            <v>0</v>
          </cell>
          <cell r="CT853">
            <v>0</v>
          </cell>
          <cell r="CU853">
            <v>0</v>
          </cell>
          <cell r="CV853">
            <v>0</v>
          </cell>
          <cell r="CW853">
            <v>0</v>
          </cell>
          <cell r="CX853">
            <v>0</v>
          </cell>
          <cell r="CY853">
            <v>0</v>
          </cell>
          <cell r="CZ853">
            <v>0</v>
          </cell>
          <cell r="DA853">
            <v>0</v>
          </cell>
          <cell r="DB853">
            <v>0</v>
          </cell>
          <cell r="DC853">
            <v>0</v>
          </cell>
          <cell r="DD853">
            <v>0</v>
          </cell>
          <cell r="DE853">
            <v>0</v>
          </cell>
          <cell r="DF853">
            <v>0</v>
          </cell>
          <cell r="DG853">
            <v>0</v>
          </cell>
          <cell r="DH853">
            <v>0</v>
          </cell>
          <cell r="DI853">
            <v>0</v>
          </cell>
          <cell r="DJ853">
            <v>0</v>
          </cell>
          <cell r="DK853">
            <v>0</v>
          </cell>
          <cell r="DL853">
            <v>0</v>
          </cell>
          <cell r="DM853">
            <v>0</v>
          </cell>
          <cell r="DN853">
            <v>0</v>
          </cell>
          <cell r="DO853">
            <v>0</v>
          </cell>
          <cell r="DP853">
            <v>0</v>
          </cell>
          <cell r="DQ853">
            <v>0</v>
          </cell>
          <cell r="DR853">
            <v>0</v>
          </cell>
          <cell r="DS853">
            <v>0</v>
          </cell>
          <cell r="DT853">
            <v>0</v>
          </cell>
          <cell r="DU853">
            <v>0</v>
          </cell>
          <cell r="DV853">
            <v>0</v>
          </cell>
          <cell r="DW853">
            <v>0</v>
          </cell>
          <cell r="DX853">
            <v>0</v>
          </cell>
          <cell r="DY853">
            <v>0</v>
          </cell>
          <cell r="DZ853">
            <v>0</v>
          </cell>
          <cell r="EA853">
            <v>0</v>
          </cell>
          <cell r="EB853">
            <v>0</v>
          </cell>
          <cell r="EC853">
            <v>0</v>
          </cell>
          <cell r="ED853">
            <v>0</v>
          </cell>
        </row>
        <row r="855"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  <cell r="BN855">
            <v>0</v>
          </cell>
          <cell r="BO855">
            <v>0</v>
          </cell>
          <cell r="BP855">
            <v>0</v>
          </cell>
          <cell r="BQ855">
            <v>0</v>
          </cell>
          <cell r="BR855">
            <v>0</v>
          </cell>
          <cell r="BS855">
            <v>0</v>
          </cell>
          <cell r="BT855">
            <v>0</v>
          </cell>
          <cell r="BU855">
            <v>0</v>
          </cell>
          <cell r="BV855">
            <v>0</v>
          </cell>
          <cell r="BW855">
            <v>0</v>
          </cell>
          <cell r="BX855">
            <v>0</v>
          </cell>
          <cell r="BY855">
            <v>0</v>
          </cell>
          <cell r="BZ855">
            <v>0</v>
          </cell>
          <cell r="CA855">
            <v>0</v>
          </cell>
          <cell r="CB855">
            <v>0</v>
          </cell>
          <cell r="CC855">
            <v>0</v>
          </cell>
          <cell r="CD855">
            <v>0</v>
          </cell>
          <cell r="CE855">
            <v>0</v>
          </cell>
          <cell r="CF855">
            <v>0</v>
          </cell>
          <cell r="CG855">
            <v>0</v>
          </cell>
          <cell r="CH855">
            <v>0</v>
          </cell>
          <cell r="CI855">
            <v>0</v>
          </cell>
          <cell r="CJ855">
            <v>0</v>
          </cell>
          <cell r="CK855">
            <v>0</v>
          </cell>
          <cell r="CL855">
            <v>0</v>
          </cell>
          <cell r="CM855">
            <v>0</v>
          </cell>
          <cell r="CN855">
            <v>0</v>
          </cell>
          <cell r="CO855">
            <v>0</v>
          </cell>
          <cell r="CP855">
            <v>0</v>
          </cell>
          <cell r="CQ855">
            <v>0</v>
          </cell>
          <cell r="CR855">
            <v>0</v>
          </cell>
          <cell r="CS855">
            <v>0</v>
          </cell>
          <cell r="CT855">
            <v>0</v>
          </cell>
          <cell r="CU855">
            <v>0</v>
          </cell>
          <cell r="CV855">
            <v>0</v>
          </cell>
          <cell r="CW855">
            <v>0</v>
          </cell>
          <cell r="CX855">
            <v>0</v>
          </cell>
          <cell r="CY855">
            <v>0</v>
          </cell>
          <cell r="CZ855">
            <v>0</v>
          </cell>
          <cell r="DA855">
            <v>0</v>
          </cell>
          <cell r="DB855">
            <v>0</v>
          </cell>
          <cell r="DC855">
            <v>0</v>
          </cell>
          <cell r="DD855">
            <v>0</v>
          </cell>
          <cell r="DE855">
            <v>0</v>
          </cell>
          <cell r="DF855">
            <v>0</v>
          </cell>
          <cell r="DG855">
            <v>0</v>
          </cell>
          <cell r="DH855">
            <v>0</v>
          </cell>
          <cell r="DI855">
            <v>0</v>
          </cell>
          <cell r="DJ855">
            <v>0</v>
          </cell>
          <cell r="DK855">
            <v>0</v>
          </cell>
          <cell r="DL855">
            <v>0</v>
          </cell>
          <cell r="DM855">
            <v>0</v>
          </cell>
          <cell r="DN855">
            <v>0</v>
          </cell>
          <cell r="DO855">
            <v>0</v>
          </cell>
          <cell r="DP855">
            <v>0</v>
          </cell>
          <cell r="DQ855">
            <v>0</v>
          </cell>
          <cell r="DR855">
            <v>0</v>
          </cell>
          <cell r="DS855">
            <v>0</v>
          </cell>
          <cell r="DT855">
            <v>0</v>
          </cell>
          <cell r="DU855">
            <v>0</v>
          </cell>
          <cell r="DV855">
            <v>0</v>
          </cell>
          <cell r="DW855">
            <v>0</v>
          </cell>
          <cell r="DX855">
            <v>0</v>
          </cell>
          <cell r="DY855">
            <v>0</v>
          </cell>
          <cell r="DZ855">
            <v>0</v>
          </cell>
          <cell r="EA855">
            <v>0</v>
          </cell>
          <cell r="EB855">
            <v>0</v>
          </cell>
          <cell r="EC855">
            <v>0</v>
          </cell>
          <cell r="ED855">
            <v>0</v>
          </cell>
        </row>
        <row r="856"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K856">
            <v>0</v>
          </cell>
          <cell r="BL856">
            <v>0</v>
          </cell>
          <cell r="BM856">
            <v>0</v>
          </cell>
          <cell r="BN856">
            <v>0</v>
          </cell>
          <cell r="BO856">
            <v>0</v>
          </cell>
          <cell r="BP856">
            <v>0</v>
          </cell>
          <cell r="BQ856">
            <v>0</v>
          </cell>
          <cell r="BR856">
            <v>0</v>
          </cell>
          <cell r="BS856">
            <v>0</v>
          </cell>
          <cell r="BT856">
            <v>0</v>
          </cell>
          <cell r="BU856">
            <v>0</v>
          </cell>
          <cell r="BV856">
            <v>0</v>
          </cell>
          <cell r="BW856">
            <v>0</v>
          </cell>
          <cell r="BX856">
            <v>0</v>
          </cell>
          <cell r="BY856">
            <v>0</v>
          </cell>
          <cell r="BZ856">
            <v>0</v>
          </cell>
          <cell r="CA856">
            <v>0</v>
          </cell>
          <cell r="CB856">
            <v>0</v>
          </cell>
          <cell r="CC856">
            <v>0</v>
          </cell>
          <cell r="CD856">
            <v>0</v>
          </cell>
          <cell r="CE856">
            <v>0</v>
          </cell>
          <cell r="CF856">
            <v>0</v>
          </cell>
          <cell r="CG856">
            <v>0</v>
          </cell>
          <cell r="CH856">
            <v>0</v>
          </cell>
          <cell r="CI856">
            <v>0</v>
          </cell>
          <cell r="CJ856">
            <v>0</v>
          </cell>
          <cell r="CK856">
            <v>0</v>
          </cell>
          <cell r="CL856">
            <v>0</v>
          </cell>
          <cell r="CM856">
            <v>0</v>
          </cell>
          <cell r="CN856">
            <v>0</v>
          </cell>
          <cell r="CO856">
            <v>0</v>
          </cell>
          <cell r="CP856">
            <v>0</v>
          </cell>
          <cell r="CQ856">
            <v>0</v>
          </cell>
          <cell r="CR856">
            <v>0</v>
          </cell>
          <cell r="CS856">
            <v>0</v>
          </cell>
          <cell r="CT856">
            <v>0</v>
          </cell>
          <cell r="CU856">
            <v>0</v>
          </cell>
          <cell r="CV856">
            <v>0</v>
          </cell>
          <cell r="CW856">
            <v>0</v>
          </cell>
          <cell r="CX856">
            <v>0</v>
          </cell>
          <cell r="CY856">
            <v>0</v>
          </cell>
          <cell r="CZ856">
            <v>0</v>
          </cell>
          <cell r="DA856">
            <v>0</v>
          </cell>
          <cell r="DB856">
            <v>0</v>
          </cell>
          <cell r="DC856">
            <v>0</v>
          </cell>
          <cell r="DD856">
            <v>0</v>
          </cell>
          <cell r="DE856">
            <v>0</v>
          </cell>
          <cell r="DF856">
            <v>0</v>
          </cell>
          <cell r="DG856">
            <v>0</v>
          </cell>
          <cell r="DH856">
            <v>0</v>
          </cell>
          <cell r="DI856">
            <v>0</v>
          </cell>
          <cell r="DJ856">
            <v>0</v>
          </cell>
          <cell r="DK856">
            <v>0</v>
          </cell>
          <cell r="DL856">
            <v>0</v>
          </cell>
          <cell r="DM856">
            <v>0</v>
          </cell>
          <cell r="DN856">
            <v>0</v>
          </cell>
          <cell r="DO856">
            <v>0</v>
          </cell>
          <cell r="DP856">
            <v>0</v>
          </cell>
          <cell r="DQ856">
            <v>0</v>
          </cell>
          <cell r="DR856">
            <v>0</v>
          </cell>
          <cell r="DS856">
            <v>0</v>
          </cell>
          <cell r="DT856">
            <v>0</v>
          </cell>
          <cell r="DU856">
            <v>0</v>
          </cell>
          <cell r="DV856">
            <v>0</v>
          </cell>
          <cell r="DW856">
            <v>0</v>
          </cell>
          <cell r="DX856">
            <v>0</v>
          </cell>
          <cell r="DY856">
            <v>0</v>
          </cell>
          <cell r="DZ856">
            <v>0</v>
          </cell>
          <cell r="EA856">
            <v>0</v>
          </cell>
          <cell r="EB856">
            <v>0</v>
          </cell>
          <cell r="EC856">
            <v>0</v>
          </cell>
          <cell r="ED856">
            <v>0</v>
          </cell>
        </row>
        <row r="857"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  <cell r="BD857">
            <v>0</v>
          </cell>
          <cell r="BE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0</v>
          </cell>
          <cell r="BJ857">
            <v>0</v>
          </cell>
          <cell r="BK857">
            <v>0</v>
          </cell>
          <cell r="BL857">
            <v>0</v>
          </cell>
          <cell r="BM857">
            <v>0</v>
          </cell>
          <cell r="BN857">
            <v>0</v>
          </cell>
          <cell r="BO857">
            <v>0</v>
          </cell>
          <cell r="BP857">
            <v>0</v>
          </cell>
          <cell r="BQ857">
            <v>0</v>
          </cell>
          <cell r="BR857">
            <v>0</v>
          </cell>
          <cell r="BS857">
            <v>0</v>
          </cell>
          <cell r="BT857">
            <v>0</v>
          </cell>
          <cell r="BU857">
            <v>0</v>
          </cell>
          <cell r="BV857">
            <v>0</v>
          </cell>
          <cell r="BW857">
            <v>0</v>
          </cell>
          <cell r="BX857">
            <v>0</v>
          </cell>
          <cell r="BY857">
            <v>0</v>
          </cell>
          <cell r="BZ857">
            <v>0</v>
          </cell>
          <cell r="CA857">
            <v>0</v>
          </cell>
          <cell r="CB857">
            <v>0</v>
          </cell>
          <cell r="CC857">
            <v>0</v>
          </cell>
          <cell r="CD857">
            <v>0</v>
          </cell>
          <cell r="CE857">
            <v>0</v>
          </cell>
          <cell r="CF857">
            <v>0</v>
          </cell>
          <cell r="CG857">
            <v>0</v>
          </cell>
          <cell r="CH857">
            <v>0</v>
          </cell>
          <cell r="CI857">
            <v>0</v>
          </cell>
          <cell r="CJ857">
            <v>0</v>
          </cell>
          <cell r="CK857">
            <v>0</v>
          </cell>
          <cell r="CL857">
            <v>0</v>
          </cell>
          <cell r="CM857">
            <v>0</v>
          </cell>
          <cell r="CN857">
            <v>0</v>
          </cell>
          <cell r="CO857">
            <v>0</v>
          </cell>
          <cell r="CP857">
            <v>0</v>
          </cell>
          <cell r="CQ857">
            <v>0</v>
          </cell>
          <cell r="CR857">
            <v>0</v>
          </cell>
          <cell r="CS857">
            <v>0</v>
          </cell>
          <cell r="CT857">
            <v>0</v>
          </cell>
          <cell r="CU857">
            <v>0</v>
          </cell>
          <cell r="CV857">
            <v>0</v>
          </cell>
          <cell r="CW857">
            <v>0</v>
          </cell>
          <cell r="CX857">
            <v>0</v>
          </cell>
          <cell r="CY857">
            <v>0</v>
          </cell>
          <cell r="CZ857">
            <v>0</v>
          </cell>
          <cell r="DA857">
            <v>0</v>
          </cell>
          <cell r="DB857">
            <v>0</v>
          </cell>
          <cell r="DC857">
            <v>0</v>
          </cell>
          <cell r="DD857">
            <v>0</v>
          </cell>
          <cell r="DE857">
            <v>0</v>
          </cell>
          <cell r="DF857">
            <v>0</v>
          </cell>
          <cell r="DG857">
            <v>0</v>
          </cell>
          <cell r="DH857">
            <v>0</v>
          </cell>
          <cell r="DI857">
            <v>0</v>
          </cell>
          <cell r="DJ857">
            <v>0</v>
          </cell>
          <cell r="DK857">
            <v>0</v>
          </cell>
          <cell r="DL857">
            <v>0</v>
          </cell>
          <cell r="DM857">
            <v>0</v>
          </cell>
          <cell r="DN857">
            <v>0</v>
          </cell>
          <cell r="DO857">
            <v>0</v>
          </cell>
          <cell r="DP857">
            <v>0</v>
          </cell>
          <cell r="DQ857">
            <v>0</v>
          </cell>
          <cell r="DR857">
            <v>0</v>
          </cell>
          <cell r="DS857">
            <v>0</v>
          </cell>
          <cell r="DT857">
            <v>0</v>
          </cell>
          <cell r="DU857">
            <v>0</v>
          </cell>
          <cell r="DV857">
            <v>0</v>
          </cell>
          <cell r="DW857">
            <v>0</v>
          </cell>
          <cell r="DX857">
            <v>0</v>
          </cell>
          <cell r="DY857">
            <v>0</v>
          </cell>
          <cell r="DZ857">
            <v>0</v>
          </cell>
          <cell r="EA857">
            <v>0</v>
          </cell>
          <cell r="EB857">
            <v>0</v>
          </cell>
          <cell r="EC857">
            <v>0</v>
          </cell>
          <cell r="ED857">
            <v>0</v>
          </cell>
        </row>
        <row r="858"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  <cell r="BN858">
            <v>0</v>
          </cell>
          <cell r="BO858">
            <v>0</v>
          </cell>
          <cell r="BP858">
            <v>0</v>
          </cell>
          <cell r="BQ858">
            <v>0</v>
          </cell>
          <cell r="BR858">
            <v>0</v>
          </cell>
          <cell r="BS858">
            <v>0</v>
          </cell>
          <cell r="BT858">
            <v>0</v>
          </cell>
          <cell r="BU858">
            <v>0</v>
          </cell>
          <cell r="BV858">
            <v>0</v>
          </cell>
          <cell r="BW858">
            <v>0</v>
          </cell>
          <cell r="BX858">
            <v>0</v>
          </cell>
          <cell r="BY858">
            <v>0</v>
          </cell>
          <cell r="BZ858">
            <v>0</v>
          </cell>
          <cell r="CA858">
            <v>0</v>
          </cell>
          <cell r="CB858">
            <v>0</v>
          </cell>
          <cell r="CC858">
            <v>0</v>
          </cell>
          <cell r="CD858">
            <v>0</v>
          </cell>
          <cell r="CE858">
            <v>0</v>
          </cell>
          <cell r="CF858">
            <v>0</v>
          </cell>
          <cell r="CG858">
            <v>0</v>
          </cell>
          <cell r="CH858">
            <v>0</v>
          </cell>
          <cell r="CI858">
            <v>0</v>
          </cell>
          <cell r="CJ858">
            <v>0</v>
          </cell>
          <cell r="CK858">
            <v>0</v>
          </cell>
          <cell r="CL858">
            <v>0</v>
          </cell>
          <cell r="CM858">
            <v>0</v>
          </cell>
          <cell r="CN858">
            <v>0</v>
          </cell>
          <cell r="CO858">
            <v>0</v>
          </cell>
          <cell r="CP858">
            <v>0</v>
          </cell>
          <cell r="CQ858">
            <v>0</v>
          </cell>
          <cell r="CR858">
            <v>0</v>
          </cell>
          <cell r="CS858">
            <v>0</v>
          </cell>
          <cell r="CT858">
            <v>0</v>
          </cell>
          <cell r="CU858">
            <v>0</v>
          </cell>
          <cell r="CV858">
            <v>0</v>
          </cell>
          <cell r="CW858">
            <v>0</v>
          </cell>
          <cell r="CX858">
            <v>0</v>
          </cell>
          <cell r="CY858">
            <v>0</v>
          </cell>
          <cell r="CZ858">
            <v>0</v>
          </cell>
          <cell r="DA858">
            <v>0</v>
          </cell>
          <cell r="DB858">
            <v>0</v>
          </cell>
          <cell r="DC858">
            <v>0</v>
          </cell>
          <cell r="DD858">
            <v>0</v>
          </cell>
          <cell r="DE858">
            <v>0</v>
          </cell>
          <cell r="DF858">
            <v>0</v>
          </cell>
          <cell r="DG858">
            <v>0</v>
          </cell>
          <cell r="DH858">
            <v>0</v>
          </cell>
          <cell r="DI858">
            <v>0</v>
          </cell>
          <cell r="DJ858">
            <v>0</v>
          </cell>
          <cell r="DK858">
            <v>0</v>
          </cell>
          <cell r="DL858">
            <v>0</v>
          </cell>
          <cell r="DM858">
            <v>0</v>
          </cell>
          <cell r="DN858">
            <v>0</v>
          </cell>
          <cell r="DO858">
            <v>0</v>
          </cell>
          <cell r="DP858">
            <v>0</v>
          </cell>
          <cell r="DQ858">
            <v>0</v>
          </cell>
          <cell r="DR858">
            <v>0</v>
          </cell>
          <cell r="DS858">
            <v>0</v>
          </cell>
          <cell r="DT858">
            <v>0</v>
          </cell>
          <cell r="DU858">
            <v>0</v>
          </cell>
          <cell r="DV858">
            <v>0</v>
          </cell>
          <cell r="DW858">
            <v>0</v>
          </cell>
          <cell r="DX858">
            <v>0</v>
          </cell>
          <cell r="DY858">
            <v>0</v>
          </cell>
          <cell r="DZ858">
            <v>0</v>
          </cell>
          <cell r="EA858">
            <v>0</v>
          </cell>
          <cell r="EB858">
            <v>0</v>
          </cell>
          <cell r="EC858">
            <v>0</v>
          </cell>
          <cell r="ED858">
            <v>0</v>
          </cell>
        </row>
        <row r="860">
          <cell r="F860">
            <v>971.61749999999302</v>
          </cell>
          <cell r="G860">
            <v>951.04296000000613</v>
          </cell>
          <cell r="H860">
            <v>1288.394100000005</v>
          </cell>
          <cell r="I860">
            <v>1331.2593000000052</v>
          </cell>
          <cell r="J860">
            <v>1430.8654499999975</v>
          </cell>
          <cell r="K860">
            <v>1429.3503000000055</v>
          </cell>
          <cell r="L860">
            <v>1347.3161099999998</v>
          </cell>
          <cell r="M860">
            <v>1422.0574199999974</v>
          </cell>
          <cell r="N860">
            <v>1383.9524999999994</v>
          </cell>
          <cell r="O860">
            <v>1320.4232999999949</v>
          </cell>
          <cell r="P860">
            <v>1050.3864000000031</v>
          </cell>
          <cell r="Q860">
            <v>887.36508000000322</v>
          </cell>
          <cell r="R860">
            <v>14973.930880000116</v>
          </cell>
          <cell r="S860">
            <v>982.11968000000343</v>
          </cell>
          <cell r="T860">
            <v>961.28256000000692</v>
          </cell>
          <cell r="U860">
            <v>1302.2975999999908</v>
          </cell>
          <cell r="V860">
            <v>1345.651199999993</v>
          </cell>
          <cell r="W860">
            <v>1446.2764800000004</v>
          </cell>
          <cell r="X860">
            <v>1444.761599999998</v>
          </cell>
          <cell r="Y860">
            <v>1361.8771200000047</v>
          </cell>
          <cell r="Z860">
            <v>1437.4278400000039</v>
          </cell>
          <cell r="AA860">
            <v>1398.8736000000063</v>
          </cell>
          <cell r="AB860">
            <v>1334.6764799999655</v>
          </cell>
          <cell r="AC860">
            <v>1061.7600000000093</v>
          </cell>
          <cell r="AD860">
            <v>896.92671999998856</v>
          </cell>
          <cell r="AE860">
            <v>15399.656580000184</v>
          </cell>
          <cell r="AF860">
            <v>1007.716379999998</v>
          </cell>
          <cell r="AG860">
            <v>1021.5974999999744</v>
          </cell>
          <cell r="AH860">
            <v>1336.2016799999983</v>
          </cell>
          <cell r="AI860">
            <v>1380.7134000000078</v>
          </cell>
          <cell r="AJ860">
            <v>1484.0251799999969</v>
          </cell>
          <cell r="AK860">
            <v>1482.4457999999868</v>
          </cell>
          <cell r="AL860">
            <v>1397.3975400000054</v>
          </cell>
          <cell r="AM860">
            <v>1474.9204800000007</v>
          </cell>
          <cell r="AN860">
            <v>1435.4010000000126</v>
          </cell>
          <cell r="AO860">
            <v>1369.4900999999954</v>
          </cell>
          <cell r="AP860">
            <v>1089.4157999999879</v>
          </cell>
          <cell r="AQ860">
            <v>920.3317200000165</v>
          </cell>
          <cell r="AR860">
            <v>15519.526409092359</v>
          </cell>
          <cell r="AS860">
            <v>1017.8961600000039</v>
          </cell>
          <cell r="AT860">
            <v>996.30608000000939</v>
          </cell>
          <cell r="AU860">
            <v>1349.6969099999988</v>
          </cell>
          <cell r="AV860">
            <v>1394.6988000000129</v>
          </cell>
          <cell r="AW860">
            <v>1499.0124399999913</v>
          </cell>
          <cell r="AX860">
            <v>1497.4298999999883</v>
          </cell>
          <cell r="AY860">
            <v>1411.4876600000134</v>
          </cell>
          <cell r="AZ860">
            <v>1489.8320999999996</v>
          </cell>
          <cell r="BA860">
            <v>1449.8532000000123</v>
          </cell>
          <cell r="BB860">
            <v>1383.3027700000093</v>
          </cell>
          <cell r="BC860">
            <v>1100.4348000000464</v>
          </cell>
          <cell r="BD860">
            <v>929.57558909256477</v>
          </cell>
          <cell r="BE860">
            <v>15672.399280000012</v>
          </cell>
          <cell r="BF860">
            <v>1027.9451200000476</v>
          </cell>
          <cell r="BG860">
            <v>1006.1307199999574</v>
          </cell>
          <cell r="BH860">
            <v>1363.0327999999863</v>
          </cell>
          <cell r="BI860">
            <v>1408.4159999999974</v>
          </cell>
          <cell r="BJ860">
            <v>1513.7337199999893</v>
          </cell>
          <cell r="BK860">
            <v>1512.1704000000027</v>
          </cell>
          <cell r="BL860">
            <v>1425.3874399999913</v>
          </cell>
          <cell r="BM860">
            <v>1504.4795999999915</v>
          </cell>
          <cell r="BN860">
            <v>1464.1692000000039</v>
          </cell>
          <cell r="BO860">
            <v>1396.9083600000013</v>
          </cell>
          <cell r="BP860">
            <v>1111.2491999999911</v>
          </cell>
          <cell r="BQ860">
            <v>938.77672000002349</v>
          </cell>
          <cell r="BR860">
            <v>16052.545599999838</v>
          </cell>
          <cell r="BS860">
            <v>1052.8622999999789</v>
          </cell>
          <cell r="BT860">
            <v>1030.5287999999709</v>
          </cell>
          <cell r="BU860">
            <v>1396.0695000000414</v>
          </cell>
          <cell r="BV860">
            <v>1442.5530000000144</v>
          </cell>
          <cell r="BW860">
            <v>1550.4867000000086</v>
          </cell>
          <cell r="BX860">
            <v>1548.8550000000105</v>
          </cell>
          <cell r="BY860">
            <v>1459.9543000000122</v>
          </cell>
          <cell r="BZ860">
            <v>1540.9820999999938</v>
          </cell>
          <cell r="CA860">
            <v>1499.6730000000098</v>
          </cell>
          <cell r="CB860">
            <v>1430.8329000000376</v>
          </cell>
          <cell r="CC860">
            <v>1138.2209999999905</v>
          </cell>
          <cell r="CD860">
            <v>961.52700000000186</v>
          </cell>
          <cell r="CE860">
            <v>16466.376240000129</v>
          </cell>
          <cell r="CF860">
            <v>1077.5203200000105</v>
          </cell>
          <cell r="CG860">
            <v>1092.337200000009</v>
          </cell>
          <cell r="CH860">
            <v>1428.8147999999928</v>
          </cell>
          <cell r="CI860">
            <v>1476.3815999999933</v>
          </cell>
          <cell r="CJ860">
            <v>1586.7734399999899</v>
          </cell>
          <cell r="CK860">
            <v>1585.1160000000091</v>
          </cell>
          <cell r="CL860">
            <v>1494.1677600000112</v>
          </cell>
          <cell r="CM860">
            <v>1577.1088800000143</v>
          </cell>
          <cell r="CN860">
            <v>1534.831199999986</v>
          </cell>
          <cell r="CO860">
            <v>1464.3482400000212</v>
          </cell>
          <cell r="CP860">
            <v>1164.8880000000354</v>
          </cell>
          <cell r="CQ860">
            <v>984.08880000002682</v>
          </cell>
          <cell r="CR860">
            <v>16800.581120000221</v>
          </cell>
          <cell r="CS860">
            <v>1101.8999599999515</v>
          </cell>
          <cell r="CT860">
            <v>1078.5588799999678</v>
          </cell>
          <cell r="CU860">
            <v>1461.1633000000147</v>
          </cell>
          <cell r="CV860">
            <v>1509.7776000000013</v>
          </cell>
          <cell r="CW860">
            <v>1622.729720000003</v>
          </cell>
          <cell r="CX860">
            <v>1620.9996000000101</v>
          </cell>
          <cell r="CY860">
            <v>1527.9875199999951</v>
          </cell>
          <cell r="CZ860">
            <v>1612.7508199999866</v>
          </cell>
          <cell r="DA860">
            <v>1569.6065999999992</v>
          </cell>
          <cell r="DB860">
            <v>1497.5002600000007</v>
          </cell>
          <cell r="DC860">
            <v>1191.2519999999786</v>
          </cell>
          <cell r="DD860">
            <v>1006.3548600000795</v>
          </cell>
          <cell r="DE860">
            <v>16942.588500000071</v>
          </cell>
          <cell r="DF860">
            <v>1111.233750000014</v>
          </cell>
          <cell r="DG860">
            <v>1087.6739999999991</v>
          </cell>
          <cell r="DH860">
            <v>1473.5152499999967</v>
          </cell>
          <cell r="DI860">
            <v>1522.5524999999907</v>
          </cell>
          <cell r="DJ860">
            <v>1636.4280000000144</v>
          </cell>
          <cell r="DK860">
            <v>1634.7149999999965</v>
          </cell>
          <cell r="DL860">
            <v>1540.9169999999867</v>
          </cell>
          <cell r="DM860">
            <v>1626.3839999999909</v>
          </cell>
          <cell r="DN860">
            <v>1582.8525000000081</v>
          </cell>
          <cell r="DO860">
            <v>1510.1339999999618</v>
          </cell>
          <cell r="DP860">
            <v>1201.320000000007</v>
          </cell>
          <cell r="DQ860">
            <v>1014.8625000000466</v>
          </cell>
          <cell r="DR860">
            <v>17082.556479999796</v>
          </cell>
          <cell r="DS860">
            <v>1120.4429200000595</v>
          </cell>
          <cell r="DT860">
            <v>1096.686080000014</v>
          </cell>
          <cell r="DU860">
            <v>1485.6464799999958</v>
          </cell>
          <cell r="DV860">
            <v>1535.1467999999877</v>
          </cell>
          <cell r="DW860">
            <v>1649.9539199999999</v>
          </cell>
          <cell r="DX860">
            <v>1648.2119999999995</v>
          </cell>
          <cell r="DY860">
            <v>1553.6406399999978</v>
          </cell>
          <cell r="DZ860">
            <v>1639.8466799999878</v>
          </cell>
          <cell r="EA860">
            <v>1595.9088000000047</v>
          </cell>
          <cell r="EB860">
            <v>1522.5885600000038</v>
          </cell>
          <cell r="EC860">
            <v>1211.2728000000352</v>
          </cell>
          <cell r="ED860">
            <v>1023.2108000000007</v>
          </cell>
        </row>
        <row r="862">
          <cell r="A862" t="str">
            <v>Additional Fixed Costs</v>
          </cell>
        </row>
        <row r="863"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0</v>
          </cell>
          <cell r="AV863">
            <v>0</v>
          </cell>
          <cell r="AW863">
            <v>0</v>
          </cell>
          <cell r="AX863">
            <v>0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0</v>
          </cell>
          <cell r="BE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K863">
            <v>0</v>
          </cell>
          <cell r="BL863">
            <v>0</v>
          </cell>
          <cell r="BM863">
            <v>0</v>
          </cell>
          <cell r="BN863">
            <v>0</v>
          </cell>
          <cell r="BO863">
            <v>0</v>
          </cell>
          <cell r="BP863">
            <v>0</v>
          </cell>
          <cell r="BQ863">
            <v>0</v>
          </cell>
          <cell r="BR863">
            <v>0</v>
          </cell>
          <cell r="BS863">
            <v>0</v>
          </cell>
          <cell r="BT863">
            <v>0</v>
          </cell>
          <cell r="BU863">
            <v>0</v>
          </cell>
          <cell r="BV863">
            <v>0</v>
          </cell>
          <cell r="BW863">
            <v>0</v>
          </cell>
          <cell r="BX863">
            <v>0</v>
          </cell>
          <cell r="BY863">
            <v>0</v>
          </cell>
          <cell r="BZ863">
            <v>0</v>
          </cell>
          <cell r="CA863">
            <v>0</v>
          </cell>
          <cell r="CB863">
            <v>0</v>
          </cell>
          <cell r="CC863">
            <v>0</v>
          </cell>
          <cell r="CD863">
            <v>0</v>
          </cell>
          <cell r="CE863">
            <v>0</v>
          </cell>
          <cell r="CF863">
            <v>0</v>
          </cell>
          <cell r="CG863">
            <v>0</v>
          </cell>
          <cell r="CH863">
            <v>0</v>
          </cell>
          <cell r="CI863">
            <v>0</v>
          </cell>
          <cell r="CJ863">
            <v>0</v>
          </cell>
          <cell r="CK863">
            <v>0</v>
          </cell>
          <cell r="CL863">
            <v>0</v>
          </cell>
          <cell r="CM863">
            <v>0</v>
          </cell>
          <cell r="CN863">
            <v>0</v>
          </cell>
          <cell r="CO863">
            <v>0</v>
          </cell>
          <cell r="CP863">
            <v>0</v>
          </cell>
          <cell r="CQ863">
            <v>0</v>
          </cell>
          <cell r="CR863">
            <v>0</v>
          </cell>
          <cell r="CS863">
            <v>0</v>
          </cell>
          <cell r="CT863">
            <v>0</v>
          </cell>
          <cell r="CU863">
            <v>0</v>
          </cell>
          <cell r="CV863">
            <v>0</v>
          </cell>
          <cell r="CW863">
            <v>0</v>
          </cell>
          <cell r="CX863">
            <v>0</v>
          </cell>
          <cell r="CY863">
            <v>0</v>
          </cell>
          <cell r="CZ863">
            <v>0</v>
          </cell>
          <cell r="DA863">
            <v>0</v>
          </cell>
          <cell r="DB863">
            <v>0</v>
          </cell>
          <cell r="DC863">
            <v>0</v>
          </cell>
          <cell r="DD863">
            <v>0</v>
          </cell>
          <cell r="DE863">
            <v>0</v>
          </cell>
          <cell r="DF863">
            <v>0</v>
          </cell>
          <cell r="DG863">
            <v>0</v>
          </cell>
          <cell r="DH863">
            <v>0</v>
          </cell>
          <cell r="DI863">
            <v>0</v>
          </cell>
          <cell r="DJ863">
            <v>0</v>
          </cell>
          <cell r="DK863">
            <v>0</v>
          </cell>
          <cell r="DL863">
            <v>0</v>
          </cell>
          <cell r="DM863">
            <v>0</v>
          </cell>
          <cell r="DN863">
            <v>0</v>
          </cell>
          <cell r="DO863">
            <v>0</v>
          </cell>
          <cell r="DP863">
            <v>0</v>
          </cell>
          <cell r="DQ863">
            <v>0</v>
          </cell>
          <cell r="DR863">
            <v>0</v>
          </cell>
          <cell r="DS863">
            <v>0</v>
          </cell>
          <cell r="DT863">
            <v>0</v>
          </cell>
          <cell r="DU863">
            <v>0</v>
          </cell>
          <cell r="DV863">
            <v>0</v>
          </cell>
          <cell r="DW863">
            <v>0</v>
          </cell>
          <cell r="DX863">
            <v>0</v>
          </cell>
          <cell r="DY863">
            <v>0</v>
          </cell>
          <cell r="DZ863">
            <v>0</v>
          </cell>
          <cell r="EA863">
            <v>0</v>
          </cell>
          <cell r="EB863">
            <v>0</v>
          </cell>
          <cell r="EC863">
            <v>0</v>
          </cell>
          <cell r="ED863">
            <v>0</v>
          </cell>
        </row>
        <row r="865"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K865">
            <v>0</v>
          </cell>
          <cell r="BL865">
            <v>0</v>
          </cell>
          <cell r="BM865">
            <v>0</v>
          </cell>
          <cell r="BN865">
            <v>0</v>
          </cell>
          <cell r="BO865">
            <v>0</v>
          </cell>
          <cell r="BP865">
            <v>0</v>
          </cell>
          <cell r="BQ865">
            <v>0</v>
          </cell>
          <cell r="BR865">
            <v>0</v>
          </cell>
          <cell r="BS865">
            <v>0</v>
          </cell>
          <cell r="BT865">
            <v>0</v>
          </cell>
          <cell r="BU865">
            <v>0</v>
          </cell>
          <cell r="BV865">
            <v>0</v>
          </cell>
          <cell r="BW865">
            <v>0</v>
          </cell>
          <cell r="BX865">
            <v>0</v>
          </cell>
          <cell r="BY865">
            <v>0</v>
          </cell>
          <cell r="BZ865">
            <v>0</v>
          </cell>
          <cell r="CA865">
            <v>0</v>
          </cell>
          <cell r="CB865">
            <v>0</v>
          </cell>
          <cell r="CC865">
            <v>0</v>
          </cell>
          <cell r="CD865">
            <v>0</v>
          </cell>
          <cell r="CE865">
            <v>0</v>
          </cell>
          <cell r="CF865">
            <v>0</v>
          </cell>
          <cell r="CG865">
            <v>0</v>
          </cell>
          <cell r="CH865">
            <v>0</v>
          </cell>
          <cell r="CI865">
            <v>0</v>
          </cell>
          <cell r="CJ865">
            <v>0</v>
          </cell>
          <cell r="CK865">
            <v>0</v>
          </cell>
          <cell r="CL865">
            <v>0</v>
          </cell>
          <cell r="CM865">
            <v>0</v>
          </cell>
          <cell r="CN865">
            <v>0</v>
          </cell>
          <cell r="CO865">
            <v>0</v>
          </cell>
          <cell r="CP865">
            <v>0</v>
          </cell>
          <cell r="CQ865">
            <v>0</v>
          </cell>
          <cell r="CR865">
            <v>0</v>
          </cell>
          <cell r="CS865">
            <v>0</v>
          </cell>
          <cell r="CT865">
            <v>0</v>
          </cell>
          <cell r="CU865">
            <v>0</v>
          </cell>
          <cell r="CV865">
            <v>0</v>
          </cell>
          <cell r="CW865">
            <v>0</v>
          </cell>
          <cell r="CX865">
            <v>0</v>
          </cell>
          <cell r="CY865">
            <v>0</v>
          </cell>
          <cell r="CZ865">
            <v>0</v>
          </cell>
          <cell r="DA865">
            <v>0</v>
          </cell>
          <cell r="DB865">
            <v>0</v>
          </cell>
          <cell r="DC865">
            <v>0</v>
          </cell>
          <cell r="DD865">
            <v>0</v>
          </cell>
          <cell r="DE865">
            <v>0</v>
          </cell>
          <cell r="DF865">
            <v>0</v>
          </cell>
          <cell r="DG865">
            <v>0</v>
          </cell>
          <cell r="DH865">
            <v>0</v>
          </cell>
          <cell r="DI865">
            <v>0</v>
          </cell>
          <cell r="DJ865">
            <v>0</v>
          </cell>
          <cell r="DK865">
            <v>0</v>
          </cell>
          <cell r="DL865">
            <v>0</v>
          </cell>
          <cell r="DM865">
            <v>0</v>
          </cell>
          <cell r="DN865">
            <v>0</v>
          </cell>
          <cell r="DO865">
            <v>0</v>
          </cell>
          <cell r="DP865">
            <v>0</v>
          </cell>
          <cell r="DQ865">
            <v>0</v>
          </cell>
          <cell r="DR865">
            <v>0</v>
          </cell>
          <cell r="DS865">
            <v>0</v>
          </cell>
          <cell r="DT865">
            <v>0</v>
          </cell>
          <cell r="DU865">
            <v>0</v>
          </cell>
          <cell r="DV865">
            <v>0</v>
          </cell>
          <cell r="DW865">
            <v>0</v>
          </cell>
          <cell r="DX865">
            <v>0</v>
          </cell>
          <cell r="DY865">
            <v>0</v>
          </cell>
          <cell r="DZ865">
            <v>0</v>
          </cell>
          <cell r="EA865">
            <v>0</v>
          </cell>
          <cell r="EB865">
            <v>0</v>
          </cell>
          <cell r="EC865">
            <v>0</v>
          </cell>
          <cell r="ED865">
            <v>0</v>
          </cell>
        </row>
        <row r="866"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  <cell r="BM866">
            <v>0</v>
          </cell>
          <cell r="BN866">
            <v>0</v>
          </cell>
          <cell r="BO866">
            <v>0</v>
          </cell>
          <cell r="BP866">
            <v>0</v>
          </cell>
          <cell r="BQ866">
            <v>0</v>
          </cell>
          <cell r="BR866">
            <v>0</v>
          </cell>
          <cell r="BS866">
            <v>0</v>
          </cell>
          <cell r="BT866">
            <v>0</v>
          </cell>
          <cell r="BU866">
            <v>0</v>
          </cell>
          <cell r="BV866">
            <v>0</v>
          </cell>
          <cell r="BW866">
            <v>0</v>
          </cell>
          <cell r="BX866">
            <v>0</v>
          </cell>
          <cell r="BY866">
            <v>0</v>
          </cell>
          <cell r="BZ866">
            <v>0</v>
          </cell>
          <cell r="CA866">
            <v>0</v>
          </cell>
          <cell r="CB866">
            <v>0</v>
          </cell>
          <cell r="CC866">
            <v>0</v>
          </cell>
          <cell r="CD866">
            <v>0</v>
          </cell>
          <cell r="CE866">
            <v>0</v>
          </cell>
          <cell r="CF866">
            <v>0</v>
          </cell>
          <cell r="CG866">
            <v>0</v>
          </cell>
          <cell r="CH866">
            <v>0</v>
          </cell>
          <cell r="CI866">
            <v>0</v>
          </cell>
          <cell r="CJ866">
            <v>0</v>
          </cell>
          <cell r="CK866">
            <v>0</v>
          </cell>
          <cell r="CL866">
            <v>0</v>
          </cell>
          <cell r="CM866">
            <v>0</v>
          </cell>
          <cell r="CN866">
            <v>0</v>
          </cell>
          <cell r="CO866">
            <v>0</v>
          </cell>
          <cell r="CP866">
            <v>0</v>
          </cell>
          <cell r="CQ866">
            <v>0</v>
          </cell>
          <cell r="CR866">
            <v>0</v>
          </cell>
          <cell r="CS866">
            <v>0</v>
          </cell>
          <cell r="CT866">
            <v>0</v>
          </cell>
          <cell r="CU866">
            <v>0</v>
          </cell>
          <cell r="CV866">
            <v>0</v>
          </cell>
          <cell r="CW866">
            <v>0</v>
          </cell>
          <cell r="CX866">
            <v>0</v>
          </cell>
          <cell r="CY866">
            <v>0</v>
          </cell>
          <cell r="CZ866">
            <v>0</v>
          </cell>
          <cell r="DA866">
            <v>0</v>
          </cell>
          <cell r="DB866">
            <v>0</v>
          </cell>
          <cell r="DC866">
            <v>0</v>
          </cell>
          <cell r="DD866">
            <v>0</v>
          </cell>
          <cell r="DE866">
            <v>0</v>
          </cell>
          <cell r="DF866">
            <v>0</v>
          </cell>
          <cell r="DG866">
            <v>0</v>
          </cell>
          <cell r="DH866">
            <v>0</v>
          </cell>
          <cell r="DI866">
            <v>0</v>
          </cell>
          <cell r="DJ866">
            <v>0</v>
          </cell>
          <cell r="DK866">
            <v>0</v>
          </cell>
          <cell r="DL866">
            <v>0</v>
          </cell>
          <cell r="DM866">
            <v>0</v>
          </cell>
          <cell r="DN866">
            <v>0</v>
          </cell>
          <cell r="DO866">
            <v>0</v>
          </cell>
          <cell r="DP866">
            <v>0</v>
          </cell>
          <cell r="DQ866">
            <v>0</v>
          </cell>
          <cell r="DR866">
            <v>0</v>
          </cell>
          <cell r="DS866">
            <v>0</v>
          </cell>
          <cell r="DT866">
            <v>0</v>
          </cell>
          <cell r="DU866">
            <v>0</v>
          </cell>
          <cell r="DV866">
            <v>0</v>
          </cell>
          <cell r="DW866">
            <v>0</v>
          </cell>
          <cell r="DX866">
            <v>0</v>
          </cell>
          <cell r="DY866">
            <v>0</v>
          </cell>
          <cell r="DZ866">
            <v>0</v>
          </cell>
          <cell r="EA866">
            <v>0</v>
          </cell>
          <cell r="EB866">
            <v>0</v>
          </cell>
          <cell r="EC866">
            <v>0</v>
          </cell>
          <cell r="ED866">
            <v>0</v>
          </cell>
        </row>
        <row r="867"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0</v>
          </cell>
          <cell r="BT867">
            <v>0</v>
          </cell>
          <cell r="BU867">
            <v>0</v>
          </cell>
          <cell r="BV867">
            <v>0</v>
          </cell>
          <cell r="BW867">
            <v>0</v>
          </cell>
          <cell r="BX867">
            <v>0</v>
          </cell>
          <cell r="BY867">
            <v>0</v>
          </cell>
          <cell r="BZ867">
            <v>0</v>
          </cell>
          <cell r="CA867">
            <v>0</v>
          </cell>
          <cell r="CB867">
            <v>0</v>
          </cell>
          <cell r="CC867">
            <v>0</v>
          </cell>
          <cell r="CD867">
            <v>0</v>
          </cell>
          <cell r="CE867">
            <v>0</v>
          </cell>
          <cell r="CF867">
            <v>0</v>
          </cell>
          <cell r="CG867">
            <v>0</v>
          </cell>
          <cell r="CH867">
            <v>0</v>
          </cell>
          <cell r="CI867">
            <v>0</v>
          </cell>
          <cell r="CJ867">
            <v>0</v>
          </cell>
          <cell r="CK867">
            <v>0</v>
          </cell>
          <cell r="CL867">
            <v>0</v>
          </cell>
          <cell r="CM867">
            <v>0</v>
          </cell>
          <cell r="CN867">
            <v>0</v>
          </cell>
          <cell r="CO867">
            <v>0</v>
          </cell>
          <cell r="CP867">
            <v>0</v>
          </cell>
          <cell r="CQ867">
            <v>0</v>
          </cell>
          <cell r="CR867">
            <v>0</v>
          </cell>
          <cell r="CS867">
            <v>0</v>
          </cell>
          <cell r="CT867">
            <v>0</v>
          </cell>
          <cell r="CU867">
            <v>0</v>
          </cell>
          <cell r="CV867">
            <v>0</v>
          </cell>
          <cell r="CW867">
            <v>0</v>
          </cell>
          <cell r="CX867">
            <v>0</v>
          </cell>
          <cell r="CY867">
            <v>0</v>
          </cell>
          <cell r="CZ867">
            <v>0</v>
          </cell>
          <cell r="DA867">
            <v>0</v>
          </cell>
          <cell r="DB867">
            <v>0</v>
          </cell>
          <cell r="DC867">
            <v>0</v>
          </cell>
          <cell r="DD867">
            <v>0</v>
          </cell>
          <cell r="DE867">
            <v>0</v>
          </cell>
          <cell r="DF867">
            <v>0</v>
          </cell>
          <cell r="DG867">
            <v>0</v>
          </cell>
          <cell r="DH867">
            <v>0</v>
          </cell>
          <cell r="DI867">
            <v>0</v>
          </cell>
          <cell r="DJ867">
            <v>0</v>
          </cell>
          <cell r="DK867">
            <v>0</v>
          </cell>
          <cell r="DL867">
            <v>0</v>
          </cell>
          <cell r="DM867">
            <v>0</v>
          </cell>
          <cell r="DN867">
            <v>0</v>
          </cell>
          <cell r="DO867">
            <v>0</v>
          </cell>
          <cell r="DP867">
            <v>0</v>
          </cell>
          <cell r="DQ867">
            <v>0</v>
          </cell>
          <cell r="DR867">
            <v>0</v>
          </cell>
          <cell r="DS867">
            <v>0</v>
          </cell>
          <cell r="DT867">
            <v>0</v>
          </cell>
          <cell r="DU867">
            <v>0</v>
          </cell>
          <cell r="DV867">
            <v>0</v>
          </cell>
          <cell r="DW867">
            <v>0</v>
          </cell>
          <cell r="DX867">
            <v>0</v>
          </cell>
          <cell r="DY867">
            <v>0</v>
          </cell>
          <cell r="DZ867">
            <v>0</v>
          </cell>
          <cell r="EA867">
            <v>0</v>
          </cell>
          <cell r="EB867">
            <v>0</v>
          </cell>
          <cell r="EC867">
            <v>0</v>
          </cell>
          <cell r="ED867">
            <v>0</v>
          </cell>
        </row>
        <row r="868"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  <cell r="BQ868">
            <v>0</v>
          </cell>
          <cell r="BR868">
            <v>0</v>
          </cell>
          <cell r="BS868">
            <v>0</v>
          </cell>
          <cell r="BT868">
            <v>0</v>
          </cell>
          <cell r="BU868">
            <v>0</v>
          </cell>
          <cell r="BV868">
            <v>0</v>
          </cell>
          <cell r="BW868">
            <v>0</v>
          </cell>
          <cell r="BX868">
            <v>0</v>
          </cell>
          <cell r="BY868">
            <v>0</v>
          </cell>
          <cell r="BZ868">
            <v>0</v>
          </cell>
          <cell r="CA868">
            <v>0</v>
          </cell>
          <cell r="CB868">
            <v>0</v>
          </cell>
          <cell r="CC868">
            <v>0</v>
          </cell>
          <cell r="CD868">
            <v>0</v>
          </cell>
          <cell r="CE868">
            <v>0</v>
          </cell>
          <cell r="CF868">
            <v>0</v>
          </cell>
          <cell r="CG868">
            <v>0</v>
          </cell>
          <cell r="CH868">
            <v>0</v>
          </cell>
          <cell r="CI868">
            <v>0</v>
          </cell>
          <cell r="CJ868">
            <v>0</v>
          </cell>
          <cell r="CK868">
            <v>0</v>
          </cell>
          <cell r="CL868">
            <v>0</v>
          </cell>
          <cell r="CM868">
            <v>0</v>
          </cell>
          <cell r="CN868">
            <v>0</v>
          </cell>
          <cell r="CO868">
            <v>0</v>
          </cell>
          <cell r="CP868">
            <v>0</v>
          </cell>
          <cell r="CQ868">
            <v>0</v>
          </cell>
          <cell r="CR868">
            <v>0</v>
          </cell>
          <cell r="CS868">
            <v>0</v>
          </cell>
          <cell r="CT868">
            <v>0</v>
          </cell>
          <cell r="CU868">
            <v>0</v>
          </cell>
          <cell r="CV868">
            <v>0</v>
          </cell>
          <cell r="CW868">
            <v>0</v>
          </cell>
          <cell r="CX868">
            <v>0</v>
          </cell>
          <cell r="CY868">
            <v>0</v>
          </cell>
          <cell r="CZ868">
            <v>0</v>
          </cell>
          <cell r="DA868">
            <v>0</v>
          </cell>
          <cell r="DB868">
            <v>0</v>
          </cell>
          <cell r="DC868">
            <v>0</v>
          </cell>
          <cell r="DD868">
            <v>0</v>
          </cell>
          <cell r="DE868">
            <v>0</v>
          </cell>
          <cell r="DF868">
            <v>0</v>
          </cell>
          <cell r="DG868">
            <v>0</v>
          </cell>
          <cell r="DH868">
            <v>0</v>
          </cell>
          <cell r="DI868">
            <v>0</v>
          </cell>
          <cell r="DJ868">
            <v>0</v>
          </cell>
          <cell r="DK868">
            <v>0</v>
          </cell>
          <cell r="DL868">
            <v>0</v>
          </cell>
          <cell r="DM868">
            <v>0</v>
          </cell>
          <cell r="DN868">
            <v>0</v>
          </cell>
          <cell r="DO868">
            <v>0</v>
          </cell>
          <cell r="DP868">
            <v>0</v>
          </cell>
          <cell r="DQ868">
            <v>0</v>
          </cell>
          <cell r="DR868">
            <v>0</v>
          </cell>
          <cell r="DS868">
            <v>0</v>
          </cell>
          <cell r="DT868">
            <v>0</v>
          </cell>
          <cell r="DU868">
            <v>0</v>
          </cell>
          <cell r="DV868">
            <v>0</v>
          </cell>
          <cell r="DW868">
            <v>0</v>
          </cell>
          <cell r="DX868">
            <v>0</v>
          </cell>
          <cell r="DY868">
            <v>0</v>
          </cell>
          <cell r="DZ868">
            <v>0</v>
          </cell>
          <cell r="EA868">
            <v>0</v>
          </cell>
          <cell r="EB868">
            <v>0</v>
          </cell>
          <cell r="EC868">
            <v>0</v>
          </cell>
          <cell r="ED868">
            <v>0</v>
          </cell>
        </row>
        <row r="869"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  <cell r="AL869">
            <v>0</v>
          </cell>
          <cell r="AM869">
            <v>0</v>
          </cell>
          <cell r="AN869">
            <v>0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E869">
            <v>0</v>
          </cell>
          <cell r="BF869">
            <v>0</v>
          </cell>
          <cell r="BG869">
            <v>0</v>
          </cell>
          <cell r="BH869">
            <v>0</v>
          </cell>
          <cell r="BI869">
            <v>0</v>
          </cell>
          <cell r="BJ869">
            <v>0</v>
          </cell>
          <cell r="BK869">
            <v>0</v>
          </cell>
          <cell r="BL869">
            <v>0</v>
          </cell>
          <cell r="BM869">
            <v>0</v>
          </cell>
          <cell r="BN869">
            <v>0</v>
          </cell>
          <cell r="BO869">
            <v>0</v>
          </cell>
          <cell r="BP869">
            <v>0</v>
          </cell>
          <cell r="BQ869">
            <v>0</v>
          </cell>
          <cell r="BR869">
            <v>0</v>
          </cell>
          <cell r="BS869">
            <v>0</v>
          </cell>
          <cell r="BT869">
            <v>0</v>
          </cell>
          <cell r="BU869">
            <v>0</v>
          </cell>
          <cell r="BV869">
            <v>0</v>
          </cell>
          <cell r="BW869">
            <v>0</v>
          </cell>
          <cell r="BX869">
            <v>0</v>
          </cell>
          <cell r="BY869">
            <v>0</v>
          </cell>
          <cell r="BZ869">
            <v>0</v>
          </cell>
          <cell r="CA869">
            <v>0</v>
          </cell>
          <cell r="CB869">
            <v>0</v>
          </cell>
          <cell r="CC869">
            <v>0</v>
          </cell>
          <cell r="CD869">
            <v>0</v>
          </cell>
          <cell r="CE869">
            <v>0</v>
          </cell>
          <cell r="CF869">
            <v>0</v>
          </cell>
          <cell r="CG869">
            <v>0</v>
          </cell>
          <cell r="CH869">
            <v>0</v>
          </cell>
          <cell r="CI869">
            <v>0</v>
          </cell>
          <cell r="CJ869">
            <v>0</v>
          </cell>
          <cell r="CK869">
            <v>0</v>
          </cell>
          <cell r="CL869">
            <v>0</v>
          </cell>
          <cell r="CM869">
            <v>0</v>
          </cell>
          <cell r="CN869">
            <v>0</v>
          </cell>
          <cell r="CO869">
            <v>0</v>
          </cell>
          <cell r="CP869">
            <v>0</v>
          </cell>
          <cell r="CQ869">
            <v>0</v>
          </cell>
          <cell r="CR869">
            <v>0</v>
          </cell>
          <cell r="CS869">
            <v>0</v>
          </cell>
          <cell r="CT869">
            <v>0</v>
          </cell>
          <cell r="CU869">
            <v>0</v>
          </cell>
          <cell r="CV869">
            <v>0</v>
          </cell>
          <cell r="CW869">
            <v>0</v>
          </cell>
          <cell r="CX869">
            <v>0</v>
          </cell>
          <cell r="CY869">
            <v>0</v>
          </cell>
          <cell r="CZ869">
            <v>0</v>
          </cell>
          <cell r="DA869">
            <v>0</v>
          </cell>
          <cell r="DB869">
            <v>0</v>
          </cell>
          <cell r="DC869">
            <v>0</v>
          </cell>
          <cell r="DD869">
            <v>0</v>
          </cell>
          <cell r="DE869">
            <v>0</v>
          </cell>
          <cell r="DF869">
            <v>0</v>
          </cell>
          <cell r="DG869">
            <v>0</v>
          </cell>
          <cell r="DH869">
            <v>0</v>
          </cell>
          <cell r="DI869">
            <v>0</v>
          </cell>
          <cell r="DJ869">
            <v>0</v>
          </cell>
          <cell r="DK869">
            <v>0</v>
          </cell>
          <cell r="DL869">
            <v>0</v>
          </cell>
          <cell r="DM869">
            <v>0</v>
          </cell>
          <cell r="DN869">
            <v>0</v>
          </cell>
          <cell r="DO869">
            <v>0</v>
          </cell>
          <cell r="DP869">
            <v>0</v>
          </cell>
          <cell r="DQ869">
            <v>0</v>
          </cell>
          <cell r="DR869">
            <v>0</v>
          </cell>
          <cell r="DS869">
            <v>0</v>
          </cell>
          <cell r="DT869">
            <v>0</v>
          </cell>
          <cell r="DU869">
            <v>0</v>
          </cell>
          <cell r="DV869">
            <v>0</v>
          </cell>
          <cell r="DW869">
            <v>0</v>
          </cell>
          <cell r="DX869">
            <v>0</v>
          </cell>
          <cell r="DY869">
            <v>0</v>
          </cell>
          <cell r="DZ869">
            <v>0</v>
          </cell>
          <cell r="EA869">
            <v>0</v>
          </cell>
          <cell r="EB869">
            <v>0</v>
          </cell>
          <cell r="EC869">
            <v>0</v>
          </cell>
          <cell r="ED869">
            <v>0</v>
          </cell>
        </row>
        <row r="870"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BM870">
            <v>0</v>
          </cell>
          <cell r="BN870">
            <v>0</v>
          </cell>
          <cell r="BO870">
            <v>0</v>
          </cell>
          <cell r="BP870">
            <v>0</v>
          </cell>
          <cell r="BQ870">
            <v>0</v>
          </cell>
          <cell r="BR870">
            <v>0</v>
          </cell>
          <cell r="BS870">
            <v>0</v>
          </cell>
          <cell r="BT870">
            <v>0</v>
          </cell>
          <cell r="BU870">
            <v>0</v>
          </cell>
          <cell r="BV870">
            <v>0</v>
          </cell>
          <cell r="BW870">
            <v>0</v>
          </cell>
          <cell r="BX870">
            <v>0</v>
          </cell>
          <cell r="BY870">
            <v>0</v>
          </cell>
          <cell r="BZ870">
            <v>0</v>
          </cell>
          <cell r="CA870">
            <v>0</v>
          </cell>
          <cell r="CB870">
            <v>0</v>
          </cell>
          <cell r="CC870">
            <v>0</v>
          </cell>
          <cell r="CD870">
            <v>0</v>
          </cell>
          <cell r="CE870">
            <v>0</v>
          </cell>
          <cell r="CF870">
            <v>0</v>
          </cell>
          <cell r="CG870">
            <v>0</v>
          </cell>
          <cell r="CH870">
            <v>0</v>
          </cell>
          <cell r="CI870">
            <v>0</v>
          </cell>
          <cell r="CJ870">
            <v>0</v>
          </cell>
          <cell r="CK870">
            <v>0</v>
          </cell>
          <cell r="CL870">
            <v>0</v>
          </cell>
          <cell r="CM870">
            <v>0</v>
          </cell>
          <cell r="CN870">
            <v>0</v>
          </cell>
          <cell r="CO870">
            <v>0</v>
          </cell>
          <cell r="CP870">
            <v>0</v>
          </cell>
          <cell r="CQ870">
            <v>0</v>
          </cell>
          <cell r="CR870">
            <v>0</v>
          </cell>
          <cell r="CS870">
            <v>0</v>
          </cell>
          <cell r="CT870">
            <v>0</v>
          </cell>
          <cell r="CU870">
            <v>0</v>
          </cell>
          <cell r="CV870">
            <v>0</v>
          </cell>
          <cell r="CW870">
            <v>0</v>
          </cell>
          <cell r="CX870">
            <v>0</v>
          </cell>
          <cell r="CY870">
            <v>0</v>
          </cell>
          <cell r="CZ870">
            <v>0</v>
          </cell>
          <cell r="DA870">
            <v>0</v>
          </cell>
          <cell r="DB870">
            <v>0</v>
          </cell>
          <cell r="DC870">
            <v>0</v>
          </cell>
          <cell r="DD870">
            <v>0</v>
          </cell>
          <cell r="DE870">
            <v>0</v>
          </cell>
          <cell r="DF870">
            <v>0</v>
          </cell>
          <cell r="DG870">
            <v>0</v>
          </cell>
          <cell r="DH870">
            <v>0</v>
          </cell>
          <cell r="DI870">
            <v>0</v>
          </cell>
          <cell r="DJ870">
            <v>0</v>
          </cell>
          <cell r="DK870">
            <v>0</v>
          </cell>
          <cell r="DL870">
            <v>0</v>
          </cell>
          <cell r="DM870">
            <v>0</v>
          </cell>
          <cell r="DN870">
            <v>0</v>
          </cell>
          <cell r="DO870">
            <v>0</v>
          </cell>
          <cell r="DP870">
            <v>0</v>
          </cell>
          <cell r="DQ870">
            <v>0</v>
          </cell>
          <cell r="DR870">
            <v>0</v>
          </cell>
          <cell r="DS870">
            <v>0</v>
          </cell>
          <cell r="DT870">
            <v>0</v>
          </cell>
          <cell r="DU870">
            <v>0</v>
          </cell>
          <cell r="DV870">
            <v>0</v>
          </cell>
          <cell r="DW870">
            <v>0</v>
          </cell>
          <cell r="DX870">
            <v>0</v>
          </cell>
          <cell r="DY870">
            <v>0</v>
          </cell>
          <cell r="DZ870">
            <v>0</v>
          </cell>
          <cell r="EA870">
            <v>0</v>
          </cell>
          <cell r="EB870">
            <v>0</v>
          </cell>
          <cell r="EC870">
            <v>0</v>
          </cell>
          <cell r="ED870">
            <v>0</v>
          </cell>
        </row>
        <row r="871"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0</v>
          </cell>
          <cell r="BE871">
            <v>0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  <cell r="BL871">
            <v>0</v>
          </cell>
          <cell r="BM871">
            <v>0</v>
          </cell>
          <cell r="BN871">
            <v>0</v>
          </cell>
          <cell r="BO871">
            <v>0</v>
          </cell>
          <cell r="BP871">
            <v>0</v>
          </cell>
          <cell r="BQ871">
            <v>0</v>
          </cell>
          <cell r="BR871">
            <v>0</v>
          </cell>
          <cell r="BS871">
            <v>0</v>
          </cell>
          <cell r="BT871">
            <v>0</v>
          </cell>
          <cell r="BU871">
            <v>0</v>
          </cell>
          <cell r="BV871">
            <v>0</v>
          </cell>
          <cell r="BW871">
            <v>0</v>
          </cell>
          <cell r="BX871">
            <v>0</v>
          </cell>
          <cell r="BY871">
            <v>0</v>
          </cell>
          <cell r="BZ871">
            <v>0</v>
          </cell>
          <cell r="CA871">
            <v>0</v>
          </cell>
          <cell r="CB871">
            <v>0</v>
          </cell>
          <cell r="CC871">
            <v>0</v>
          </cell>
          <cell r="CD871">
            <v>0</v>
          </cell>
          <cell r="CE871">
            <v>0</v>
          </cell>
          <cell r="CF871">
            <v>0</v>
          </cell>
          <cell r="CG871">
            <v>0</v>
          </cell>
          <cell r="CH871">
            <v>0</v>
          </cell>
          <cell r="CI871">
            <v>0</v>
          </cell>
          <cell r="CJ871">
            <v>0</v>
          </cell>
          <cell r="CK871">
            <v>0</v>
          </cell>
          <cell r="CL871">
            <v>0</v>
          </cell>
          <cell r="CM871">
            <v>0</v>
          </cell>
          <cell r="CN871">
            <v>0</v>
          </cell>
          <cell r="CO871">
            <v>0</v>
          </cell>
          <cell r="CP871">
            <v>0</v>
          </cell>
          <cell r="CQ871">
            <v>0</v>
          </cell>
          <cell r="CR871">
            <v>0</v>
          </cell>
          <cell r="CS871">
            <v>0</v>
          </cell>
          <cell r="CT871">
            <v>0</v>
          </cell>
          <cell r="CU871">
            <v>0</v>
          </cell>
          <cell r="CV871">
            <v>0</v>
          </cell>
          <cell r="CW871">
            <v>0</v>
          </cell>
          <cell r="CX871">
            <v>0</v>
          </cell>
          <cell r="CY871">
            <v>0</v>
          </cell>
          <cell r="CZ871">
            <v>0</v>
          </cell>
          <cell r="DA871">
            <v>0</v>
          </cell>
          <cell r="DB871">
            <v>0</v>
          </cell>
          <cell r="DC871">
            <v>0</v>
          </cell>
          <cell r="DD871">
            <v>0</v>
          </cell>
          <cell r="DE871">
            <v>0</v>
          </cell>
          <cell r="DF871">
            <v>0</v>
          </cell>
          <cell r="DG871">
            <v>0</v>
          </cell>
          <cell r="DH871">
            <v>0</v>
          </cell>
          <cell r="DI871">
            <v>0</v>
          </cell>
          <cell r="DJ871">
            <v>0</v>
          </cell>
          <cell r="DK871">
            <v>0</v>
          </cell>
          <cell r="DL871">
            <v>0</v>
          </cell>
          <cell r="DM871">
            <v>0</v>
          </cell>
          <cell r="DN871">
            <v>0</v>
          </cell>
          <cell r="DO871">
            <v>0</v>
          </cell>
          <cell r="DP871">
            <v>0</v>
          </cell>
          <cell r="DQ871">
            <v>0</v>
          </cell>
          <cell r="DR871">
            <v>0</v>
          </cell>
          <cell r="DS871">
            <v>0</v>
          </cell>
          <cell r="DT871">
            <v>0</v>
          </cell>
          <cell r="DU871">
            <v>0</v>
          </cell>
          <cell r="DV871">
            <v>0</v>
          </cell>
          <cell r="DW871">
            <v>0</v>
          </cell>
          <cell r="DX871">
            <v>0</v>
          </cell>
          <cell r="DY871">
            <v>0</v>
          </cell>
          <cell r="DZ871">
            <v>0</v>
          </cell>
          <cell r="EA871">
            <v>0</v>
          </cell>
          <cell r="EB871">
            <v>0</v>
          </cell>
          <cell r="EC871">
            <v>0</v>
          </cell>
          <cell r="ED871">
            <v>0</v>
          </cell>
        </row>
        <row r="872"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  <cell r="BM872">
            <v>0</v>
          </cell>
          <cell r="BN872">
            <v>0</v>
          </cell>
          <cell r="BO872">
            <v>0</v>
          </cell>
          <cell r="BP872">
            <v>0</v>
          </cell>
          <cell r="BQ872">
            <v>0</v>
          </cell>
          <cell r="BR872">
            <v>0</v>
          </cell>
          <cell r="BS872">
            <v>0</v>
          </cell>
          <cell r="BT872">
            <v>0</v>
          </cell>
          <cell r="BU872">
            <v>0</v>
          </cell>
          <cell r="BV872">
            <v>0</v>
          </cell>
          <cell r="BW872">
            <v>0</v>
          </cell>
          <cell r="BX872">
            <v>0</v>
          </cell>
          <cell r="BY872">
            <v>0</v>
          </cell>
          <cell r="BZ872">
            <v>0</v>
          </cell>
          <cell r="CA872">
            <v>0</v>
          </cell>
          <cell r="CB872">
            <v>0</v>
          </cell>
          <cell r="CC872">
            <v>0</v>
          </cell>
          <cell r="CD872">
            <v>0</v>
          </cell>
          <cell r="CE872">
            <v>0</v>
          </cell>
          <cell r="CF872">
            <v>0</v>
          </cell>
          <cell r="CG872">
            <v>0</v>
          </cell>
          <cell r="CH872">
            <v>0</v>
          </cell>
          <cell r="CI872">
            <v>0</v>
          </cell>
          <cell r="CJ872">
            <v>0</v>
          </cell>
          <cell r="CK872">
            <v>0</v>
          </cell>
          <cell r="CL872">
            <v>0</v>
          </cell>
          <cell r="CM872">
            <v>0</v>
          </cell>
          <cell r="CN872">
            <v>0</v>
          </cell>
          <cell r="CO872">
            <v>0</v>
          </cell>
          <cell r="CP872">
            <v>0</v>
          </cell>
          <cell r="CQ872">
            <v>0</v>
          </cell>
          <cell r="CR872">
            <v>0</v>
          </cell>
          <cell r="CS872">
            <v>0</v>
          </cell>
          <cell r="CT872">
            <v>0</v>
          </cell>
          <cell r="CU872">
            <v>0</v>
          </cell>
          <cell r="CV872">
            <v>0</v>
          </cell>
          <cell r="CW872">
            <v>0</v>
          </cell>
          <cell r="CX872">
            <v>0</v>
          </cell>
          <cell r="CY872">
            <v>0</v>
          </cell>
          <cell r="CZ872">
            <v>0</v>
          </cell>
          <cell r="DA872">
            <v>0</v>
          </cell>
          <cell r="DB872">
            <v>0</v>
          </cell>
          <cell r="DC872">
            <v>0</v>
          </cell>
          <cell r="DD872">
            <v>0</v>
          </cell>
          <cell r="DE872">
            <v>0</v>
          </cell>
          <cell r="DF872">
            <v>0</v>
          </cell>
          <cell r="DG872">
            <v>0</v>
          </cell>
          <cell r="DH872">
            <v>0</v>
          </cell>
          <cell r="DI872">
            <v>0</v>
          </cell>
          <cell r="DJ872">
            <v>0</v>
          </cell>
          <cell r="DK872">
            <v>0</v>
          </cell>
          <cell r="DL872">
            <v>0</v>
          </cell>
          <cell r="DM872">
            <v>0</v>
          </cell>
          <cell r="DN872">
            <v>0</v>
          </cell>
          <cell r="DO872">
            <v>0</v>
          </cell>
          <cell r="DP872">
            <v>0</v>
          </cell>
          <cell r="DQ872">
            <v>0</v>
          </cell>
          <cell r="DR872">
            <v>0</v>
          </cell>
          <cell r="DS872">
            <v>0</v>
          </cell>
          <cell r="DT872">
            <v>0</v>
          </cell>
          <cell r="DU872">
            <v>0</v>
          </cell>
          <cell r="DV872">
            <v>0</v>
          </cell>
          <cell r="DW872">
            <v>0</v>
          </cell>
          <cell r="DX872">
            <v>0</v>
          </cell>
          <cell r="DY872">
            <v>0</v>
          </cell>
          <cell r="DZ872">
            <v>0</v>
          </cell>
          <cell r="EA872">
            <v>0</v>
          </cell>
          <cell r="EB872">
            <v>0</v>
          </cell>
          <cell r="EC872">
            <v>0</v>
          </cell>
          <cell r="ED872">
            <v>0</v>
          </cell>
        </row>
        <row r="873"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  <cell r="BD873">
            <v>0</v>
          </cell>
          <cell r="BE873">
            <v>0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0</v>
          </cell>
          <cell r="BL873">
            <v>0</v>
          </cell>
          <cell r="BM873">
            <v>0</v>
          </cell>
          <cell r="BN873">
            <v>0</v>
          </cell>
          <cell r="BO873">
            <v>0</v>
          </cell>
          <cell r="BP873">
            <v>0</v>
          </cell>
          <cell r="BQ873">
            <v>0</v>
          </cell>
          <cell r="BR873">
            <v>0</v>
          </cell>
          <cell r="BS873">
            <v>0</v>
          </cell>
          <cell r="BT873">
            <v>0</v>
          </cell>
          <cell r="BU873">
            <v>0</v>
          </cell>
          <cell r="BV873">
            <v>0</v>
          </cell>
          <cell r="BW873">
            <v>0</v>
          </cell>
          <cell r="BX873">
            <v>0</v>
          </cell>
          <cell r="BY873">
            <v>0</v>
          </cell>
          <cell r="BZ873">
            <v>0</v>
          </cell>
          <cell r="CA873">
            <v>0</v>
          </cell>
          <cell r="CB873">
            <v>0</v>
          </cell>
          <cell r="CC873">
            <v>0</v>
          </cell>
          <cell r="CD873">
            <v>0</v>
          </cell>
          <cell r="CE873">
            <v>0</v>
          </cell>
          <cell r="CF873">
            <v>0</v>
          </cell>
          <cell r="CG873">
            <v>0</v>
          </cell>
          <cell r="CH873">
            <v>0</v>
          </cell>
          <cell r="CI873">
            <v>0</v>
          </cell>
          <cell r="CJ873">
            <v>0</v>
          </cell>
          <cell r="CK873">
            <v>0</v>
          </cell>
          <cell r="CL873">
            <v>0</v>
          </cell>
          <cell r="CM873">
            <v>0</v>
          </cell>
          <cell r="CN873">
            <v>0</v>
          </cell>
          <cell r="CO873">
            <v>0</v>
          </cell>
          <cell r="CP873">
            <v>0</v>
          </cell>
          <cell r="CQ873">
            <v>0</v>
          </cell>
          <cell r="CR873">
            <v>0</v>
          </cell>
          <cell r="CS873">
            <v>0</v>
          </cell>
          <cell r="CT873">
            <v>0</v>
          </cell>
          <cell r="CU873">
            <v>0</v>
          </cell>
          <cell r="CV873">
            <v>0</v>
          </cell>
          <cell r="CW873">
            <v>0</v>
          </cell>
          <cell r="CX873">
            <v>0</v>
          </cell>
          <cell r="CY873">
            <v>0</v>
          </cell>
          <cell r="CZ873">
            <v>0</v>
          </cell>
          <cell r="DA873">
            <v>0</v>
          </cell>
          <cell r="DB873">
            <v>0</v>
          </cell>
          <cell r="DC873">
            <v>0</v>
          </cell>
          <cell r="DD873">
            <v>0</v>
          </cell>
          <cell r="DE873">
            <v>0</v>
          </cell>
          <cell r="DF873">
            <v>0</v>
          </cell>
          <cell r="DG873">
            <v>0</v>
          </cell>
          <cell r="DH873">
            <v>0</v>
          </cell>
          <cell r="DI873">
            <v>0</v>
          </cell>
          <cell r="DJ873">
            <v>0</v>
          </cell>
          <cell r="DK873">
            <v>0</v>
          </cell>
          <cell r="DL873">
            <v>0</v>
          </cell>
          <cell r="DM873">
            <v>0</v>
          </cell>
          <cell r="DN873">
            <v>0</v>
          </cell>
          <cell r="DO873">
            <v>0</v>
          </cell>
          <cell r="DP873">
            <v>0</v>
          </cell>
          <cell r="DQ873">
            <v>0</v>
          </cell>
          <cell r="DR873">
            <v>0</v>
          </cell>
          <cell r="DS873">
            <v>0</v>
          </cell>
          <cell r="DT873">
            <v>0</v>
          </cell>
          <cell r="DU873">
            <v>0</v>
          </cell>
          <cell r="DV873">
            <v>0</v>
          </cell>
          <cell r="DW873">
            <v>0</v>
          </cell>
          <cell r="DX873">
            <v>0</v>
          </cell>
          <cell r="DY873">
            <v>0</v>
          </cell>
          <cell r="DZ873">
            <v>0</v>
          </cell>
          <cell r="EA873">
            <v>0</v>
          </cell>
          <cell r="EB873">
            <v>0</v>
          </cell>
          <cell r="EC873">
            <v>0</v>
          </cell>
          <cell r="ED873">
            <v>0</v>
          </cell>
        </row>
        <row r="874"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  <cell r="BM874">
            <v>0</v>
          </cell>
          <cell r="BN874">
            <v>0</v>
          </cell>
          <cell r="BO874">
            <v>0</v>
          </cell>
          <cell r="BP874">
            <v>0</v>
          </cell>
          <cell r="BQ874">
            <v>0</v>
          </cell>
          <cell r="BR874">
            <v>0</v>
          </cell>
          <cell r="BS874">
            <v>0</v>
          </cell>
          <cell r="BT874">
            <v>0</v>
          </cell>
          <cell r="BU874">
            <v>0</v>
          </cell>
          <cell r="BV874">
            <v>0</v>
          </cell>
          <cell r="BW874">
            <v>0</v>
          </cell>
          <cell r="BX874">
            <v>0</v>
          </cell>
          <cell r="BY874">
            <v>0</v>
          </cell>
          <cell r="BZ874">
            <v>0</v>
          </cell>
          <cell r="CA874">
            <v>0</v>
          </cell>
          <cell r="CB874">
            <v>0</v>
          </cell>
          <cell r="CC874">
            <v>0</v>
          </cell>
          <cell r="CD874">
            <v>0</v>
          </cell>
          <cell r="CE874">
            <v>0</v>
          </cell>
          <cell r="CF874">
            <v>0</v>
          </cell>
          <cell r="CG874">
            <v>0</v>
          </cell>
          <cell r="CH874">
            <v>0</v>
          </cell>
          <cell r="CI874">
            <v>0</v>
          </cell>
          <cell r="CJ874">
            <v>0</v>
          </cell>
          <cell r="CK874">
            <v>0</v>
          </cell>
          <cell r="CL874">
            <v>0</v>
          </cell>
          <cell r="CM874">
            <v>0</v>
          </cell>
          <cell r="CN874">
            <v>0</v>
          </cell>
          <cell r="CO874">
            <v>0</v>
          </cell>
          <cell r="CP874">
            <v>0</v>
          </cell>
          <cell r="CQ874">
            <v>0</v>
          </cell>
          <cell r="CR874">
            <v>0</v>
          </cell>
          <cell r="CS874">
            <v>0</v>
          </cell>
          <cell r="CT874">
            <v>0</v>
          </cell>
          <cell r="CU874">
            <v>0</v>
          </cell>
          <cell r="CV874">
            <v>0</v>
          </cell>
          <cell r="CW874">
            <v>0</v>
          </cell>
          <cell r="CX874">
            <v>0</v>
          </cell>
          <cell r="CY874">
            <v>0</v>
          </cell>
          <cell r="CZ874">
            <v>0</v>
          </cell>
          <cell r="DA874">
            <v>0</v>
          </cell>
          <cell r="DB874">
            <v>0</v>
          </cell>
          <cell r="DC874">
            <v>0</v>
          </cell>
          <cell r="DD874">
            <v>0</v>
          </cell>
          <cell r="DE874">
            <v>0</v>
          </cell>
          <cell r="DF874">
            <v>0</v>
          </cell>
          <cell r="DG874">
            <v>0</v>
          </cell>
          <cell r="DH874">
            <v>0</v>
          </cell>
          <cell r="DI874">
            <v>0</v>
          </cell>
          <cell r="DJ874">
            <v>0</v>
          </cell>
          <cell r="DK874">
            <v>0</v>
          </cell>
          <cell r="DL874">
            <v>0</v>
          </cell>
          <cell r="DM874">
            <v>0</v>
          </cell>
          <cell r="DN874">
            <v>0</v>
          </cell>
          <cell r="DO874">
            <v>0</v>
          </cell>
          <cell r="DP874">
            <v>0</v>
          </cell>
          <cell r="DQ874">
            <v>0</v>
          </cell>
          <cell r="DR874">
            <v>0</v>
          </cell>
          <cell r="DS874">
            <v>0</v>
          </cell>
          <cell r="DT874">
            <v>0</v>
          </cell>
          <cell r="DU874">
            <v>0</v>
          </cell>
          <cell r="DV874">
            <v>0</v>
          </cell>
          <cell r="DW874">
            <v>0</v>
          </cell>
          <cell r="DX874">
            <v>0</v>
          </cell>
          <cell r="DY874">
            <v>0</v>
          </cell>
          <cell r="DZ874">
            <v>0</v>
          </cell>
          <cell r="EA874">
            <v>0</v>
          </cell>
          <cell r="EB874">
            <v>0</v>
          </cell>
          <cell r="EC874">
            <v>0</v>
          </cell>
          <cell r="ED874">
            <v>0</v>
          </cell>
        </row>
        <row r="875">
          <cell r="J875" t="str">
            <v>Mills / kWh</v>
          </cell>
          <cell r="W875" t="str">
            <v>Mills / kWh</v>
          </cell>
          <cell r="AJ875" t="str">
            <v>Mills / kWh</v>
          </cell>
          <cell r="AW875" t="str">
            <v>Mills / kWh</v>
          </cell>
          <cell r="BJ875" t="str">
            <v>Mills / kWh</v>
          </cell>
          <cell r="BW875" t="str">
            <v>Mills / kWh</v>
          </cell>
          <cell r="CJ875" t="str">
            <v>Mills / kWh</v>
          </cell>
          <cell r="CW875" t="str">
            <v>Mills / kWh</v>
          </cell>
          <cell r="DJ875" t="str">
            <v>Mills / kWh</v>
          </cell>
          <cell r="DW875" t="str">
            <v>Mills / kWh</v>
          </cell>
        </row>
        <row r="876">
          <cell r="A876" t="str">
            <v>Special Sales For Resale</v>
          </cell>
        </row>
        <row r="878"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0</v>
          </cell>
          <cell r="BQ878">
            <v>0</v>
          </cell>
          <cell r="BR878">
            <v>0</v>
          </cell>
          <cell r="BS878">
            <v>0</v>
          </cell>
          <cell r="BT878">
            <v>0</v>
          </cell>
          <cell r="BU878">
            <v>0</v>
          </cell>
          <cell r="BV878">
            <v>0</v>
          </cell>
          <cell r="BW878">
            <v>0</v>
          </cell>
          <cell r="BX878">
            <v>0</v>
          </cell>
          <cell r="BY878">
            <v>0</v>
          </cell>
          <cell r="BZ878">
            <v>0</v>
          </cell>
          <cell r="CA878">
            <v>0</v>
          </cell>
          <cell r="CB878">
            <v>0</v>
          </cell>
          <cell r="CC878">
            <v>0</v>
          </cell>
          <cell r="CD878">
            <v>0</v>
          </cell>
          <cell r="CE878">
            <v>0</v>
          </cell>
          <cell r="CF878">
            <v>0</v>
          </cell>
          <cell r="CG878">
            <v>0</v>
          </cell>
          <cell r="CH878">
            <v>0</v>
          </cell>
          <cell r="CI878">
            <v>0</v>
          </cell>
          <cell r="CJ878">
            <v>0</v>
          </cell>
          <cell r="CK878">
            <v>0</v>
          </cell>
          <cell r="CL878">
            <v>0</v>
          </cell>
          <cell r="CM878">
            <v>0</v>
          </cell>
          <cell r="CN878">
            <v>0</v>
          </cell>
          <cell r="CO878">
            <v>0</v>
          </cell>
          <cell r="CP878">
            <v>0</v>
          </cell>
          <cell r="CQ878">
            <v>0</v>
          </cell>
          <cell r="CR878">
            <v>0</v>
          </cell>
          <cell r="CS878">
            <v>0</v>
          </cell>
          <cell r="CT878">
            <v>0</v>
          </cell>
          <cell r="CU878">
            <v>0</v>
          </cell>
          <cell r="CV878">
            <v>0</v>
          </cell>
          <cell r="CW878">
            <v>0</v>
          </cell>
          <cell r="CX878">
            <v>0</v>
          </cell>
          <cell r="CY878">
            <v>0</v>
          </cell>
          <cell r="CZ878">
            <v>0</v>
          </cell>
          <cell r="DA878">
            <v>0</v>
          </cell>
          <cell r="DB878">
            <v>0</v>
          </cell>
          <cell r="DC878">
            <v>0</v>
          </cell>
          <cell r="DD878">
            <v>0</v>
          </cell>
          <cell r="DE878">
            <v>0</v>
          </cell>
          <cell r="DF878">
            <v>0</v>
          </cell>
          <cell r="DG878">
            <v>0</v>
          </cell>
          <cell r="DH878">
            <v>0</v>
          </cell>
          <cell r="DI878">
            <v>0</v>
          </cell>
          <cell r="DJ878">
            <v>0</v>
          </cell>
          <cell r="DK878">
            <v>0</v>
          </cell>
          <cell r="DL878">
            <v>0</v>
          </cell>
          <cell r="DM878">
            <v>0</v>
          </cell>
          <cell r="DN878">
            <v>0</v>
          </cell>
          <cell r="DO878">
            <v>0</v>
          </cell>
          <cell r="DP878">
            <v>0</v>
          </cell>
          <cell r="DQ878">
            <v>0</v>
          </cell>
          <cell r="DR878">
            <v>0</v>
          </cell>
          <cell r="DS878">
            <v>0</v>
          </cell>
          <cell r="DT878">
            <v>0</v>
          </cell>
          <cell r="DU878">
            <v>0</v>
          </cell>
          <cell r="DV878">
            <v>0</v>
          </cell>
          <cell r="DW878">
            <v>0</v>
          </cell>
          <cell r="DX878">
            <v>0</v>
          </cell>
          <cell r="DY878">
            <v>0</v>
          </cell>
          <cell r="DZ878">
            <v>0</v>
          </cell>
          <cell r="EA878">
            <v>0</v>
          </cell>
          <cell r="EB878">
            <v>0</v>
          </cell>
          <cell r="EC878">
            <v>0</v>
          </cell>
          <cell r="ED878">
            <v>0</v>
          </cell>
        </row>
        <row r="879"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  <cell r="BD879">
            <v>0</v>
          </cell>
          <cell r="BE879">
            <v>0</v>
          </cell>
          <cell r="BF879">
            <v>0</v>
          </cell>
          <cell r="BG879">
            <v>0</v>
          </cell>
          <cell r="BH879">
            <v>0</v>
          </cell>
          <cell r="BI879">
            <v>0</v>
          </cell>
          <cell r="BJ879">
            <v>0</v>
          </cell>
          <cell r="BK879">
            <v>0</v>
          </cell>
          <cell r="BL879">
            <v>0</v>
          </cell>
          <cell r="BM879">
            <v>0</v>
          </cell>
          <cell r="BN879">
            <v>0</v>
          </cell>
          <cell r="BO879">
            <v>0</v>
          </cell>
          <cell r="BP879">
            <v>0</v>
          </cell>
          <cell r="BQ879">
            <v>0</v>
          </cell>
          <cell r="BR879">
            <v>0</v>
          </cell>
          <cell r="BS879">
            <v>0</v>
          </cell>
          <cell r="BT879">
            <v>0</v>
          </cell>
          <cell r="BU879">
            <v>0</v>
          </cell>
          <cell r="BV879">
            <v>0</v>
          </cell>
          <cell r="BW879">
            <v>0</v>
          </cell>
          <cell r="BX879">
            <v>0</v>
          </cell>
          <cell r="BY879">
            <v>0</v>
          </cell>
          <cell r="BZ879">
            <v>0</v>
          </cell>
          <cell r="CA879">
            <v>0</v>
          </cell>
          <cell r="CB879">
            <v>0</v>
          </cell>
          <cell r="CC879">
            <v>0</v>
          </cell>
          <cell r="CD879">
            <v>0</v>
          </cell>
          <cell r="CE879">
            <v>0</v>
          </cell>
          <cell r="CF879">
            <v>0</v>
          </cell>
          <cell r="CG879">
            <v>0</v>
          </cell>
          <cell r="CH879">
            <v>0</v>
          </cell>
          <cell r="CI879">
            <v>0</v>
          </cell>
          <cell r="CJ879">
            <v>0</v>
          </cell>
          <cell r="CK879">
            <v>0</v>
          </cell>
          <cell r="CL879">
            <v>0</v>
          </cell>
          <cell r="CM879">
            <v>0</v>
          </cell>
          <cell r="CN879">
            <v>0</v>
          </cell>
          <cell r="CO879">
            <v>0</v>
          </cell>
          <cell r="CP879">
            <v>0</v>
          </cell>
          <cell r="CQ879">
            <v>0</v>
          </cell>
          <cell r="CR879">
            <v>0</v>
          </cell>
          <cell r="CS879">
            <v>0</v>
          </cell>
          <cell r="CT879">
            <v>0</v>
          </cell>
          <cell r="CU879">
            <v>0</v>
          </cell>
          <cell r="CV879">
            <v>0</v>
          </cell>
          <cell r="CW879">
            <v>0</v>
          </cell>
          <cell r="CX879">
            <v>0</v>
          </cell>
          <cell r="CY879">
            <v>0</v>
          </cell>
          <cell r="CZ879">
            <v>0</v>
          </cell>
          <cell r="DA879">
            <v>0</v>
          </cell>
          <cell r="DB879">
            <v>0</v>
          </cell>
          <cell r="DC879">
            <v>0</v>
          </cell>
          <cell r="DD879">
            <v>0</v>
          </cell>
          <cell r="DE879">
            <v>0</v>
          </cell>
          <cell r="DF879">
            <v>0</v>
          </cell>
          <cell r="DG879">
            <v>0</v>
          </cell>
          <cell r="DH879">
            <v>0</v>
          </cell>
          <cell r="DI879">
            <v>0</v>
          </cell>
          <cell r="DJ879">
            <v>0</v>
          </cell>
          <cell r="DK879">
            <v>0</v>
          </cell>
          <cell r="DL879">
            <v>0</v>
          </cell>
          <cell r="DM879">
            <v>0</v>
          </cell>
          <cell r="DN879">
            <v>0</v>
          </cell>
          <cell r="DO879">
            <v>0</v>
          </cell>
          <cell r="DP879">
            <v>0</v>
          </cell>
          <cell r="DQ879">
            <v>0</v>
          </cell>
          <cell r="DR879">
            <v>0</v>
          </cell>
          <cell r="DS879">
            <v>0</v>
          </cell>
          <cell r="DT879">
            <v>0</v>
          </cell>
          <cell r="DU879">
            <v>0</v>
          </cell>
          <cell r="DV879">
            <v>0</v>
          </cell>
          <cell r="DW879">
            <v>0</v>
          </cell>
          <cell r="DX879">
            <v>0</v>
          </cell>
          <cell r="DY879">
            <v>0</v>
          </cell>
          <cell r="DZ879">
            <v>0</v>
          </cell>
          <cell r="EA879">
            <v>0</v>
          </cell>
          <cell r="EB879">
            <v>0</v>
          </cell>
          <cell r="EC879">
            <v>0</v>
          </cell>
          <cell r="ED879">
            <v>0</v>
          </cell>
        </row>
        <row r="880"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0</v>
          </cell>
          <cell r="BD880">
            <v>0</v>
          </cell>
          <cell r="BE880">
            <v>0</v>
          </cell>
          <cell r="BF880">
            <v>0</v>
          </cell>
          <cell r="BG880">
            <v>0</v>
          </cell>
          <cell r="BH880">
            <v>0</v>
          </cell>
          <cell r="BI880">
            <v>0</v>
          </cell>
          <cell r="BJ880">
            <v>0</v>
          </cell>
          <cell r="BK880">
            <v>0</v>
          </cell>
          <cell r="BL880">
            <v>0</v>
          </cell>
          <cell r="BM880">
            <v>0</v>
          </cell>
          <cell r="BN880">
            <v>0</v>
          </cell>
          <cell r="BO880">
            <v>0</v>
          </cell>
          <cell r="BP880">
            <v>0</v>
          </cell>
          <cell r="BQ880">
            <v>0</v>
          </cell>
          <cell r="BR880">
            <v>0</v>
          </cell>
          <cell r="BS880">
            <v>0</v>
          </cell>
          <cell r="BT880">
            <v>0</v>
          </cell>
          <cell r="BU880">
            <v>0</v>
          </cell>
          <cell r="BV880">
            <v>0</v>
          </cell>
          <cell r="BW880">
            <v>0</v>
          </cell>
          <cell r="BX880">
            <v>0</v>
          </cell>
          <cell r="BY880">
            <v>0</v>
          </cell>
          <cell r="BZ880">
            <v>0</v>
          </cell>
          <cell r="CA880">
            <v>0</v>
          </cell>
          <cell r="CB880">
            <v>0</v>
          </cell>
          <cell r="CC880">
            <v>0</v>
          </cell>
          <cell r="CD880">
            <v>0</v>
          </cell>
          <cell r="CE880">
            <v>0</v>
          </cell>
          <cell r="CF880">
            <v>0</v>
          </cell>
          <cell r="CG880">
            <v>0</v>
          </cell>
          <cell r="CH880">
            <v>0</v>
          </cell>
          <cell r="CI880">
            <v>0</v>
          </cell>
          <cell r="CJ880">
            <v>0</v>
          </cell>
          <cell r="CK880">
            <v>0</v>
          </cell>
          <cell r="CL880">
            <v>0</v>
          </cell>
          <cell r="CM880">
            <v>0</v>
          </cell>
          <cell r="CN880">
            <v>0</v>
          </cell>
          <cell r="CO880">
            <v>0</v>
          </cell>
          <cell r="CP880">
            <v>0</v>
          </cell>
          <cell r="CQ880">
            <v>0</v>
          </cell>
          <cell r="CR880">
            <v>0</v>
          </cell>
          <cell r="CS880">
            <v>0</v>
          </cell>
          <cell r="CT880">
            <v>0</v>
          </cell>
          <cell r="CU880">
            <v>0</v>
          </cell>
          <cell r="CV880">
            <v>0</v>
          </cell>
          <cell r="CW880">
            <v>0</v>
          </cell>
          <cell r="CX880">
            <v>0</v>
          </cell>
          <cell r="CY880">
            <v>0</v>
          </cell>
          <cell r="CZ880">
            <v>0</v>
          </cell>
          <cell r="DA880">
            <v>0</v>
          </cell>
          <cell r="DB880">
            <v>0</v>
          </cell>
          <cell r="DC880">
            <v>0</v>
          </cell>
          <cell r="DD880">
            <v>0</v>
          </cell>
          <cell r="DE880">
            <v>0</v>
          </cell>
          <cell r="DF880">
            <v>0</v>
          </cell>
          <cell r="DG880">
            <v>0</v>
          </cell>
          <cell r="DH880">
            <v>0</v>
          </cell>
          <cell r="DI880">
            <v>0</v>
          </cell>
          <cell r="DJ880">
            <v>0</v>
          </cell>
          <cell r="DK880">
            <v>0</v>
          </cell>
          <cell r="DL880">
            <v>0</v>
          </cell>
          <cell r="DM880">
            <v>0</v>
          </cell>
          <cell r="DN880">
            <v>0</v>
          </cell>
          <cell r="DO880">
            <v>0</v>
          </cell>
          <cell r="DP880">
            <v>0</v>
          </cell>
          <cell r="DQ880">
            <v>0</v>
          </cell>
          <cell r="DR880">
            <v>0</v>
          </cell>
          <cell r="DS880">
            <v>0</v>
          </cell>
          <cell r="DT880">
            <v>0</v>
          </cell>
          <cell r="DU880">
            <v>0</v>
          </cell>
          <cell r="DV880">
            <v>0</v>
          </cell>
          <cell r="DW880">
            <v>0</v>
          </cell>
          <cell r="DX880">
            <v>0</v>
          </cell>
          <cell r="DY880">
            <v>0</v>
          </cell>
          <cell r="DZ880">
            <v>0</v>
          </cell>
          <cell r="EA880">
            <v>0</v>
          </cell>
          <cell r="EB880">
            <v>0</v>
          </cell>
          <cell r="EC880">
            <v>0</v>
          </cell>
          <cell r="ED880">
            <v>0</v>
          </cell>
        </row>
        <row r="881"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  <cell r="BD881">
            <v>0</v>
          </cell>
          <cell r="BE881">
            <v>0</v>
          </cell>
          <cell r="BF881">
            <v>0</v>
          </cell>
          <cell r="BG881">
            <v>0</v>
          </cell>
          <cell r="BH881">
            <v>0</v>
          </cell>
          <cell r="BI881">
            <v>0</v>
          </cell>
          <cell r="BJ881">
            <v>0</v>
          </cell>
          <cell r="BK881">
            <v>0</v>
          </cell>
          <cell r="BL881">
            <v>0</v>
          </cell>
          <cell r="BM881">
            <v>0</v>
          </cell>
          <cell r="BN881">
            <v>0</v>
          </cell>
          <cell r="BO881">
            <v>0</v>
          </cell>
          <cell r="BP881">
            <v>0</v>
          </cell>
          <cell r="BQ881">
            <v>0</v>
          </cell>
          <cell r="BR881">
            <v>0</v>
          </cell>
          <cell r="BS881">
            <v>0</v>
          </cell>
          <cell r="BT881">
            <v>0</v>
          </cell>
          <cell r="BU881">
            <v>0</v>
          </cell>
          <cell r="BV881">
            <v>0</v>
          </cell>
          <cell r="BW881">
            <v>0</v>
          </cell>
          <cell r="BX881">
            <v>0</v>
          </cell>
          <cell r="BY881">
            <v>0</v>
          </cell>
          <cell r="BZ881">
            <v>0</v>
          </cell>
          <cell r="CA881">
            <v>0</v>
          </cell>
          <cell r="CB881">
            <v>0</v>
          </cell>
          <cell r="CC881">
            <v>0</v>
          </cell>
          <cell r="CD881">
            <v>0</v>
          </cell>
          <cell r="CE881">
            <v>0</v>
          </cell>
          <cell r="CF881">
            <v>0</v>
          </cell>
          <cell r="CG881">
            <v>0</v>
          </cell>
          <cell r="CH881">
            <v>0</v>
          </cell>
          <cell r="CI881">
            <v>0</v>
          </cell>
          <cell r="CJ881">
            <v>0</v>
          </cell>
          <cell r="CK881">
            <v>0</v>
          </cell>
          <cell r="CL881">
            <v>0</v>
          </cell>
          <cell r="CM881">
            <v>0</v>
          </cell>
          <cell r="CN881">
            <v>0</v>
          </cell>
          <cell r="CO881">
            <v>0</v>
          </cell>
          <cell r="CP881">
            <v>0</v>
          </cell>
          <cell r="CQ881">
            <v>0</v>
          </cell>
          <cell r="CR881">
            <v>0</v>
          </cell>
          <cell r="CS881">
            <v>0</v>
          </cell>
          <cell r="CT881">
            <v>0</v>
          </cell>
          <cell r="CU881">
            <v>0</v>
          </cell>
          <cell r="CV881">
            <v>0</v>
          </cell>
          <cell r="CW881">
            <v>0</v>
          </cell>
          <cell r="CX881">
            <v>0</v>
          </cell>
          <cell r="CY881">
            <v>0</v>
          </cell>
          <cell r="CZ881">
            <v>0</v>
          </cell>
          <cell r="DA881">
            <v>0</v>
          </cell>
          <cell r="DB881">
            <v>0</v>
          </cell>
          <cell r="DC881">
            <v>0</v>
          </cell>
          <cell r="DD881">
            <v>0</v>
          </cell>
          <cell r="DE881">
            <v>0</v>
          </cell>
          <cell r="DF881">
            <v>0</v>
          </cell>
          <cell r="DG881">
            <v>0</v>
          </cell>
          <cell r="DH881">
            <v>0</v>
          </cell>
          <cell r="DI881">
            <v>0</v>
          </cell>
          <cell r="DJ881">
            <v>0</v>
          </cell>
          <cell r="DK881">
            <v>0</v>
          </cell>
          <cell r="DL881">
            <v>0</v>
          </cell>
          <cell r="DM881">
            <v>0</v>
          </cell>
          <cell r="DN881">
            <v>0</v>
          </cell>
          <cell r="DO881">
            <v>0</v>
          </cell>
          <cell r="DP881">
            <v>0</v>
          </cell>
          <cell r="DQ881">
            <v>0</v>
          </cell>
          <cell r="DR881">
            <v>0</v>
          </cell>
          <cell r="DS881">
            <v>0</v>
          </cell>
          <cell r="DT881">
            <v>0</v>
          </cell>
          <cell r="DU881">
            <v>0</v>
          </cell>
          <cell r="DV881">
            <v>0</v>
          </cell>
          <cell r="DW881">
            <v>0</v>
          </cell>
          <cell r="DX881">
            <v>0</v>
          </cell>
          <cell r="DY881">
            <v>0</v>
          </cell>
          <cell r="DZ881">
            <v>0</v>
          </cell>
          <cell r="EA881">
            <v>0</v>
          </cell>
          <cell r="EB881">
            <v>0</v>
          </cell>
          <cell r="EC881">
            <v>0</v>
          </cell>
          <cell r="ED881">
            <v>0</v>
          </cell>
        </row>
        <row r="882"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  <cell r="BL882">
            <v>0</v>
          </cell>
          <cell r="BM882">
            <v>0</v>
          </cell>
          <cell r="BN882">
            <v>0</v>
          </cell>
          <cell r="BO882">
            <v>0</v>
          </cell>
          <cell r="BP882">
            <v>0</v>
          </cell>
          <cell r="BQ882">
            <v>0</v>
          </cell>
          <cell r="BR882">
            <v>0</v>
          </cell>
          <cell r="BS882">
            <v>0</v>
          </cell>
          <cell r="BT882">
            <v>0</v>
          </cell>
          <cell r="BU882">
            <v>0</v>
          </cell>
          <cell r="BV882">
            <v>0</v>
          </cell>
          <cell r="BW882">
            <v>0</v>
          </cell>
          <cell r="BX882">
            <v>0</v>
          </cell>
          <cell r="BY882">
            <v>0</v>
          </cell>
          <cell r="BZ882">
            <v>0</v>
          </cell>
          <cell r="CA882">
            <v>0</v>
          </cell>
          <cell r="CB882">
            <v>0</v>
          </cell>
          <cell r="CC882">
            <v>0</v>
          </cell>
          <cell r="CD882">
            <v>0</v>
          </cell>
          <cell r="CE882">
            <v>0</v>
          </cell>
          <cell r="CF882">
            <v>0</v>
          </cell>
          <cell r="CG882">
            <v>0</v>
          </cell>
          <cell r="CH882">
            <v>0</v>
          </cell>
          <cell r="CI882">
            <v>0</v>
          </cell>
          <cell r="CJ882">
            <v>0</v>
          </cell>
          <cell r="CK882">
            <v>0</v>
          </cell>
          <cell r="CL882">
            <v>0</v>
          </cell>
          <cell r="CM882">
            <v>0</v>
          </cell>
          <cell r="CN882">
            <v>0</v>
          </cell>
          <cell r="CO882">
            <v>0</v>
          </cell>
          <cell r="CP882">
            <v>0</v>
          </cell>
          <cell r="CQ882">
            <v>0</v>
          </cell>
          <cell r="CR882">
            <v>0</v>
          </cell>
          <cell r="CS882">
            <v>0</v>
          </cell>
          <cell r="CT882">
            <v>0</v>
          </cell>
          <cell r="CU882">
            <v>0</v>
          </cell>
          <cell r="CV882">
            <v>0</v>
          </cell>
          <cell r="CW882">
            <v>0</v>
          </cell>
          <cell r="CX882">
            <v>0</v>
          </cell>
          <cell r="CY882">
            <v>0</v>
          </cell>
          <cell r="CZ882">
            <v>0</v>
          </cell>
          <cell r="DA882">
            <v>0</v>
          </cell>
          <cell r="DB882">
            <v>0</v>
          </cell>
          <cell r="DC882">
            <v>0</v>
          </cell>
          <cell r="DD882">
            <v>0</v>
          </cell>
          <cell r="DE882">
            <v>0</v>
          </cell>
          <cell r="DF882">
            <v>0</v>
          </cell>
          <cell r="DG882">
            <v>0</v>
          </cell>
          <cell r="DH882">
            <v>0</v>
          </cell>
          <cell r="DI882">
            <v>0</v>
          </cell>
          <cell r="DJ882">
            <v>0</v>
          </cell>
          <cell r="DK882">
            <v>0</v>
          </cell>
          <cell r="DL882">
            <v>0</v>
          </cell>
          <cell r="DM882">
            <v>0</v>
          </cell>
          <cell r="DN882">
            <v>0</v>
          </cell>
          <cell r="DO882">
            <v>0</v>
          </cell>
          <cell r="DP882">
            <v>0</v>
          </cell>
          <cell r="DQ882">
            <v>0</v>
          </cell>
          <cell r="DR882">
            <v>0</v>
          </cell>
          <cell r="DS882">
            <v>0</v>
          </cell>
          <cell r="DT882">
            <v>0</v>
          </cell>
          <cell r="DU882">
            <v>0</v>
          </cell>
          <cell r="DV882">
            <v>0</v>
          </cell>
          <cell r="DW882">
            <v>0</v>
          </cell>
          <cell r="DX882">
            <v>0</v>
          </cell>
          <cell r="DY882">
            <v>0</v>
          </cell>
          <cell r="DZ882">
            <v>0</v>
          </cell>
          <cell r="EA882">
            <v>0</v>
          </cell>
          <cell r="EB882">
            <v>0</v>
          </cell>
          <cell r="EC882">
            <v>0</v>
          </cell>
          <cell r="ED882">
            <v>0</v>
          </cell>
        </row>
        <row r="883"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  <cell r="BD883">
            <v>0</v>
          </cell>
          <cell r="BE883">
            <v>0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  <cell r="BL883">
            <v>0</v>
          </cell>
          <cell r="BM883">
            <v>0</v>
          </cell>
          <cell r="BN883">
            <v>0</v>
          </cell>
          <cell r="BO883">
            <v>0</v>
          </cell>
          <cell r="BP883">
            <v>0</v>
          </cell>
          <cell r="BQ883">
            <v>0</v>
          </cell>
          <cell r="BR883">
            <v>0</v>
          </cell>
          <cell r="BS883">
            <v>0</v>
          </cell>
          <cell r="BT883">
            <v>0</v>
          </cell>
          <cell r="BU883">
            <v>0</v>
          </cell>
          <cell r="BV883">
            <v>0</v>
          </cell>
          <cell r="BW883">
            <v>0</v>
          </cell>
          <cell r="BX883">
            <v>0</v>
          </cell>
          <cell r="BY883">
            <v>0</v>
          </cell>
          <cell r="BZ883">
            <v>0</v>
          </cell>
          <cell r="CA883">
            <v>0</v>
          </cell>
          <cell r="CB883">
            <v>0</v>
          </cell>
          <cell r="CC883">
            <v>0</v>
          </cell>
          <cell r="CD883">
            <v>0</v>
          </cell>
          <cell r="CE883">
            <v>0</v>
          </cell>
          <cell r="CF883">
            <v>0</v>
          </cell>
          <cell r="CG883">
            <v>0</v>
          </cell>
          <cell r="CH883">
            <v>0</v>
          </cell>
          <cell r="CI883">
            <v>0</v>
          </cell>
          <cell r="CJ883">
            <v>0</v>
          </cell>
          <cell r="CK883">
            <v>0</v>
          </cell>
          <cell r="CL883">
            <v>0</v>
          </cell>
          <cell r="CM883">
            <v>0</v>
          </cell>
          <cell r="CN883">
            <v>0</v>
          </cell>
          <cell r="CO883">
            <v>0</v>
          </cell>
          <cell r="CP883">
            <v>0</v>
          </cell>
          <cell r="CQ883">
            <v>0</v>
          </cell>
          <cell r="CR883">
            <v>0</v>
          </cell>
          <cell r="CS883">
            <v>0</v>
          </cell>
          <cell r="CT883">
            <v>0</v>
          </cell>
          <cell r="CU883">
            <v>0</v>
          </cell>
          <cell r="CV883">
            <v>0</v>
          </cell>
          <cell r="CW883">
            <v>0</v>
          </cell>
          <cell r="CX883">
            <v>0</v>
          </cell>
          <cell r="CY883">
            <v>0</v>
          </cell>
          <cell r="CZ883">
            <v>0</v>
          </cell>
          <cell r="DA883">
            <v>0</v>
          </cell>
          <cell r="DB883">
            <v>0</v>
          </cell>
          <cell r="DC883">
            <v>0</v>
          </cell>
          <cell r="DD883">
            <v>0</v>
          </cell>
          <cell r="DE883">
            <v>0</v>
          </cell>
          <cell r="DF883">
            <v>0</v>
          </cell>
          <cell r="DG883">
            <v>0</v>
          </cell>
          <cell r="DH883">
            <v>0</v>
          </cell>
          <cell r="DI883">
            <v>0</v>
          </cell>
          <cell r="DJ883">
            <v>0</v>
          </cell>
          <cell r="DK883">
            <v>0</v>
          </cell>
          <cell r="DL883">
            <v>0</v>
          </cell>
          <cell r="DM883">
            <v>0</v>
          </cell>
          <cell r="DN883">
            <v>0</v>
          </cell>
          <cell r="DO883">
            <v>0</v>
          </cell>
          <cell r="DP883">
            <v>0</v>
          </cell>
          <cell r="DQ883">
            <v>0</v>
          </cell>
          <cell r="DR883">
            <v>0</v>
          </cell>
          <cell r="DS883">
            <v>0</v>
          </cell>
          <cell r="DT883">
            <v>0</v>
          </cell>
          <cell r="DU883">
            <v>0</v>
          </cell>
          <cell r="DV883">
            <v>0</v>
          </cell>
          <cell r="DW883">
            <v>0</v>
          </cell>
          <cell r="DX883">
            <v>0</v>
          </cell>
          <cell r="DY883">
            <v>0</v>
          </cell>
          <cell r="DZ883">
            <v>0</v>
          </cell>
          <cell r="EA883">
            <v>0</v>
          </cell>
          <cell r="EB883">
            <v>0</v>
          </cell>
          <cell r="EC883">
            <v>0</v>
          </cell>
          <cell r="ED883">
            <v>0</v>
          </cell>
        </row>
        <row r="884"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K884">
            <v>0</v>
          </cell>
          <cell r="BL884">
            <v>0</v>
          </cell>
          <cell r="BM884">
            <v>0</v>
          </cell>
          <cell r="BN884">
            <v>0</v>
          </cell>
          <cell r="BO884">
            <v>0</v>
          </cell>
          <cell r="BP884">
            <v>0</v>
          </cell>
          <cell r="BQ884">
            <v>0</v>
          </cell>
          <cell r="BR884">
            <v>0</v>
          </cell>
          <cell r="BS884">
            <v>0</v>
          </cell>
          <cell r="BT884">
            <v>0</v>
          </cell>
          <cell r="BU884">
            <v>0</v>
          </cell>
          <cell r="BV884">
            <v>0</v>
          </cell>
          <cell r="BW884">
            <v>0</v>
          </cell>
          <cell r="BX884">
            <v>0</v>
          </cell>
          <cell r="BY884">
            <v>0</v>
          </cell>
          <cell r="BZ884">
            <v>0</v>
          </cell>
          <cell r="CA884">
            <v>0</v>
          </cell>
          <cell r="CB884">
            <v>0</v>
          </cell>
          <cell r="CC884">
            <v>0</v>
          </cell>
          <cell r="CD884">
            <v>0</v>
          </cell>
          <cell r="CE884">
            <v>0</v>
          </cell>
          <cell r="CF884">
            <v>0</v>
          </cell>
          <cell r="CG884">
            <v>0</v>
          </cell>
          <cell r="CH884">
            <v>0</v>
          </cell>
          <cell r="CI884">
            <v>0</v>
          </cell>
          <cell r="CJ884">
            <v>0</v>
          </cell>
          <cell r="CK884">
            <v>0</v>
          </cell>
          <cell r="CL884">
            <v>0</v>
          </cell>
          <cell r="CM884">
            <v>0</v>
          </cell>
          <cell r="CN884">
            <v>0</v>
          </cell>
          <cell r="CO884">
            <v>0</v>
          </cell>
          <cell r="CP884">
            <v>0</v>
          </cell>
          <cell r="CQ884">
            <v>0</v>
          </cell>
          <cell r="CR884">
            <v>0</v>
          </cell>
          <cell r="CS884">
            <v>0</v>
          </cell>
          <cell r="CT884">
            <v>0</v>
          </cell>
          <cell r="CU884">
            <v>0</v>
          </cell>
          <cell r="CV884">
            <v>0</v>
          </cell>
          <cell r="CW884">
            <v>0</v>
          </cell>
          <cell r="CX884">
            <v>0</v>
          </cell>
          <cell r="CY884">
            <v>0</v>
          </cell>
          <cell r="CZ884">
            <v>0</v>
          </cell>
          <cell r="DA884">
            <v>0</v>
          </cell>
          <cell r="DB884">
            <v>0</v>
          </cell>
          <cell r="DC884">
            <v>0</v>
          </cell>
          <cell r="DD884">
            <v>0</v>
          </cell>
          <cell r="DE884">
            <v>0</v>
          </cell>
          <cell r="DF884">
            <v>0</v>
          </cell>
          <cell r="DG884">
            <v>0</v>
          </cell>
          <cell r="DH884">
            <v>0</v>
          </cell>
          <cell r="DI884">
            <v>0</v>
          </cell>
          <cell r="DJ884">
            <v>0</v>
          </cell>
          <cell r="DK884">
            <v>0</v>
          </cell>
          <cell r="DL884">
            <v>0</v>
          </cell>
          <cell r="DM884">
            <v>0</v>
          </cell>
          <cell r="DN884">
            <v>0</v>
          </cell>
          <cell r="DO884">
            <v>0</v>
          </cell>
          <cell r="DP884">
            <v>0</v>
          </cell>
          <cell r="DQ884">
            <v>0</v>
          </cell>
          <cell r="DR884">
            <v>0</v>
          </cell>
          <cell r="DS884">
            <v>0</v>
          </cell>
          <cell r="DT884">
            <v>0</v>
          </cell>
          <cell r="DU884">
            <v>0</v>
          </cell>
          <cell r="DV884">
            <v>0</v>
          </cell>
          <cell r="DW884">
            <v>0</v>
          </cell>
          <cell r="DX884">
            <v>0</v>
          </cell>
          <cell r="DY884">
            <v>0</v>
          </cell>
          <cell r="DZ884">
            <v>0</v>
          </cell>
          <cell r="EA884">
            <v>0</v>
          </cell>
          <cell r="EB884">
            <v>0</v>
          </cell>
          <cell r="EC884">
            <v>0</v>
          </cell>
          <cell r="ED884">
            <v>0</v>
          </cell>
        </row>
        <row r="885"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  <cell r="BL885">
            <v>0</v>
          </cell>
          <cell r="BM885">
            <v>0</v>
          </cell>
          <cell r="BN885">
            <v>0</v>
          </cell>
          <cell r="BO885">
            <v>0</v>
          </cell>
          <cell r="BP885">
            <v>0</v>
          </cell>
          <cell r="BQ885">
            <v>0</v>
          </cell>
          <cell r="BR885">
            <v>0</v>
          </cell>
          <cell r="BS885">
            <v>0</v>
          </cell>
          <cell r="BT885">
            <v>0</v>
          </cell>
          <cell r="BU885">
            <v>0</v>
          </cell>
          <cell r="BV885">
            <v>0</v>
          </cell>
          <cell r="BW885">
            <v>0</v>
          </cell>
          <cell r="BX885">
            <v>0</v>
          </cell>
          <cell r="BY885">
            <v>0</v>
          </cell>
          <cell r="BZ885">
            <v>0</v>
          </cell>
          <cell r="CA885">
            <v>0</v>
          </cell>
          <cell r="CB885">
            <v>0</v>
          </cell>
          <cell r="CC885">
            <v>0</v>
          </cell>
          <cell r="CD885">
            <v>0</v>
          </cell>
          <cell r="CE885">
            <v>0</v>
          </cell>
          <cell r="CF885">
            <v>0</v>
          </cell>
          <cell r="CG885">
            <v>0</v>
          </cell>
          <cell r="CH885">
            <v>0</v>
          </cell>
          <cell r="CI885">
            <v>0</v>
          </cell>
          <cell r="CJ885">
            <v>0</v>
          </cell>
          <cell r="CK885">
            <v>0</v>
          </cell>
          <cell r="CL885">
            <v>0</v>
          </cell>
          <cell r="CM885">
            <v>0</v>
          </cell>
          <cell r="CN885">
            <v>0</v>
          </cell>
          <cell r="CO885">
            <v>0</v>
          </cell>
          <cell r="CP885">
            <v>0</v>
          </cell>
          <cell r="CQ885">
            <v>0</v>
          </cell>
          <cell r="CR885">
            <v>0</v>
          </cell>
          <cell r="CS885">
            <v>0</v>
          </cell>
          <cell r="CT885">
            <v>0</v>
          </cell>
          <cell r="CU885">
            <v>0</v>
          </cell>
          <cell r="CV885">
            <v>0</v>
          </cell>
          <cell r="CW885">
            <v>0</v>
          </cell>
          <cell r="CX885">
            <v>0</v>
          </cell>
          <cell r="CY885">
            <v>0</v>
          </cell>
          <cell r="CZ885">
            <v>0</v>
          </cell>
          <cell r="DA885">
            <v>0</v>
          </cell>
          <cell r="DB885">
            <v>0</v>
          </cell>
          <cell r="DC885">
            <v>0</v>
          </cell>
          <cell r="DD885">
            <v>0</v>
          </cell>
          <cell r="DE885">
            <v>0</v>
          </cell>
          <cell r="DF885">
            <v>0</v>
          </cell>
          <cell r="DG885">
            <v>0</v>
          </cell>
          <cell r="DH885">
            <v>0</v>
          </cell>
          <cell r="DI885">
            <v>0</v>
          </cell>
          <cell r="DJ885">
            <v>0</v>
          </cell>
          <cell r="DK885">
            <v>0</v>
          </cell>
          <cell r="DL885">
            <v>0</v>
          </cell>
          <cell r="DM885">
            <v>0</v>
          </cell>
          <cell r="DN885">
            <v>0</v>
          </cell>
          <cell r="DO885">
            <v>0</v>
          </cell>
          <cell r="DP885">
            <v>0</v>
          </cell>
          <cell r="DQ885">
            <v>0</v>
          </cell>
          <cell r="DR885">
            <v>0</v>
          </cell>
          <cell r="DS885">
            <v>0</v>
          </cell>
          <cell r="DT885">
            <v>0</v>
          </cell>
          <cell r="DU885">
            <v>0</v>
          </cell>
          <cell r="DV885">
            <v>0</v>
          </cell>
          <cell r="DW885">
            <v>0</v>
          </cell>
          <cell r="DX885">
            <v>0</v>
          </cell>
          <cell r="DY885">
            <v>0</v>
          </cell>
          <cell r="DZ885">
            <v>0</v>
          </cell>
          <cell r="EA885">
            <v>0</v>
          </cell>
          <cell r="EB885">
            <v>0</v>
          </cell>
          <cell r="EC885">
            <v>0</v>
          </cell>
          <cell r="ED885">
            <v>0</v>
          </cell>
        </row>
        <row r="887"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0</v>
          </cell>
          <cell r="BE887">
            <v>0</v>
          </cell>
          <cell r="BF887">
            <v>0</v>
          </cell>
          <cell r="BG887">
            <v>0</v>
          </cell>
          <cell r="BH887">
            <v>0</v>
          </cell>
          <cell r="BI887">
            <v>0</v>
          </cell>
          <cell r="BJ887">
            <v>0</v>
          </cell>
          <cell r="BK887">
            <v>0</v>
          </cell>
          <cell r="BL887">
            <v>0</v>
          </cell>
          <cell r="BM887">
            <v>0</v>
          </cell>
          <cell r="BN887">
            <v>0</v>
          </cell>
          <cell r="BO887">
            <v>0</v>
          </cell>
          <cell r="BP887">
            <v>0</v>
          </cell>
          <cell r="BQ887">
            <v>0</v>
          </cell>
          <cell r="BR887">
            <v>0</v>
          </cell>
          <cell r="BS887">
            <v>0</v>
          </cell>
          <cell r="BT887">
            <v>0</v>
          </cell>
          <cell r="BU887">
            <v>0</v>
          </cell>
          <cell r="BV887">
            <v>0</v>
          </cell>
          <cell r="BW887">
            <v>0</v>
          </cell>
          <cell r="BX887">
            <v>0</v>
          </cell>
          <cell r="BY887">
            <v>0</v>
          </cell>
          <cell r="BZ887">
            <v>0</v>
          </cell>
          <cell r="CA887">
            <v>0</v>
          </cell>
          <cell r="CB887">
            <v>0</v>
          </cell>
          <cell r="CC887">
            <v>0</v>
          </cell>
          <cell r="CD887">
            <v>0</v>
          </cell>
          <cell r="CE887">
            <v>0</v>
          </cell>
          <cell r="CF887">
            <v>0</v>
          </cell>
          <cell r="CG887">
            <v>0</v>
          </cell>
          <cell r="CH887">
            <v>0</v>
          </cell>
          <cell r="CI887">
            <v>0</v>
          </cell>
          <cell r="CJ887">
            <v>0</v>
          </cell>
          <cell r="CK887">
            <v>0</v>
          </cell>
          <cell r="CL887">
            <v>0</v>
          </cell>
          <cell r="CM887">
            <v>0</v>
          </cell>
          <cell r="CN887">
            <v>0</v>
          </cell>
          <cell r="CO887">
            <v>0</v>
          </cell>
          <cell r="CP887">
            <v>0</v>
          </cell>
          <cell r="CQ887">
            <v>0</v>
          </cell>
          <cell r="CR887">
            <v>0</v>
          </cell>
          <cell r="CS887">
            <v>0</v>
          </cell>
          <cell r="CT887">
            <v>0</v>
          </cell>
          <cell r="CU887">
            <v>0</v>
          </cell>
          <cell r="CV887">
            <v>0</v>
          </cell>
          <cell r="CW887">
            <v>0</v>
          </cell>
          <cell r="CX887">
            <v>0</v>
          </cell>
          <cell r="CY887">
            <v>0</v>
          </cell>
          <cell r="CZ887">
            <v>0</v>
          </cell>
          <cell r="DA887">
            <v>0</v>
          </cell>
          <cell r="DB887">
            <v>0</v>
          </cell>
          <cell r="DC887">
            <v>0</v>
          </cell>
          <cell r="DD887">
            <v>0</v>
          </cell>
          <cell r="DE887">
            <v>0</v>
          </cell>
          <cell r="DF887">
            <v>0</v>
          </cell>
          <cell r="DG887">
            <v>0</v>
          </cell>
          <cell r="DH887">
            <v>0</v>
          </cell>
          <cell r="DI887">
            <v>0</v>
          </cell>
          <cell r="DJ887">
            <v>0</v>
          </cell>
          <cell r="DK887">
            <v>0</v>
          </cell>
          <cell r="DL887">
            <v>0</v>
          </cell>
          <cell r="DM887">
            <v>0</v>
          </cell>
          <cell r="DN887">
            <v>0</v>
          </cell>
          <cell r="DO887">
            <v>0</v>
          </cell>
          <cell r="DP887">
            <v>0</v>
          </cell>
          <cell r="DQ887">
            <v>0</v>
          </cell>
          <cell r="DR887">
            <v>0</v>
          </cell>
          <cell r="DS887">
            <v>0</v>
          </cell>
          <cell r="DT887">
            <v>0</v>
          </cell>
          <cell r="DU887">
            <v>0</v>
          </cell>
          <cell r="DV887">
            <v>0</v>
          </cell>
          <cell r="DW887">
            <v>0</v>
          </cell>
          <cell r="DX887">
            <v>0</v>
          </cell>
          <cell r="DY887">
            <v>0</v>
          </cell>
          <cell r="DZ887">
            <v>0</v>
          </cell>
          <cell r="EA887">
            <v>0</v>
          </cell>
          <cell r="EB887">
            <v>0</v>
          </cell>
          <cell r="EC887">
            <v>0</v>
          </cell>
          <cell r="ED887">
            <v>0</v>
          </cell>
        </row>
        <row r="890"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  <cell r="BL890">
            <v>0</v>
          </cell>
          <cell r="BM890">
            <v>0</v>
          </cell>
          <cell r="BN890">
            <v>0</v>
          </cell>
          <cell r="BO890">
            <v>0</v>
          </cell>
          <cell r="BP890">
            <v>0</v>
          </cell>
          <cell r="BQ890">
            <v>0</v>
          </cell>
          <cell r="BR890">
            <v>0</v>
          </cell>
          <cell r="BS890">
            <v>0</v>
          </cell>
          <cell r="BT890">
            <v>0</v>
          </cell>
          <cell r="BU890">
            <v>0</v>
          </cell>
          <cell r="BV890">
            <v>0</v>
          </cell>
          <cell r="BW890">
            <v>0</v>
          </cell>
          <cell r="BX890">
            <v>0</v>
          </cell>
          <cell r="BY890">
            <v>0</v>
          </cell>
          <cell r="BZ890">
            <v>0</v>
          </cell>
          <cell r="CA890">
            <v>0</v>
          </cell>
          <cell r="CB890">
            <v>0</v>
          </cell>
          <cell r="CC890">
            <v>0</v>
          </cell>
          <cell r="CD890">
            <v>0</v>
          </cell>
          <cell r="CE890">
            <v>0</v>
          </cell>
          <cell r="CF890">
            <v>0</v>
          </cell>
          <cell r="CG890">
            <v>0</v>
          </cell>
          <cell r="CH890">
            <v>0</v>
          </cell>
          <cell r="CI890">
            <v>0</v>
          </cell>
          <cell r="CJ890">
            <v>0</v>
          </cell>
          <cell r="CK890">
            <v>0</v>
          </cell>
          <cell r="CL890">
            <v>0</v>
          </cell>
          <cell r="CM890">
            <v>0</v>
          </cell>
          <cell r="CN890">
            <v>0</v>
          </cell>
          <cell r="CO890">
            <v>0</v>
          </cell>
          <cell r="CP890">
            <v>0</v>
          </cell>
          <cell r="CQ890">
            <v>0</v>
          </cell>
          <cell r="CR890">
            <v>0</v>
          </cell>
          <cell r="CS890">
            <v>0</v>
          </cell>
          <cell r="CT890">
            <v>0</v>
          </cell>
          <cell r="CU890">
            <v>0</v>
          </cell>
          <cell r="CV890">
            <v>0</v>
          </cell>
          <cell r="CW890">
            <v>0</v>
          </cell>
          <cell r="CX890">
            <v>0</v>
          </cell>
          <cell r="CY890">
            <v>0</v>
          </cell>
          <cell r="CZ890">
            <v>0</v>
          </cell>
          <cell r="DA890">
            <v>0</v>
          </cell>
          <cell r="DB890">
            <v>0</v>
          </cell>
          <cell r="DC890">
            <v>0</v>
          </cell>
          <cell r="DD890">
            <v>0</v>
          </cell>
          <cell r="DE890">
            <v>0</v>
          </cell>
          <cell r="DF890">
            <v>0</v>
          </cell>
          <cell r="DG890">
            <v>0</v>
          </cell>
          <cell r="DH890">
            <v>0</v>
          </cell>
          <cell r="DI890">
            <v>0</v>
          </cell>
          <cell r="DJ890">
            <v>0</v>
          </cell>
          <cell r="DK890">
            <v>0</v>
          </cell>
          <cell r="DL890">
            <v>0</v>
          </cell>
          <cell r="DM890">
            <v>0</v>
          </cell>
          <cell r="DN890">
            <v>0</v>
          </cell>
          <cell r="DO890">
            <v>0</v>
          </cell>
          <cell r="DP890">
            <v>0</v>
          </cell>
          <cell r="DQ890">
            <v>0</v>
          </cell>
          <cell r="DR890">
            <v>0</v>
          </cell>
          <cell r="DS890">
            <v>0</v>
          </cell>
          <cell r="DT890">
            <v>0</v>
          </cell>
          <cell r="DU890">
            <v>0</v>
          </cell>
          <cell r="DV890">
            <v>0</v>
          </cell>
          <cell r="DW890">
            <v>0</v>
          </cell>
          <cell r="DX890">
            <v>0</v>
          </cell>
          <cell r="DY890">
            <v>0</v>
          </cell>
          <cell r="DZ890">
            <v>0</v>
          </cell>
          <cell r="EA890">
            <v>0</v>
          </cell>
          <cell r="EB890">
            <v>0</v>
          </cell>
          <cell r="EC890">
            <v>0</v>
          </cell>
          <cell r="ED890">
            <v>0</v>
          </cell>
        </row>
        <row r="891"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0</v>
          </cell>
          <cell r="BE891">
            <v>0</v>
          </cell>
          <cell r="BF891">
            <v>0</v>
          </cell>
          <cell r="BG891">
            <v>0</v>
          </cell>
          <cell r="BH891">
            <v>0</v>
          </cell>
          <cell r="BI891">
            <v>0</v>
          </cell>
          <cell r="BJ891">
            <v>0</v>
          </cell>
          <cell r="BK891">
            <v>0</v>
          </cell>
          <cell r="BL891">
            <v>0</v>
          </cell>
          <cell r="BM891">
            <v>0</v>
          </cell>
          <cell r="BN891">
            <v>0</v>
          </cell>
          <cell r="BO891">
            <v>0</v>
          </cell>
          <cell r="BP891">
            <v>0</v>
          </cell>
          <cell r="BQ891">
            <v>0</v>
          </cell>
          <cell r="BR891">
            <v>0</v>
          </cell>
          <cell r="BS891">
            <v>0</v>
          </cell>
          <cell r="BT891">
            <v>0</v>
          </cell>
          <cell r="BU891">
            <v>0</v>
          </cell>
          <cell r="BV891">
            <v>0</v>
          </cell>
          <cell r="BW891">
            <v>0</v>
          </cell>
          <cell r="BX891">
            <v>0</v>
          </cell>
          <cell r="BY891">
            <v>0</v>
          </cell>
          <cell r="BZ891">
            <v>0</v>
          </cell>
          <cell r="CA891">
            <v>0</v>
          </cell>
          <cell r="CB891">
            <v>0</v>
          </cell>
          <cell r="CC891">
            <v>0</v>
          </cell>
          <cell r="CD891">
            <v>0</v>
          </cell>
          <cell r="CE891">
            <v>0</v>
          </cell>
          <cell r="CF891">
            <v>0</v>
          </cell>
          <cell r="CG891">
            <v>0</v>
          </cell>
          <cell r="CH891">
            <v>0</v>
          </cell>
          <cell r="CI891">
            <v>0</v>
          </cell>
          <cell r="CJ891">
            <v>0</v>
          </cell>
          <cell r="CK891">
            <v>0</v>
          </cell>
          <cell r="CL891">
            <v>0</v>
          </cell>
          <cell r="CM891">
            <v>0</v>
          </cell>
          <cell r="CN891">
            <v>0</v>
          </cell>
          <cell r="CO891">
            <v>0</v>
          </cell>
          <cell r="CP891">
            <v>0</v>
          </cell>
          <cell r="CQ891">
            <v>0</v>
          </cell>
          <cell r="CR891">
            <v>0</v>
          </cell>
          <cell r="CS891">
            <v>0</v>
          </cell>
          <cell r="CT891">
            <v>0</v>
          </cell>
          <cell r="CU891">
            <v>0</v>
          </cell>
          <cell r="CV891">
            <v>0</v>
          </cell>
          <cell r="CW891">
            <v>0</v>
          </cell>
          <cell r="CX891">
            <v>0</v>
          </cell>
          <cell r="CY891">
            <v>0</v>
          </cell>
          <cell r="CZ891">
            <v>0</v>
          </cell>
          <cell r="DA891">
            <v>0</v>
          </cell>
          <cell r="DB891">
            <v>0</v>
          </cell>
          <cell r="DC891">
            <v>0</v>
          </cell>
          <cell r="DD891">
            <v>0</v>
          </cell>
          <cell r="DE891">
            <v>0</v>
          </cell>
          <cell r="DF891">
            <v>0</v>
          </cell>
          <cell r="DG891">
            <v>0</v>
          </cell>
          <cell r="DH891">
            <v>0</v>
          </cell>
          <cell r="DI891">
            <v>0</v>
          </cell>
          <cell r="DJ891">
            <v>0</v>
          </cell>
          <cell r="DK891">
            <v>0</v>
          </cell>
          <cell r="DL891">
            <v>0</v>
          </cell>
          <cell r="DM891">
            <v>0</v>
          </cell>
          <cell r="DN891">
            <v>0</v>
          </cell>
          <cell r="DO891">
            <v>0</v>
          </cell>
          <cell r="DP891">
            <v>0</v>
          </cell>
          <cell r="DQ891">
            <v>0</v>
          </cell>
          <cell r="DR891">
            <v>0</v>
          </cell>
          <cell r="DS891">
            <v>0</v>
          </cell>
          <cell r="DT891">
            <v>0</v>
          </cell>
          <cell r="DU891">
            <v>0</v>
          </cell>
          <cell r="DV891">
            <v>0</v>
          </cell>
          <cell r="DW891">
            <v>0</v>
          </cell>
          <cell r="DX891">
            <v>0</v>
          </cell>
          <cell r="DY891">
            <v>0</v>
          </cell>
          <cell r="DZ891">
            <v>0</v>
          </cell>
          <cell r="EA891">
            <v>0</v>
          </cell>
          <cell r="EB891">
            <v>0</v>
          </cell>
          <cell r="EC891">
            <v>0</v>
          </cell>
          <cell r="ED891">
            <v>0</v>
          </cell>
        </row>
        <row r="892"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>
            <v>0</v>
          </cell>
          <cell r="BJ892">
            <v>0</v>
          </cell>
          <cell r="BK892">
            <v>0</v>
          </cell>
          <cell r="BL892">
            <v>0</v>
          </cell>
          <cell r="BM892">
            <v>0</v>
          </cell>
          <cell r="BN892">
            <v>0</v>
          </cell>
          <cell r="BO892">
            <v>0</v>
          </cell>
          <cell r="BP892">
            <v>0</v>
          </cell>
          <cell r="BQ892">
            <v>0</v>
          </cell>
          <cell r="BR892">
            <v>0</v>
          </cell>
          <cell r="BS892">
            <v>0</v>
          </cell>
          <cell r="BT892">
            <v>0</v>
          </cell>
          <cell r="BU892">
            <v>0</v>
          </cell>
          <cell r="BV892">
            <v>0</v>
          </cell>
          <cell r="BW892">
            <v>0</v>
          </cell>
          <cell r="BX892">
            <v>0</v>
          </cell>
          <cell r="BY892">
            <v>0</v>
          </cell>
          <cell r="BZ892">
            <v>0</v>
          </cell>
          <cell r="CA892">
            <v>0</v>
          </cell>
          <cell r="CB892">
            <v>0</v>
          </cell>
          <cell r="CC892">
            <v>0</v>
          </cell>
          <cell r="CD892">
            <v>0</v>
          </cell>
          <cell r="CE892">
            <v>0</v>
          </cell>
          <cell r="CF892">
            <v>0</v>
          </cell>
          <cell r="CG892">
            <v>0</v>
          </cell>
          <cell r="CH892">
            <v>0</v>
          </cell>
          <cell r="CI892">
            <v>0</v>
          </cell>
          <cell r="CJ892">
            <v>0</v>
          </cell>
          <cell r="CK892">
            <v>0</v>
          </cell>
          <cell r="CL892">
            <v>0</v>
          </cell>
          <cell r="CM892">
            <v>0</v>
          </cell>
          <cell r="CN892">
            <v>0</v>
          </cell>
          <cell r="CO892">
            <v>0</v>
          </cell>
          <cell r="CP892">
            <v>0</v>
          </cell>
          <cell r="CQ892">
            <v>0</v>
          </cell>
          <cell r="CR892">
            <v>0</v>
          </cell>
          <cell r="CS892">
            <v>0</v>
          </cell>
          <cell r="CT892">
            <v>0</v>
          </cell>
          <cell r="CU892">
            <v>0</v>
          </cell>
          <cell r="CV892">
            <v>0</v>
          </cell>
          <cell r="CW892">
            <v>0</v>
          </cell>
          <cell r="CX892">
            <v>0</v>
          </cell>
          <cell r="CY892">
            <v>0</v>
          </cell>
          <cell r="CZ892">
            <v>0</v>
          </cell>
          <cell r="DA892">
            <v>0</v>
          </cell>
          <cell r="DB892">
            <v>0</v>
          </cell>
          <cell r="DC892">
            <v>0</v>
          </cell>
          <cell r="DD892">
            <v>0</v>
          </cell>
          <cell r="DE892">
            <v>0</v>
          </cell>
          <cell r="DF892">
            <v>0</v>
          </cell>
          <cell r="DG892">
            <v>0</v>
          </cell>
          <cell r="DH892">
            <v>0</v>
          </cell>
          <cell r="DI892">
            <v>0</v>
          </cell>
          <cell r="DJ892">
            <v>0</v>
          </cell>
          <cell r="DK892">
            <v>0</v>
          </cell>
          <cell r="DL892">
            <v>0</v>
          </cell>
          <cell r="DM892">
            <v>0</v>
          </cell>
          <cell r="DN892">
            <v>0</v>
          </cell>
          <cell r="DO892">
            <v>0</v>
          </cell>
          <cell r="DP892">
            <v>0</v>
          </cell>
          <cell r="DQ892">
            <v>0</v>
          </cell>
          <cell r="DR892">
            <v>0</v>
          </cell>
          <cell r="DS892">
            <v>0</v>
          </cell>
          <cell r="DT892">
            <v>0</v>
          </cell>
          <cell r="DU892">
            <v>0</v>
          </cell>
          <cell r="DV892">
            <v>0</v>
          </cell>
          <cell r="DW892">
            <v>0</v>
          </cell>
          <cell r="DX892">
            <v>0</v>
          </cell>
          <cell r="DY892">
            <v>0</v>
          </cell>
          <cell r="DZ892">
            <v>0</v>
          </cell>
          <cell r="EA892">
            <v>0</v>
          </cell>
          <cell r="EB892">
            <v>0</v>
          </cell>
          <cell r="EC892">
            <v>0</v>
          </cell>
          <cell r="ED892">
            <v>0</v>
          </cell>
        </row>
        <row r="893"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>
            <v>0</v>
          </cell>
          <cell r="BJ893">
            <v>0</v>
          </cell>
          <cell r="BK893">
            <v>0</v>
          </cell>
          <cell r="BL893">
            <v>0</v>
          </cell>
          <cell r="BM893">
            <v>0</v>
          </cell>
          <cell r="BN893">
            <v>0</v>
          </cell>
          <cell r="BO893">
            <v>0</v>
          </cell>
          <cell r="BP893">
            <v>0</v>
          </cell>
          <cell r="BQ893">
            <v>0</v>
          </cell>
          <cell r="BR893">
            <v>0</v>
          </cell>
          <cell r="BS893">
            <v>0</v>
          </cell>
          <cell r="BT893">
            <v>0</v>
          </cell>
          <cell r="BU893">
            <v>0</v>
          </cell>
          <cell r="BV893">
            <v>0</v>
          </cell>
          <cell r="BW893">
            <v>0</v>
          </cell>
          <cell r="BX893">
            <v>0</v>
          </cell>
          <cell r="BY893">
            <v>0</v>
          </cell>
          <cell r="BZ893">
            <v>0</v>
          </cell>
          <cell r="CA893">
            <v>0</v>
          </cell>
          <cell r="CB893">
            <v>0</v>
          </cell>
          <cell r="CC893">
            <v>0</v>
          </cell>
          <cell r="CD893">
            <v>0</v>
          </cell>
          <cell r="CE893">
            <v>0</v>
          </cell>
          <cell r="CF893">
            <v>0</v>
          </cell>
          <cell r="CG893">
            <v>0</v>
          </cell>
          <cell r="CH893">
            <v>0</v>
          </cell>
          <cell r="CI893">
            <v>0</v>
          </cell>
          <cell r="CJ893">
            <v>0</v>
          </cell>
          <cell r="CK893">
            <v>0</v>
          </cell>
          <cell r="CL893">
            <v>0</v>
          </cell>
          <cell r="CM893">
            <v>0</v>
          </cell>
          <cell r="CN893">
            <v>0</v>
          </cell>
          <cell r="CO893">
            <v>0</v>
          </cell>
          <cell r="CP893">
            <v>0</v>
          </cell>
          <cell r="CQ893">
            <v>0</v>
          </cell>
          <cell r="CR893">
            <v>0</v>
          </cell>
          <cell r="CS893">
            <v>0</v>
          </cell>
          <cell r="CT893">
            <v>0</v>
          </cell>
          <cell r="CU893">
            <v>0</v>
          </cell>
          <cell r="CV893">
            <v>0</v>
          </cell>
          <cell r="CW893">
            <v>0</v>
          </cell>
          <cell r="CX893">
            <v>0</v>
          </cell>
          <cell r="CY893">
            <v>0</v>
          </cell>
          <cell r="CZ893">
            <v>0</v>
          </cell>
          <cell r="DA893">
            <v>0</v>
          </cell>
          <cell r="DB893">
            <v>0</v>
          </cell>
          <cell r="DC893">
            <v>0</v>
          </cell>
          <cell r="DD893">
            <v>0</v>
          </cell>
          <cell r="DE893">
            <v>0</v>
          </cell>
          <cell r="DF893">
            <v>0</v>
          </cell>
          <cell r="DG893">
            <v>0</v>
          </cell>
          <cell r="DH893">
            <v>0</v>
          </cell>
          <cell r="DI893">
            <v>0</v>
          </cell>
          <cell r="DJ893">
            <v>0</v>
          </cell>
          <cell r="DK893">
            <v>0</v>
          </cell>
          <cell r="DL893">
            <v>0</v>
          </cell>
          <cell r="DM893">
            <v>0</v>
          </cell>
          <cell r="DN893">
            <v>0</v>
          </cell>
          <cell r="DO893">
            <v>0</v>
          </cell>
          <cell r="DP893">
            <v>0</v>
          </cell>
          <cell r="DQ893">
            <v>0</v>
          </cell>
          <cell r="DR893">
            <v>0</v>
          </cell>
          <cell r="DS893">
            <v>0</v>
          </cell>
          <cell r="DT893">
            <v>0</v>
          </cell>
          <cell r="DU893">
            <v>0</v>
          </cell>
          <cell r="DV893">
            <v>0</v>
          </cell>
          <cell r="DW893">
            <v>0</v>
          </cell>
          <cell r="DX893">
            <v>0</v>
          </cell>
          <cell r="DY893">
            <v>0</v>
          </cell>
          <cell r="DZ893">
            <v>0</v>
          </cell>
          <cell r="EA893">
            <v>0</v>
          </cell>
          <cell r="EB893">
            <v>0</v>
          </cell>
          <cell r="EC893">
            <v>0</v>
          </cell>
          <cell r="ED893">
            <v>0</v>
          </cell>
        </row>
        <row r="894"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  <cell r="BL894">
            <v>0</v>
          </cell>
          <cell r="BM894">
            <v>0</v>
          </cell>
          <cell r="BN894">
            <v>0</v>
          </cell>
          <cell r="BO894">
            <v>0</v>
          </cell>
          <cell r="BP894">
            <v>0</v>
          </cell>
          <cell r="BQ894">
            <v>0</v>
          </cell>
          <cell r="BR894">
            <v>0</v>
          </cell>
          <cell r="BS894">
            <v>0</v>
          </cell>
          <cell r="BT894">
            <v>0</v>
          </cell>
          <cell r="BU894">
            <v>0</v>
          </cell>
          <cell r="BV894">
            <v>0</v>
          </cell>
          <cell r="BW894">
            <v>0</v>
          </cell>
          <cell r="BX894">
            <v>0</v>
          </cell>
          <cell r="BY894">
            <v>0</v>
          </cell>
          <cell r="BZ894">
            <v>0</v>
          </cell>
          <cell r="CA894">
            <v>0</v>
          </cell>
          <cell r="CB894">
            <v>0</v>
          </cell>
          <cell r="CC894">
            <v>0</v>
          </cell>
          <cell r="CD894">
            <v>0</v>
          </cell>
          <cell r="CE894">
            <v>0</v>
          </cell>
          <cell r="CF894">
            <v>0</v>
          </cell>
          <cell r="CG894">
            <v>0</v>
          </cell>
          <cell r="CH894">
            <v>0</v>
          </cell>
          <cell r="CI894">
            <v>0</v>
          </cell>
          <cell r="CJ894">
            <v>0</v>
          </cell>
          <cell r="CK894">
            <v>0</v>
          </cell>
          <cell r="CL894">
            <v>0</v>
          </cell>
          <cell r="CM894">
            <v>0</v>
          </cell>
          <cell r="CN894">
            <v>0</v>
          </cell>
          <cell r="CO894">
            <v>0</v>
          </cell>
          <cell r="CP894">
            <v>0</v>
          </cell>
          <cell r="CQ894">
            <v>0</v>
          </cell>
          <cell r="CR894">
            <v>0</v>
          </cell>
          <cell r="CS894">
            <v>0</v>
          </cell>
          <cell r="CT894">
            <v>0</v>
          </cell>
          <cell r="CU894">
            <v>0</v>
          </cell>
          <cell r="CV894">
            <v>0</v>
          </cell>
          <cell r="CW894">
            <v>0</v>
          </cell>
          <cell r="CX894">
            <v>0</v>
          </cell>
          <cell r="CY894">
            <v>0</v>
          </cell>
          <cell r="CZ894">
            <v>0</v>
          </cell>
          <cell r="DA894">
            <v>0</v>
          </cell>
          <cell r="DB894">
            <v>0</v>
          </cell>
          <cell r="DC894">
            <v>0</v>
          </cell>
          <cell r="DD894">
            <v>0</v>
          </cell>
          <cell r="DE894">
            <v>0</v>
          </cell>
          <cell r="DF894">
            <v>0</v>
          </cell>
          <cell r="DG894">
            <v>0</v>
          </cell>
          <cell r="DH894">
            <v>0</v>
          </cell>
          <cell r="DI894">
            <v>0</v>
          </cell>
          <cell r="DJ894">
            <v>0</v>
          </cell>
          <cell r="DK894">
            <v>0</v>
          </cell>
          <cell r="DL894">
            <v>0</v>
          </cell>
          <cell r="DM894">
            <v>0</v>
          </cell>
          <cell r="DN894">
            <v>0</v>
          </cell>
          <cell r="DO894">
            <v>0</v>
          </cell>
          <cell r="DP894">
            <v>0</v>
          </cell>
          <cell r="DQ894">
            <v>0</v>
          </cell>
          <cell r="DR894">
            <v>0</v>
          </cell>
          <cell r="DS894">
            <v>0</v>
          </cell>
          <cell r="DT894">
            <v>0</v>
          </cell>
          <cell r="DU894">
            <v>0</v>
          </cell>
          <cell r="DV894">
            <v>0</v>
          </cell>
          <cell r="DW894">
            <v>0</v>
          </cell>
          <cell r="DX894">
            <v>0</v>
          </cell>
          <cell r="DY894">
            <v>0</v>
          </cell>
          <cell r="DZ894">
            <v>0</v>
          </cell>
          <cell r="EA894">
            <v>0</v>
          </cell>
          <cell r="EB894">
            <v>0</v>
          </cell>
          <cell r="EC894">
            <v>0</v>
          </cell>
          <cell r="ED894">
            <v>0</v>
          </cell>
        </row>
        <row r="895"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>
            <v>0</v>
          </cell>
          <cell r="BH895">
            <v>0</v>
          </cell>
          <cell r="BI895">
            <v>0</v>
          </cell>
          <cell r="BJ895">
            <v>0</v>
          </cell>
          <cell r="BK895">
            <v>0</v>
          </cell>
          <cell r="BL895">
            <v>0</v>
          </cell>
          <cell r="BM895">
            <v>0</v>
          </cell>
          <cell r="BN895">
            <v>0</v>
          </cell>
          <cell r="BO895">
            <v>0</v>
          </cell>
          <cell r="BP895">
            <v>0</v>
          </cell>
          <cell r="BQ895">
            <v>0</v>
          </cell>
          <cell r="BR895">
            <v>0</v>
          </cell>
          <cell r="BS895">
            <v>0</v>
          </cell>
          <cell r="BT895">
            <v>0</v>
          </cell>
          <cell r="BU895">
            <v>0</v>
          </cell>
          <cell r="BV895">
            <v>0</v>
          </cell>
          <cell r="BW895">
            <v>0</v>
          </cell>
          <cell r="BX895">
            <v>0</v>
          </cell>
          <cell r="BY895">
            <v>0</v>
          </cell>
          <cell r="BZ895">
            <v>0</v>
          </cell>
          <cell r="CA895">
            <v>0</v>
          </cell>
          <cell r="CB895">
            <v>0</v>
          </cell>
          <cell r="CC895">
            <v>0</v>
          </cell>
          <cell r="CD895">
            <v>0</v>
          </cell>
          <cell r="CE895">
            <v>0</v>
          </cell>
          <cell r="CF895">
            <v>0</v>
          </cell>
          <cell r="CG895">
            <v>0</v>
          </cell>
          <cell r="CH895">
            <v>0</v>
          </cell>
          <cell r="CI895">
            <v>0</v>
          </cell>
          <cell r="CJ895">
            <v>0</v>
          </cell>
          <cell r="CK895">
            <v>0</v>
          </cell>
          <cell r="CL895">
            <v>0</v>
          </cell>
          <cell r="CM895">
            <v>0</v>
          </cell>
          <cell r="CN895">
            <v>0</v>
          </cell>
          <cell r="CO895">
            <v>0</v>
          </cell>
          <cell r="CP895">
            <v>0</v>
          </cell>
          <cell r="CQ895">
            <v>0</v>
          </cell>
          <cell r="CR895">
            <v>0</v>
          </cell>
          <cell r="CS895">
            <v>0</v>
          </cell>
          <cell r="CT895">
            <v>0</v>
          </cell>
          <cell r="CU895">
            <v>0</v>
          </cell>
          <cell r="CV895">
            <v>0</v>
          </cell>
          <cell r="CW895">
            <v>0</v>
          </cell>
          <cell r="CX895">
            <v>0</v>
          </cell>
          <cell r="CY895">
            <v>0</v>
          </cell>
          <cell r="CZ895">
            <v>0</v>
          </cell>
          <cell r="DA895">
            <v>0</v>
          </cell>
          <cell r="DB895">
            <v>0</v>
          </cell>
          <cell r="DC895">
            <v>0</v>
          </cell>
          <cell r="DD895">
            <v>0</v>
          </cell>
          <cell r="DE895">
            <v>0</v>
          </cell>
          <cell r="DF895">
            <v>0</v>
          </cell>
          <cell r="DG895">
            <v>0</v>
          </cell>
          <cell r="DH895">
            <v>0</v>
          </cell>
          <cell r="DI895">
            <v>0</v>
          </cell>
          <cell r="DJ895">
            <v>0</v>
          </cell>
          <cell r="DK895">
            <v>0</v>
          </cell>
          <cell r="DL895">
            <v>0</v>
          </cell>
          <cell r="DM895">
            <v>0</v>
          </cell>
          <cell r="DN895">
            <v>0</v>
          </cell>
          <cell r="DO895">
            <v>0</v>
          </cell>
          <cell r="DP895">
            <v>0</v>
          </cell>
          <cell r="DQ895">
            <v>0</v>
          </cell>
          <cell r="DR895">
            <v>0</v>
          </cell>
          <cell r="DS895">
            <v>0</v>
          </cell>
          <cell r="DT895">
            <v>0</v>
          </cell>
          <cell r="DU895">
            <v>0</v>
          </cell>
          <cell r="DV895">
            <v>0</v>
          </cell>
          <cell r="DW895">
            <v>0</v>
          </cell>
          <cell r="DX895">
            <v>0</v>
          </cell>
          <cell r="DY895">
            <v>0</v>
          </cell>
          <cell r="DZ895">
            <v>0</v>
          </cell>
          <cell r="EA895">
            <v>0</v>
          </cell>
          <cell r="EB895">
            <v>0</v>
          </cell>
          <cell r="EC895">
            <v>0</v>
          </cell>
          <cell r="ED895">
            <v>0</v>
          </cell>
        </row>
        <row r="896"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0</v>
          </cell>
          <cell r="BE896">
            <v>0</v>
          </cell>
          <cell r="BF896">
            <v>0</v>
          </cell>
          <cell r="BG896">
            <v>0</v>
          </cell>
          <cell r="BH896">
            <v>0</v>
          </cell>
          <cell r="BI896">
            <v>0</v>
          </cell>
          <cell r="BJ896">
            <v>0</v>
          </cell>
          <cell r="BK896">
            <v>0</v>
          </cell>
          <cell r="BL896">
            <v>0</v>
          </cell>
          <cell r="BM896">
            <v>0</v>
          </cell>
          <cell r="BN896">
            <v>0</v>
          </cell>
          <cell r="BO896">
            <v>0</v>
          </cell>
          <cell r="BP896">
            <v>0</v>
          </cell>
          <cell r="BQ896">
            <v>0</v>
          </cell>
          <cell r="BR896">
            <v>0</v>
          </cell>
          <cell r="BS896">
            <v>0</v>
          </cell>
          <cell r="BT896">
            <v>0</v>
          </cell>
          <cell r="BU896">
            <v>0</v>
          </cell>
          <cell r="BV896">
            <v>0</v>
          </cell>
          <cell r="BW896">
            <v>0</v>
          </cell>
          <cell r="BX896">
            <v>0</v>
          </cell>
          <cell r="BY896">
            <v>0</v>
          </cell>
          <cell r="BZ896">
            <v>0</v>
          </cell>
          <cell r="CA896">
            <v>0</v>
          </cell>
          <cell r="CB896">
            <v>0</v>
          </cell>
          <cell r="CC896">
            <v>0</v>
          </cell>
          <cell r="CD896">
            <v>0</v>
          </cell>
          <cell r="CE896">
            <v>0</v>
          </cell>
          <cell r="CF896">
            <v>0</v>
          </cell>
          <cell r="CG896">
            <v>0</v>
          </cell>
          <cell r="CH896">
            <v>0</v>
          </cell>
          <cell r="CI896">
            <v>0</v>
          </cell>
          <cell r="CJ896">
            <v>0</v>
          </cell>
          <cell r="CK896">
            <v>0</v>
          </cell>
          <cell r="CL896">
            <v>0</v>
          </cell>
          <cell r="CM896">
            <v>0</v>
          </cell>
          <cell r="CN896">
            <v>0</v>
          </cell>
          <cell r="CO896">
            <v>0</v>
          </cell>
          <cell r="CP896">
            <v>0</v>
          </cell>
          <cell r="CQ896">
            <v>0</v>
          </cell>
          <cell r="CR896">
            <v>0</v>
          </cell>
          <cell r="CS896">
            <v>0</v>
          </cell>
          <cell r="CT896">
            <v>0</v>
          </cell>
          <cell r="CU896">
            <v>0</v>
          </cell>
          <cell r="CV896">
            <v>0</v>
          </cell>
          <cell r="CW896">
            <v>0</v>
          </cell>
          <cell r="CX896">
            <v>0</v>
          </cell>
          <cell r="CY896">
            <v>0</v>
          </cell>
          <cell r="CZ896">
            <v>0</v>
          </cell>
          <cell r="DA896">
            <v>0</v>
          </cell>
          <cell r="DB896">
            <v>0</v>
          </cell>
          <cell r="DC896">
            <v>0</v>
          </cell>
          <cell r="DD896">
            <v>0</v>
          </cell>
          <cell r="DE896">
            <v>0</v>
          </cell>
          <cell r="DF896">
            <v>0</v>
          </cell>
          <cell r="DG896">
            <v>0</v>
          </cell>
          <cell r="DH896">
            <v>0</v>
          </cell>
          <cell r="DI896">
            <v>0</v>
          </cell>
          <cell r="DJ896">
            <v>0</v>
          </cell>
          <cell r="DK896">
            <v>0</v>
          </cell>
          <cell r="DL896">
            <v>0</v>
          </cell>
          <cell r="DM896">
            <v>0</v>
          </cell>
          <cell r="DN896">
            <v>0</v>
          </cell>
          <cell r="DO896">
            <v>0</v>
          </cell>
          <cell r="DP896">
            <v>0</v>
          </cell>
          <cell r="DQ896">
            <v>0</v>
          </cell>
          <cell r="DR896">
            <v>0</v>
          </cell>
          <cell r="DS896">
            <v>0</v>
          </cell>
          <cell r="DT896">
            <v>0</v>
          </cell>
          <cell r="DU896">
            <v>0</v>
          </cell>
          <cell r="DV896">
            <v>0</v>
          </cell>
          <cell r="DW896">
            <v>0</v>
          </cell>
          <cell r="DX896">
            <v>0</v>
          </cell>
          <cell r="DY896">
            <v>0</v>
          </cell>
          <cell r="DZ896">
            <v>0</v>
          </cell>
          <cell r="EA896">
            <v>0</v>
          </cell>
          <cell r="EB896">
            <v>0</v>
          </cell>
          <cell r="EC896">
            <v>0</v>
          </cell>
          <cell r="ED896">
            <v>0</v>
          </cell>
        </row>
        <row r="898"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  <cell r="BL898">
            <v>0</v>
          </cell>
          <cell r="BM898">
            <v>0</v>
          </cell>
          <cell r="BN898">
            <v>0</v>
          </cell>
          <cell r="BO898">
            <v>0</v>
          </cell>
          <cell r="BP898">
            <v>0</v>
          </cell>
          <cell r="BQ898">
            <v>0</v>
          </cell>
          <cell r="BR898">
            <v>0</v>
          </cell>
          <cell r="BS898">
            <v>0</v>
          </cell>
          <cell r="BT898">
            <v>0</v>
          </cell>
          <cell r="BU898">
            <v>0</v>
          </cell>
          <cell r="BV898">
            <v>0</v>
          </cell>
          <cell r="BW898">
            <v>0</v>
          </cell>
          <cell r="BX898">
            <v>0</v>
          </cell>
          <cell r="BY898">
            <v>0</v>
          </cell>
          <cell r="BZ898">
            <v>0</v>
          </cell>
          <cell r="CA898">
            <v>0</v>
          </cell>
          <cell r="CB898">
            <v>0</v>
          </cell>
          <cell r="CC898">
            <v>0</v>
          </cell>
          <cell r="CD898">
            <v>0</v>
          </cell>
          <cell r="CE898">
            <v>0</v>
          </cell>
          <cell r="CF898">
            <v>0</v>
          </cell>
          <cell r="CG898">
            <v>0</v>
          </cell>
          <cell r="CH898">
            <v>0</v>
          </cell>
          <cell r="CI898">
            <v>0</v>
          </cell>
          <cell r="CJ898">
            <v>0</v>
          </cell>
          <cell r="CK898">
            <v>0</v>
          </cell>
          <cell r="CL898">
            <v>0</v>
          </cell>
          <cell r="CM898">
            <v>0</v>
          </cell>
          <cell r="CN898">
            <v>0</v>
          </cell>
          <cell r="CO898">
            <v>0</v>
          </cell>
          <cell r="CP898">
            <v>0</v>
          </cell>
          <cell r="CQ898">
            <v>0</v>
          </cell>
          <cell r="CR898">
            <v>0</v>
          </cell>
          <cell r="CS898">
            <v>0</v>
          </cell>
          <cell r="CT898">
            <v>0</v>
          </cell>
          <cell r="CU898">
            <v>0</v>
          </cell>
          <cell r="CV898">
            <v>0</v>
          </cell>
          <cell r="CW898">
            <v>0</v>
          </cell>
          <cell r="CX898">
            <v>0</v>
          </cell>
          <cell r="CY898">
            <v>0</v>
          </cell>
          <cell r="CZ898">
            <v>0</v>
          </cell>
          <cell r="DA898">
            <v>0</v>
          </cell>
          <cell r="DB898">
            <v>0</v>
          </cell>
          <cell r="DC898">
            <v>0</v>
          </cell>
          <cell r="DD898">
            <v>0</v>
          </cell>
          <cell r="DE898">
            <v>0</v>
          </cell>
          <cell r="DF898">
            <v>0</v>
          </cell>
          <cell r="DG898">
            <v>0</v>
          </cell>
          <cell r="DH898">
            <v>0</v>
          </cell>
          <cell r="DI898">
            <v>0</v>
          </cell>
          <cell r="DJ898">
            <v>0</v>
          </cell>
          <cell r="DK898">
            <v>0</v>
          </cell>
          <cell r="DL898">
            <v>0</v>
          </cell>
          <cell r="DM898">
            <v>0</v>
          </cell>
          <cell r="DN898">
            <v>0</v>
          </cell>
          <cell r="DO898">
            <v>0</v>
          </cell>
          <cell r="DP898">
            <v>0</v>
          </cell>
          <cell r="DQ898">
            <v>0</v>
          </cell>
          <cell r="DR898">
            <v>0</v>
          </cell>
          <cell r="DS898">
            <v>0</v>
          </cell>
          <cell r="DT898">
            <v>0</v>
          </cell>
          <cell r="DU898">
            <v>0</v>
          </cell>
          <cell r="DV898">
            <v>0</v>
          </cell>
          <cell r="DW898">
            <v>0</v>
          </cell>
          <cell r="DX898">
            <v>0</v>
          </cell>
          <cell r="DY898">
            <v>0</v>
          </cell>
          <cell r="DZ898">
            <v>0</v>
          </cell>
          <cell r="EA898">
            <v>0</v>
          </cell>
          <cell r="EB898">
            <v>0</v>
          </cell>
          <cell r="EC898">
            <v>0</v>
          </cell>
          <cell r="ED898">
            <v>0</v>
          </cell>
        </row>
        <row r="901"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0</v>
          </cell>
          <cell r="AO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0</v>
          </cell>
          <cell r="AX901">
            <v>0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0</v>
          </cell>
          <cell r="BD901">
            <v>0</v>
          </cell>
          <cell r="BE901">
            <v>0</v>
          </cell>
          <cell r="BF901">
            <v>0</v>
          </cell>
          <cell r="BG901">
            <v>0</v>
          </cell>
          <cell r="BH901">
            <v>0</v>
          </cell>
          <cell r="BI901">
            <v>0</v>
          </cell>
          <cell r="BJ901">
            <v>0</v>
          </cell>
          <cell r="BK901">
            <v>0</v>
          </cell>
          <cell r="BL901">
            <v>0</v>
          </cell>
          <cell r="BM901">
            <v>0</v>
          </cell>
          <cell r="BN901">
            <v>0</v>
          </cell>
          <cell r="BO901">
            <v>0</v>
          </cell>
          <cell r="BP901">
            <v>0</v>
          </cell>
          <cell r="BQ901">
            <v>0</v>
          </cell>
          <cell r="BR901">
            <v>0</v>
          </cell>
          <cell r="BS901">
            <v>0</v>
          </cell>
          <cell r="BT901">
            <v>0</v>
          </cell>
          <cell r="BU901">
            <v>0</v>
          </cell>
          <cell r="BV901">
            <v>0</v>
          </cell>
          <cell r="BW901">
            <v>0</v>
          </cell>
          <cell r="BX901">
            <v>0</v>
          </cell>
          <cell r="BY901">
            <v>0</v>
          </cell>
          <cell r="BZ901">
            <v>0</v>
          </cell>
          <cell r="CA901">
            <v>0</v>
          </cell>
          <cell r="CB901">
            <v>0</v>
          </cell>
          <cell r="CC901">
            <v>0</v>
          </cell>
          <cell r="CD901">
            <v>0</v>
          </cell>
          <cell r="CE901">
            <v>0</v>
          </cell>
          <cell r="CF901">
            <v>0</v>
          </cell>
          <cell r="CG901">
            <v>0</v>
          </cell>
          <cell r="CH901">
            <v>0</v>
          </cell>
          <cell r="CI901">
            <v>0</v>
          </cell>
          <cell r="CJ901">
            <v>0</v>
          </cell>
          <cell r="CK901">
            <v>0</v>
          </cell>
          <cell r="CL901">
            <v>0</v>
          </cell>
          <cell r="CM901">
            <v>0.01</v>
          </cell>
          <cell r="CN901">
            <v>0</v>
          </cell>
          <cell r="CO901">
            <v>0</v>
          </cell>
          <cell r="CP901">
            <v>0</v>
          </cell>
          <cell r="CQ901">
            <v>0</v>
          </cell>
          <cell r="CR901">
            <v>0</v>
          </cell>
          <cell r="CS901">
            <v>0</v>
          </cell>
          <cell r="CT901">
            <v>0</v>
          </cell>
          <cell r="CU901">
            <v>0</v>
          </cell>
          <cell r="CV901">
            <v>0</v>
          </cell>
          <cell r="CW901">
            <v>0</v>
          </cell>
          <cell r="CX901">
            <v>0</v>
          </cell>
          <cell r="CY901">
            <v>0</v>
          </cell>
          <cell r="CZ901">
            <v>0</v>
          </cell>
          <cell r="DA901">
            <v>0</v>
          </cell>
          <cell r="DB901">
            <v>0</v>
          </cell>
          <cell r="DC901">
            <v>0</v>
          </cell>
          <cell r="DD901">
            <v>0</v>
          </cell>
          <cell r="DE901">
            <v>0</v>
          </cell>
          <cell r="DF901">
            <v>0</v>
          </cell>
          <cell r="DG901">
            <v>0</v>
          </cell>
          <cell r="DH901">
            <v>0</v>
          </cell>
          <cell r="DI901">
            <v>0</v>
          </cell>
          <cell r="DJ901">
            <v>0</v>
          </cell>
          <cell r="DK901">
            <v>0</v>
          </cell>
          <cell r="DL901">
            <v>-0.01</v>
          </cell>
          <cell r="DM901">
            <v>0.01</v>
          </cell>
          <cell r="DN901">
            <v>0</v>
          </cell>
          <cell r="DO901">
            <v>0</v>
          </cell>
          <cell r="DP901">
            <v>0</v>
          </cell>
          <cell r="DQ901">
            <v>0</v>
          </cell>
          <cell r="DR901">
            <v>0</v>
          </cell>
          <cell r="DS901">
            <v>0</v>
          </cell>
          <cell r="DT901">
            <v>0</v>
          </cell>
          <cell r="DU901">
            <v>0</v>
          </cell>
          <cell r="DV901">
            <v>0</v>
          </cell>
          <cell r="DW901">
            <v>0</v>
          </cell>
          <cell r="DX901">
            <v>0</v>
          </cell>
          <cell r="DY901">
            <v>0</v>
          </cell>
          <cell r="DZ901">
            <v>0.01</v>
          </cell>
          <cell r="EA901">
            <v>0</v>
          </cell>
          <cell r="EB901">
            <v>0</v>
          </cell>
          <cell r="EC901">
            <v>0</v>
          </cell>
          <cell r="ED901">
            <v>0</v>
          </cell>
        </row>
        <row r="902">
          <cell r="F902">
            <v>0</v>
          </cell>
          <cell r="G902">
            <v>-0.01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-0.01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-0.01</v>
          </cell>
          <cell r="AL902">
            <v>0</v>
          </cell>
          <cell r="AM902">
            <v>0</v>
          </cell>
          <cell r="AN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0</v>
          </cell>
          <cell r="AX902">
            <v>0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  <cell r="BD902">
            <v>0</v>
          </cell>
          <cell r="BE902">
            <v>0</v>
          </cell>
          <cell r="BF902">
            <v>0</v>
          </cell>
          <cell r="BG902">
            <v>0</v>
          </cell>
          <cell r="BH902">
            <v>0</v>
          </cell>
          <cell r="BI902">
            <v>0</v>
          </cell>
          <cell r="BJ902">
            <v>0</v>
          </cell>
          <cell r="BK902">
            <v>0</v>
          </cell>
          <cell r="BL902">
            <v>0</v>
          </cell>
          <cell r="BM902">
            <v>0</v>
          </cell>
          <cell r="BN902">
            <v>0</v>
          </cell>
          <cell r="BO902">
            <v>0</v>
          </cell>
          <cell r="BP902">
            <v>0</v>
          </cell>
          <cell r="BQ902">
            <v>0</v>
          </cell>
          <cell r="BR902">
            <v>0</v>
          </cell>
          <cell r="BS902">
            <v>0</v>
          </cell>
          <cell r="BT902">
            <v>0</v>
          </cell>
          <cell r="BU902">
            <v>0</v>
          </cell>
          <cell r="BV902">
            <v>0</v>
          </cell>
          <cell r="BW902">
            <v>0</v>
          </cell>
          <cell r="BX902">
            <v>0</v>
          </cell>
          <cell r="BY902">
            <v>0</v>
          </cell>
          <cell r="BZ902">
            <v>0</v>
          </cell>
          <cell r="CA902">
            <v>0</v>
          </cell>
          <cell r="CB902">
            <v>0</v>
          </cell>
          <cell r="CC902">
            <v>0</v>
          </cell>
          <cell r="CD902">
            <v>0</v>
          </cell>
          <cell r="CE902">
            <v>0</v>
          </cell>
          <cell r="CF902">
            <v>0</v>
          </cell>
          <cell r="CG902">
            <v>0</v>
          </cell>
          <cell r="CH902">
            <v>0</v>
          </cell>
          <cell r="CI902">
            <v>0</v>
          </cell>
          <cell r="CJ902">
            <v>0</v>
          </cell>
          <cell r="CK902">
            <v>0</v>
          </cell>
          <cell r="CL902">
            <v>0</v>
          </cell>
          <cell r="CM902">
            <v>0</v>
          </cell>
          <cell r="CN902">
            <v>0</v>
          </cell>
          <cell r="CO902">
            <v>0</v>
          </cell>
          <cell r="CP902">
            <v>0</v>
          </cell>
          <cell r="CQ902">
            <v>0</v>
          </cell>
          <cell r="CR902">
            <v>0</v>
          </cell>
          <cell r="CS902">
            <v>0</v>
          </cell>
          <cell r="CT902">
            <v>0</v>
          </cell>
          <cell r="CU902">
            <v>0</v>
          </cell>
          <cell r="CV902">
            <v>0</v>
          </cell>
          <cell r="CW902">
            <v>0</v>
          </cell>
          <cell r="CX902">
            <v>0</v>
          </cell>
          <cell r="CY902">
            <v>-0.01</v>
          </cell>
          <cell r="CZ902">
            <v>0</v>
          </cell>
          <cell r="DA902">
            <v>0</v>
          </cell>
          <cell r="DB902">
            <v>0</v>
          </cell>
          <cell r="DC902">
            <v>0</v>
          </cell>
          <cell r="DD902">
            <v>0</v>
          </cell>
          <cell r="DE902">
            <v>0</v>
          </cell>
          <cell r="DF902">
            <v>0</v>
          </cell>
          <cell r="DG902">
            <v>0</v>
          </cell>
          <cell r="DH902">
            <v>0</v>
          </cell>
          <cell r="DI902">
            <v>0</v>
          </cell>
          <cell r="DJ902">
            <v>0</v>
          </cell>
          <cell r="DK902">
            <v>0</v>
          </cell>
          <cell r="DL902">
            <v>0</v>
          </cell>
          <cell r="DM902">
            <v>0</v>
          </cell>
          <cell r="DN902">
            <v>0</v>
          </cell>
          <cell r="DO902">
            <v>0</v>
          </cell>
          <cell r="DP902">
            <v>0</v>
          </cell>
          <cell r="DQ902">
            <v>0</v>
          </cell>
          <cell r="DR902">
            <v>0</v>
          </cell>
          <cell r="DS902">
            <v>0</v>
          </cell>
          <cell r="DT902">
            <v>0</v>
          </cell>
          <cell r="DU902">
            <v>0</v>
          </cell>
          <cell r="DV902">
            <v>0</v>
          </cell>
          <cell r="DW902">
            <v>0</v>
          </cell>
          <cell r="DX902">
            <v>0</v>
          </cell>
          <cell r="DY902">
            <v>0</v>
          </cell>
          <cell r="DZ902">
            <v>0</v>
          </cell>
          <cell r="EA902">
            <v>0</v>
          </cell>
          <cell r="EB902">
            <v>0</v>
          </cell>
          <cell r="EC902">
            <v>0</v>
          </cell>
          <cell r="ED902">
            <v>0</v>
          </cell>
        </row>
        <row r="903">
          <cell r="F903">
            <v>0</v>
          </cell>
          <cell r="G903">
            <v>0</v>
          </cell>
          <cell r="H903">
            <v>0.01</v>
          </cell>
          <cell r="I903">
            <v>0</v>
          </cell>
          <cell r="J903">
            <v>0</v>
          </cell>
          <cell r="K903">
            <v>0.03</v>
          </cell>
          <cell r="L903">
            <v>0.01</v>
          </cell>
          <cell r="M903">
            <v>0.01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-0.01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0.01</v>
          </cell>
          <cell r="X903">
            <v>0</v>
          </cell>
          <cell r="Y903">
            <v>0</v>
          </cell>
          <cell r="Z903">
            <v>0.01</v>
          </cell>
          <cell r="AA903">
            <v>0</v>
          </cell>
          <cell r="AB903">
            <v>0</v>
          </cell>
          <cell r="AC903">
            <v>0</v>
          </cell>
          <cell r="AD903">
            <v>-0.01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0.01</v>
          </cell>
          <cell r="AM903">
            <v>0</v>
          </cell>
          <cell r="AN903">
            <v>0</v>
          </cell>
          <cell r="AO903">
            <v>0</v>
          </cell>
          <cell r="AP903">
            <v>0</v>
          </cell>
          <cell r="AQ903">
            <v>-0.02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-0.01</v>
          </cell>
          <cell r="AX903">
            <v>0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0</v>
          </cell>
          <cell r="BD903">
            <v>-0.01</v>
          </cell>
          <cell r="BE903">
            <v>0</v>
          </cell>
          <cell r="BF903">
            <v>0</v>
          </cell>
          <cell r="BG903">
            <v>0</v>
          </cell>
          <cell r="BH903">
            <v>0</v>
          </cell>
          <cell r="BI903">
            <v>0</v>
          </cell>
          <cell r="BJ903">
            <v>0</v>
          </cell>
          <cell r="BK903">
            <v>0</v>
          </cell>
          <cell r="BL903">
            <v>0.01</v>
          </cell>
          <cell r="BM903">
            <v>0</v>
          </cell>
          <cell r="BN903">
            <v>0</v>
          </cell>
          <cell r="BO903">
            <v>0</v>
          </cell>
          <cell r="BP903">
            <v>0</v>
          </cell>
          <cell r="BQ903">
            <v>-0.01</v>
          </cell>
          <cell r="BR903">
            <v>-0.01</v>
          </cell>
          <cell r="BS903">
            <v>0</v>
          </cell>
          <cell r="BT903">
            <v>0</v>
          </cell>
          <cell r="BU903">
            <v>0</v>
          </cell>
          <cell r="BV903">
            <v>0</v>
          </cell>
          <cell r="BW903">
            <v>0</v>
          </cell>
          <cell r="BX903">
            <v>0</v>
          </cell>
          <cell r="BY903">
            <v>0</v>
          </cell>
          <cell r="BZ903">
            <v>0</v>
          </cell>
          <cell r="CA903">
            <v>0</v>
          </cell>
          <cell r="CB903">
            <v>0</v>
          </cell>
          <cell r="CC903">
            <v>0</v>
          </cell>
          <cell r="CD903">
            <v>-0.01</v>
          </cell>
          <cell r="CE903">
            <v>-0.01</v>
          </cell>
          <cell r="CF903">
            <v>0</v>
          </cell>
          <cell r="CG903">
            <v>0</v>
          </cell>
          <cell r="CH903">
            <v>-0.01</v>
          </cell>
          <cell r="CI903">
            <v>0</v>
          </cell>
          <cell r="CJ903">
            <v>0</v>
          </cell>
          <cell r="CK903">
            <v>0</v>
          </cell>
          <cell r="CL903">
            <v>0</v>
          </cell>
          <cell r="CM903">
            <v>0.01</v>
          </cell>
          <cell r="CN903">
            <v>0.01</v>
          </cell>
          <cell r="CO903">
            <v>0</v>
          </cell>
          <cell r="CP903">
            <v>0</v>
          </cell>
          <cell r="CQ903">
            <v>-0.02</v>
          </cell>
          <cell r="CR903">
            <v>0</v>
          </cell>
          <cell r="CS903">
            <v>0</v>
          </cell>
          <cell r="CT903">
            <v>0</v>
          </cell>
          <cell r="CU903">
            <v>0</v>
          </cell>
          <cell r="CV903">
            <v>0</v>
          </cell>
          <cell r="CW903">
            <v>0</v>
          </cell>
          <cell r="CX903">
            <v>0.05</v>
          </cell>
          <cell r="CY903">
            <v>0</v>
          </cell>
          <cell r="CZ903">
            <v>0.01</v>
          </cell>
          <cell r="DA903">
            <v>0</v>
          </cell>
          <cell r="DB903">
            <v>0</v>
          </cell>
          <cell r="DC903">
            <v>0</v>
          </cell>
          <cell r="DD903">
            <v>-0.02</v>
          </cell>
          <cell r="DE903">
            <v>0</v>
          </cell>
          <cell r="DF903">
            <v>0</v>
          </cell>
          <cell r="DG903">
            <v>0</v>
          </cell>
          <cell r="DH903">
            <v>0</v>
          </cell>
          <cell r="DI903">
            <v>0</v>
          </cell>
          <cell r="DJ903">
            <v>0</v>
          </cell>
          <cell r="DK903">
            <v>0</v>
          </cell>
          <cell r="DL903">
            <v>0</v>
          </cell>
          <cell r="DM903">
            <v>0</v>
          </cell>
          <cell r="DN903">
            <v>0</v>
          </cell>
          <cell r="DO903">
            <v>0</v>
          </cell>
          <cell r="DP903">
            <v>0</v>
          </cell>
          <cell r="DQ903">
            <v>-0.02</v>
          </cell>
          <cell r="DR903">
            <v>0</v>
          </cell>
          <cell r="DS903">
            <v>0</v>
          </cell>
          <cell r="DT903">
            <v>0</v>
          </cell>
          <cell r="DU903">
            <v>0</v>
          </cell>
          <cell r="DV903">
            <v>0</v>
          </cell>
          <cell r="DW903">
            <v>0</v>
          </cell>
          <cell r="DX903">
            <v>0</v>
          </cell>
          <cell r="DY903">
            <v>0</v>
          </cell>
          <cell r="DZ903">
            <v>0</v>
          </cell>
          <cell r="EA903">
            <v>0</v>
          </cell>
          <cell r="EB903">
            <v>0</v>
          </cell>
          <cell r="EC903">
            <v>0</v>
          </cell>
          <cell r="ED903">
            <v>-0.02</v>
          </cell>
        </row>
        <row r="904">
          <cell r="F904">
            <v>-0.01</v>
          </cell>
          <cell r="G904">
            <v>0</v>
          </cell>
          <cell r="H904">
            <v>0</v>
          </cell>
          <cell r="I904">
            <v>-0.01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-0.01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-0.01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-0.01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0</v>
          </cell>
          <cell r="AX904">
            <v>0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0</v>
          </cell>
          <cell r="BD904">
            <v>-0.01</v>
          </cell>
          <cell r="BE904">
            <v>0</v>
          </cell>
          <cell r="BF904">
            <v>0</v>
          </cell>
          <cell r="BG904">
            <v>0</v>
          </cell>
          <cell r="BH904">
            <v>0</v>
          </cell>
          <cell r="BI904">
            <v>0</v>
          </cell>
          <cell r="BJ904">
            <v>0</v>
          </cell>
          <cell r="BK904">
            <v>0</v>
          </cell>
          <cell r="BL904">
            <v>0</v>
          </cell>
          <cell r="BM904">
            <v>0</v>
          </cell>
          <cell r="BN904">
            <v>0</v>
          </cell>
          <cell r="BO904">
            <v>0</v>
          </cell>
          <cell r="BP904">
            <v>0</v>
          </cell>
          <cell r="BQ904">
            <v>0</v>
          </cell>
          <cell r="BR904">
            <v>0</v>
          </cell>
          <cell r="BS904">
            <v>0</v>
          </cell>
          <cell r="BT904">
            <v>0</v>
          </cell>
          <cell r="BU904">
            <v>0</v>
          </cell>
          <cell r="BV904">
            <v>0</v>
          </cell>
          <cell r="BW904">
            <v>0</v>
          </cell>
          <cell r="BX904">
            <v>0</v>
          </cell>
          <cell r="BY904">
            <v>0</v>
          </cell>
          <cell r="BZ904">
            <v>0</v>
          </cell>
          <cell r="CA904">
            <v>0</v>
          </cell>
          <cell r="CB904">
            <v>0</v>
          </cell>
          <cell r="CC904">
            <v>0</v>
          </cell>
          <cell r="CD904">
            <v>0</v>
          </cell>
          <cell r="CE904">
            <v>0</v>
          </cell>
          <cell r="CF904">
            <v>0</v>
          </cell>
          <cell r="CG904">
            <v>0</v>
          </cell>
          <cell r="CH904">
            <v>0</v>
          </cell>
          <cell r="CI904">
            <v>0</v>
          </cell>
          <cell r="CJ904">
            <v>0</v>
          </cell>
          <cell r="CK904">
            <v>0</v>
          </cell>
          <cell r="CL904">
            <v>0.01</v>
          </cell>
          <cell r="CM904">
            <v>0</v>
          </cell>
          <cell r="CN904">
            <v>-0.01</v>
          </cell>
          <cell r="CO904">
            <v>0</v>
          </cell>
          <cell r="CP904">
            <v>0</v>
          </cell>
          <cell r="CQ904">
            <v>-0.01</v>
          </cell>
          <cell r="CR904">
            <v>0</v>
          </cell>
          <cell r="CS904">
            <v>-0.01</v>
          </cell>
          <cell r="CT904">
            <v>0</v>
          </cell>
          <cell r="CU904">
            <v>0</v>
          </cell>
          <cell r="CV904">
            <v>0</v>
          </cell>
          <cell r="CW904">
            <v>0</v>
          </cell>
          <cell r="CX904">
            <v>0</v>
          </cell>
          <cell r="CY904">
            <v>0</v>
          </cell>
          <cell r="CZ904">
            <v>0</v>
          </cell>
          <cell r="DA904">
            <v>0</v>
          </cell>
          <cell r="DB904">
            <v>0</v>
          </cell>
          <cell r="DC904">
            <v>0</v>
          </cell>
          <cell r="DD904">
            <v>0</v>
          </cell>
          <cell r="DE904">
            <v>0</v>
          </cell>
          <cell r="DF904">
            <v>0</v>
          </cell>
          <cell r="DG904">
            <v>0</v>
          </cell>
          <cell r="DH904">
            <v>0</v>
          </cell>
          <cell r="DI904">
            <v>0</v>
          </cell>
          <cell r="DJ904">
            <v>0</v>
          </cell>
          <cell r="DK904">
            <v>0</v>
          </cell>
          <cell r="DL904">
            <v>0</v>
          </cell>
          <cell r="DM904">
            <v>0</v>
          </cell>
          <cell r="DN904">
            <v>0</v>
          </cell>
          <cell r="DO904">
            <v>0</v>
          </cell>
          <cell r="DP904">
            <v>0</v>
          </cell>
          <cell r="DQ904">
            <v>0</v>
          </cell>
          <cell r="DR904">
            <v>0</v>
          </cell>
          <cell r="DS904">
            <v>0</v>
          </cell>
          <cell r="DT904">
            <v>0</v>
          </cell>
          <cell r="DU904">
            <v>0</v>
          </cell>
          <cell r="DV904">
            <v>0</v>
          </cell>
          <cell r="DW904">
            <v>0</v>
          </cell>
          <cell r="DX904">
            <v>0</v>
          </cell>
          <cell r="DY904">
            <v>0</v>
          </cell>
          <cell r="DZ904">
            <v>0</v>
          </cell>
          <cell r="EA904">
            <v>0</v>
          </cell>
          <cell r="EB904">
            <v>0</v>
          </cell>
          <cell r="EC904">
            <v>0</v>
          </cell>
          <cell r="ED904">
            <v>0</v>
          </cell>
        </row>
        <row r="905">
          <cell r="F905">
            <v>-0.01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0</v>
          </cell>
          <cell r="AO905">
            <v>0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0</v>
          </cell>
          <cell r="AX905">
            <v>0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0</v>
          </cell>
          <cell r="BD905">
            <v>0</v>
          </cell>
          <cell r="BE905">
            <v>0</v>
          </cell>
          <cell r="BF905">
            <v>0</v>
          </cell>
          <cell r="BG905">
            <v>0</v>
          </cell>
          <cell r="BH905">
            <v>0</v>
          </cell>
          <cell r="BI905">
            <v>0</v>
          </cell>
          <cell r="BJ905">
            <v>0</v>
          </cell>
          <cell r="BK905">
            <v>0</v>
          </cell>
          <cell r="BL905">
            <v>0</v>
          </cell>
          <cell r="BM905">
            <v>0</v>
          </cell>
          <cell r="BN905">
            <v>0</v>
          </cell>
          <cell r="BO905">
            <v>0</v>
          </cell>
          <cell r="BP905">
            <v>0</v>
          </cell>
          <cell r="BQ905">
            <v>0</v>
          </cell>
          <cell r="BR905">
            <v>0</v>
          </cell>
          <cell r="BS905">
            <v>0</v>
          </cell>
          <cell r="BT905">
            <v>0</v>
          </cell>
          <cell r="BU905">
            <v>0</v>
          </cell>
          <cell r="BV905">
            <v>0</v>
          </cell>
          <cell r="BW905">
            <v>0</v>
          </cell>
          <cell r="BX905">
            <v>0</v>
          </cell>
          <cell r="BY905">
            <v>0.01</v>
          </cell>
          <cell r="BZ905">
            <v>0</v>
          </cell>
          <cell r="CA905">
            <v>0</v>
          </cell>
          <cell r="CB905">
            <v>0</v>
          </cell>
          <cell r="CC905">
            <v>0</v>
          </cell>
          <cell r="CD905">
            <v>0</v>
          </cell>
          <cell r="CE905">
            <v>0</v>
          </cell>
          <cell r="CF905">
            <v>0</v>
          </cell>
          <cell r="CG905">
            <v>0</v>
          </cell>
          <cell r="CH905">
            <v>0</v>
          </cell>
          <cell r="CI905">
            <v>0</v>
          </cell>
          <cell r="CJ905">
            <v>0</v>
          </cell>
          <cell r="CK905">
            <v>0</v>
          </cell>
          <cell r="CL905">
            <v>0</v>
          </cell>
          <cell r="CM905">
            <v>0.01</v>
          </cell>
          <cell r="CN905">
            <v>0.01</v>
          </cell>
          <cell r="CO905">
            <v>0</v>
          </cell>
          <cell r="CP905">
            <v>0</v>
          </cell>
          <cell r="CQ905">
            <v>-0.01</v>
          </cell>
          <cell r="CR905">
            <v>0</v>
          </cell>
          <cell r="CS905">
            <v>0</v>
          </cell>
          <cell r="CT905">
            <v>0</v>
          </cell>
          <cell r="CU905">
            <v>0</v>
          </cell>
          <cell r="CV905">
            <v>0</v>
          </cell>
          <cell r="CW905">
            <v>0</v>
          </cell>
          <cell r="CX905">
            <v>0</v>
          </cell>
          <cell r="CY905">
            <v>0</v>
          </cell>
          <cell r="CZ905">
            <v>0</v>
          </cell>
          <cell r="DA905">
            <v>0</v>
          </cell>
          <cell r="DB905">
            <v>0</v>
          </cell>
          <cell r="DC905">
            <v>0</v>
          </cell>
          <cell r="DD905">
            <v>-0.01</v>
          </cell>
          <cell r="DE905">
            <v>0</v>
          </cell>
          <cell r="DF905">
            <v>0</v>
          </cell>
          <cell r="DG905">
            <v>0</v>
          </cell>
          <cell r="DH905">
            <v>0</v>
          </cell>
          <cell r="DI905">
            <v>0</v>
          </cell>
          <cell r="DJ905">
            <v>0</v>
          </cell>
          <cell r="DK905">
            <v>0</v>
          </cell>
          <cell r="DL905">
            <v>0</v>
          </cell>
          <cell r="DM905">
            <v>0</v>
          </cell>
          <cell r="DN905">
            <v>0</v>
          </cell>
          <cell r="DO905">
            <v>0</v>
          </cell>
          <cell r="DP905">
            <v>0</v>
          </cell>
          <cell r="DQ905">
            <v>-0.01</v>
          </cell>
          <cell r="DR905">
            <v>0</v>
          </cell>
          <cell r="DS905">
            <v>0</v>
          </cell>
          <cell r="DT905">
            <v>0</v>
          </cell>
          <cell r="DU905">
            <v>0</v>
          </cell>
          <cell r="DV905">
            <v>0</v>
          </cell>
          <cell r="DW905">
            <v>0</v>
          </cell>
          <cell r="DX905">
            <v>0</v>
          </cell>
          <cell r="DY905">
            <v>-0.01</v>
          </cell>
          <cell r="DZ905">
            <v>0</v>
          </cell>
          <cell r="EA905">
            <v>0.01</v>
          </cell>
          <cell r="EB905">
            <v>0</v>
          </cell>
          <cell r="EC905">
            <v>0</v>
          </cell>
          <cell r="ED905">
            <v>0</v>
          </cell>
        </row>
        <row r="906"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  <cell r="BM906">
            <v>0</v>
          </cell>
          <cell r="BN906">
            <v>0</v>
          </cell>
          <cell r="BO906">
            <v>0</v>
          </cell>
          <cell r="BP906">
            <v>0</v>
          </cell>
          <cell r="BQ906">
            <v>0</v>
          </cell>
          <cell r="BR906">
            <v>0</v>
          </cell>
          <cell r="BS906">
            <v>0</v>
          </cell>
          <cell r="BT906">
            <v>0</v>
          </cell>
          <cell r="BU906">
            <v>0</v>
          </cell>
          <cell r="BV906">
            <v>0</v>
          </cell>
          <cell r="BW906">
            <v>0</v>
          </cell>
          <cell r="BX906">
            <v>0</v>
          </cell>
          <cell r="BY906">
            <v>0</v>
          </cell>
          <cell r="BZ906">
            <v>0</v>
          </cell>
          <cell r="CA906">
            <v>0</v>
          </cell>
          <cell r="CB906">
            <v>0</v>
          </cell>
          <cell r="CC906">
            <v>0</v>
          </cell>
          <cell r="CD906">
            <v>0</v>
          </cell>
          <cell r="CE906">
            <v>0</v>
          </cell>
          <cell r="CF906">
            <v>0</v>
          </cell>
          <cell r="CG906">
            <v>0</v>
          </cell>
          <cell r="CH906">
            <v>0</v>
          </cell>
          <cell r="CI906">
            <v>0</v>
          </cell>
          <cell r="CJ906">
            <v>0</v>
          </cell>
          <cell r="CK906">
            <v>0</v>
          </cell>
          <cell r="CL906">
            <v>0</v>
          </cell>
          <cell r="CM906">
            <v>0</v>
          </cell>
          <cell r="CN906">
            <v>0</v>
          </cell>
          <cell r="CO906">
            <v>0</v>
          </cell>
          <cell r="CP906">
            <v>0</v>
          </cell>
          <cell r="CQ906">
            <v>0</v>
          </cell>
          <cell r="CR906">
            <v>0</v>
          </cell>
          <cell r="CS906">
            <v>0</v>
          </cell>
          <cell r="CT906">
            <v>0</v>
          </cell>
          <cell r="CU906">
            <v>0</v>
          </cell>
          <cell r="CV906">
            <v>0</v>
          </cell>
          <cell r="CW906">
            <v>0</v>
          </cell>
          <cell r="CX906">
            <v>0</v>
          </cell>
          <cell r="CY906">
            <v>0</v>
          </cell>
          <cell r="CZ906">
            <v>0</v>
          </cell>
          <cell r="DA906">
            <v>0</v>
          </cell>
          <cell r="DB906">
            <v>0</v>
          </cell>
          <cell r="DC906">
            <v>0</v>
          </cell>
          <cell r="DD906">
            <v>0</v>
          </cell>
          <cell r="DE906">
            <v>0</v>
          </cell>
          <cell r="DF906">
            <v>0</v>
          </cell>
          <cell r="DG906">
            <v>0</v>
          </cell>
          <cell r="DH906">
            <v>0</v>
          </cell>
          <cell r="DI906">
            <v>0</v>
          </cell>
          <cell r="DJ906">
            <v>0</v>
          </cell>
          <cell r="DK906">
            <v>0</v>
          </cell>
          <cell r="DL906">
            <v>0</v>
          </cell>
          <cell r="DM906">
            <v>0</v>
          </cell>
          <cell r="DN906">
            <v>0</v>
          </cell>
          <cell r="DO906">
            <v>0</v>
          </cell>
          <cell r="DP906">
            <v>0</v>
          </cell>
          <cell r="DQ906">
            <v>0</v>
          </cell>
          <cell r="DR906">
            <v>0</v>
          </cell>
          <cell r="DS906">
            <v>0</v>
          </cell>
          <cell r="DT906">
            <v>0</v>
          </cell>
          <cell r="DU906">
            <v>0</v>
          </cell>
          <cell r="DV906">
            <v>0</v>
          </cell>
          <cell r="DW906">
            <v>0</v>
          </cell>
          <cell r="DX906">
            <v>0</v>
          </cell>
          <cell r="DY906">
            <v>0</v>
          </cell>
          <cell r="DZ906">
            <v>0</v>
          </cell>
          <cell r="EA906">
            <v>0</v>
          </cell>
          <cell r="EB906">
            <v>0</v>
          </cell>
          <cell r="EC906">
            <v>0</v>
          </cell>
          <cell r="ED906">
            <v>0</v>
          </cell>
        </row>
        <row r="907"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P907">
            <v>0</v>
          </cell>
          <cell r="AQ907">
            <v>0</v>
          </cell>
          <cell r="AR907">
            <v>0.01</v>
          </cell>
          <cell r="AS907">
            <v>0</v>
          </cell>
          <cell r="AT907">
            <v>0</v>
          </cell>
          <cell r="AU907">
            <v>0.04</v>
          </cell>
          <cell r="AV907">
            <v>0.27</v>
          </cell>
          <cell r="AW907">
            <v>0</v>
          </cell>
          <cell r="AX907">
            <v>0.08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0</v>
          </cell>
          <cell r="BD907">
            <v>0</v>
          </cell>
          <cell r="BE907">
            <v>0</v>
          </cell>
          <cell r="BF907">
            <v>0</v>
          </cell>
          <cell r="BG907">
            <v>0</v>
          </cell>
          <cell r="BH907">
            <v>0.01</v>
          </cell>
          <cell r="BI907">
            <v>0.05</v>
          </cell>
          <cell r="BJ907">
            <v>0</v>
          </cell>
          <cell r="BK907">
            <v>0</v>
          </cell>
          <cell r="BL907">
            <v>0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  <cell r="BQ907">
            <v>0</v>
          </cell>
          <cell r="BR907">
            <v>0.01</v>
          </cell>
          <cell r="BS907">
            <v>0</v>
          </cell>
          <cell r="BT907">
            <v>0</v>
          </cell>
          <cell r="BU907">
            <v>7.0000000000000007E-2</v>
          </cell>
          <cell r="BV907">
            <v>0.49</v>
          </cell>
          <cell r="BW907">
            <v>0</v>
          </cell>
          <cell r="BX907">
            <v>0</v>
          </cell>
          <cell r="BY907">
            <v>0</v>
          </cell>
          <cell r="BZ907">
            <v>0</v>
          </cell>
          <cell r="CA907">
            <v>0</v>
          </cell>
          <cell r="CB907">
            <v>0</v>
          </cell>
          <cell r="CC907">
            <v>0</v>
          </cell>
          <cell r="CD907">
            <v>0</v>
          </cell>
          <cell r="CE907">
            <v>0</v>
          </cell>
          <cell r="CF907">
            <v>0</v>
          </cell>
          <cell r="CG907">
            <v>0</v>
          </cell>
          <cell r="CH907">
            <v>0</v>
          </cell>
          <cell r="CI907">
            <v>0.02</v>
          </cell>
          <cell r="CJ907">
            <v>0</v>
          </cell>
          <cell r="CK907">
            <v>0</v>
          </cell>
          <cell r="CL907">
            <v>0</v>
          </cell>
          <cell r="CM907">
            <v>0</v>
          </cell>
          <cell r="CN907">
            <v>0</v>
          </cell>
          <cell r="CO907">
            <v>0</v>
          </cell>
          <cell r="CP907">
            <v>0</v>
          </cell>
          <cell r="CQ907">
            <v>0</v>
          </cell>
          <cell r="CR907">
            <v>0</v>
          </cell>
          <cell r="CS907">
            <v>0</v>
          </cell>
          <cell r="CT907">
            <v>0</v>
          </cell>
          <cell r="CU907">
            <v>0</v>
          </cell>
          <cell r="CV907">
            <v>0</v>
          </cell>
          <cell r="CW907">
            <v>0</v>
          </cell>
          <cell r="CX907">
            <v>0</v>
          </cell>
          <cell r="CY907">
            <v>0</v>
          </cell>
          <cell r="CZ907">
            <v>0</v>
          </cell>
          <cell r="DA907">
            <v>0</v>
          </cell>
          <cell r="DB907">
            <v>0</v>
          </cell>
          <cell r="DC907">
            <v>0</v>
          </cell>
          <cell r="DD907">
            <v>0</v>
          </cell>
          <cell r="DE907">
            <v>0</v>
          </cell>
          <cell r="DF907">
            <v>0</v>
          </cell>
          <cell r="DG907">
            <v>0</v>
          </cell>
          <cell r="DH907">
            <v>0.02</v>
          </cell>
          <cell r="DI907">
            <v>0</v>
          </cell>
          <cell r="DJ907">
            <v>0</v>
          </cell>
          <cell r="DK907">
            <v>0</v>
          </cell>
          <cell r="DL907">
            <v>0</v>
          </cell>
          <cell r="DM907">
            <v>0</v>
          </cell>
          <cell r="DN907">
            <v>0</v>
          </cell>
          <cell r="DO907">
            <v>0</v>
          </cell>
          <cell r="DP907">
            <v>0</v>
          </cell>
          <cell r="DQ907">
            <v>0</v>
          </cell>
          <cell r="DR907">
            <v>0</v>
          </cell>
          <cell r="DS907">
            <v>0</v>
          </cell>
          <cell r="DT907">
            <v>0</v>
          </cell>
          <cell r="DU907">
            <v>0.01</v>
          </cell>
          <cell r="DV907">
            <v>0</v>
          </cell>
          <cell r="DW907">
            <v>0</v>
          </cell>
          <cell r="DX907">
            <v>0</v>
          </cell>
          <cell r="DY907">
            <v>0</v>
          </cell>
          <cell r="DZ907">
            <v>0</v>
          </cell>
          <cell r="EA907">
            <v>0</v>
          </cell>
          <cell r="EB907">
            <v>0</v>
          </cell>
          <cell r="EC907">
            <v>0</v>
          </cell>
          <cell r="ED907">
            <v>0</v>
          </cell>
        </row>
        <row r="909">
          <cell r="F909">
            <v>-0.01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O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0</v>
          </cell>
          <cell r="AW909">
            <v>0</v>
          </cell>
          <cell r="AX909">
            <v>0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0</v>
          </cell>
          <cell r="BD909">
            <v>-0.01</v>
          </cell>
          <cell r="BE909">
            <v>0</v>
          </cell>
          <cell r="BF909">
            <v>0</v>
          </cell>
          <cell r="BG909">
            <v>0</v>
          </cell>
          <cell r="BH909">
            <v>0</v>
          </cell>
          <cell r="BI909">
            <v>0</v>
          </cell>
          <cell r="BJ909">
            <v>0</v>
          </cell>
          <cell r="BK909">
            <v>0</v>
          </cell>
          <cell r="BL909">
            <v>0</v>
          </cell>
          <cell r="BM909">
            <v>0</v>
          </cell>
          <cell r="BN909">
            <v>0</v>
          </cell>
          <cell r="BO909">
            <v>0</v>
          </cell>
          <cell r="BP909">
            <v>0</v>
          </cell>
          <cell r="BQ909">
            <v>-0.01</v>
          </cell>
          <cell r="BR909">
            <v>0</v>
          </cell>
          <cell r="BS909">
            <v>0</v>
          </cell>
          <cell r="BT909">
            <v>0</v>
          </cell>
          <cell r="BU909">
            <v>0</v>
          </cell>
          <cell r="BV909">
            <v>0</v>
          </cell>
          <cell r="BW909">
            <v>0</v>
          </cell>
          <cell r="BX909">
            <v>0</v>
          </cell>
          <cell r="BY909">
            <v>0</v>
          </cell>
          <cell r="BZ909">
            <v>0</v>
          </cell>
          <cell r="CA909">
            <v>0</v>
          </cell>
          <cell r="CB909">
            <v>0</v>
          </cell>
          <cell r="CC909">
            <v>0</v>
          </cell>
          <cell r="CD909">
            <v>-0.01</v>
          </cell>
          <cell r="CE909">
            <v>0</v>
          </cell>
          <cell r="CF909">
            <v>0</v>
          </cell>
          <cell r="CG909">
            <v>0</v>
          </cell>
          <cell r="CH909">
            <v>0</v>
          </cell>
          <cell r="CI909">
            <v>0</v>
          </cell>
          <cell r="CJ909">
            <v>0</v>
          </cell>
          <cell r="CK909">
            <v>0</v>
          </cell>
          <cell r="CL909">
            <v>0</v>
          </cell>
          <cell r="CM909">
            <v>0</v>
          </cell>
          <cell r="CN909">
            <v>0</v>
          </cell>
          <cell r="CO909">
            <v>0</v>
          </cell>
          <cell r="CP909">
            <v>0</v>
          </cell>
          <cell r="CQ909">
            <v>-0.01</v>
          </cell>
          <cell r="CR909">
            <v>0</v>
          </cell>
          <cell r="CS909">
            <v>0</v>
          </cell>
          <cell r="CT909">
            <v>0</v>
          </cell>
          <cell r="CU909">
            <v>0</v>
          </cell>
          <cell r="CV909">
            <v>0</v>
          </cell>
          <cell r="CW909">
            <v>0</v>
          </cell>
          <cell r="CX909">
            <v>0.02</v>
          </cell>
          <cell r="CY909">
            <v>0</v>
          </cell>
          <cell r="CZ909">
            <v>0</v>
          </cell>
          <cell r="DA909">
            <v>0</v>
          </cell>
          <cell r="DB909">
            <v>0</v>
          </cell>
          <cell r="DC909">
            <v>0</v>
          </cell>
          <cell r="DD909">
            <v>-0.01</v>
          </cell>
          <cell r="DE909">
            <v>0</v>
          </cell>
          <cell r="DF909">
            <v>0</v>
          </cell>
          <cell r="DG909">
            <v>0</v>
          </cell>
          <cell r="DH909">
            <v>0</v>
          </cell>
          <cell r="DI909">
            <v>0</v>
          </cell>
          <cell r="DJ909">
            <v>0</v>
          </cell>
          <cell r="DK909">
            <v>0</v>
          </cell>
          <cell r="DL909">
            <v>0</v>
          </cell>
          <cell r="DM909">
            <v>0</v>
          </cell>
          <cell r="DN909">
            <v>0</v>
          </cell>
          <cell r="DO909">
            <v>0</v>
          </cell>
          <cell r="DP909">
            <v>0</v>
          </cell>
          <cell r="DQ909">
            <v>-0.02</v>
          </cell>
          <cell r="DR909">
            <v>0</v>
          </cell>
          <cell r="DS909">
            <v>0</v>
          </cell>
          <cell r="DT909">
            <v>0</v>
          </cell>
          <cell r="DU909">
            <v>0</v>
          </cell>
          <cell r="DV909">
            <v>0</v>
          </cell>
          <cell r="DW909">
            <v>0</v>
          </cell>
          <cell r="DX909">
            <v>0</v>
          </cell>
          <cell r="DY909">
            <v>0</v>
          </cell>
          <cell r="DZ909">
            <v>0</v>
          </cell>
          <cell r="EA909">
            <v>0</v>
          </cell>
          <cell r="EB909">
            <v>0</v>
          </cell>
          <cell r="EC909">
            <v>0</v>
          </cell>
          <cell r="ED909">
            <v>-0.02</v>
          </cell>
        </row>
        <row r="911">
          <cell r="A911" t="str">
            <v>Total Special Sales For Resale</v>
          </cell>
          <cell r="F911">
            <v>-0.01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0</v>
          </cell>
          <cell r="BD911">
            <v>-0.01</v>
          </cell>
          <cell r="BE911">
            <v>0</v>
          </cell>
          <cell r="BF911">
            <v>0</v>
          </cell>
          <cell r="BG911">
            <v>0</v>
          </cell>
          <cell r="BH911">
            <v>0</v>
          </cell>
          <cell r="BI911">
            <v>0</v>
          </cell>
          <cell r="BJ911">
            <v>0</v>
          </cell>
          <cell r="BK911">
            <v>0</v>
          </cell>
          <cell r="BL911">
            <v>0</v>
          </cell>
          <cell r="BM911">
            <v>0</v>
          </cell>
          <cell r="BN911">
            <v>0</v>
          </cell>
          <cell r="BO911">
            <v>0</v>
          </cell>
          <cell r="BP911">
            <v>0</v>
          </cell>
          <cell r="BQ911">
            <v>-0.01</v>
          </cell>
          <cell r="BR911">
            <v>0</v>
          </cell>
          <cell r="BS911">
            <v>0</v>
          </cell>
          <cell r="BT911">
            <v>0</v>
          </cell>
          <cell r="BU911">
            <v>0</v>
          </cell>
          <cell r="BV911">
            <v>0</v>
          </cell>
          <cell r="BW911">
            <v>0</v>
          </cell>
          <cell r="BX911">
            <v>0</v>
          </cell>
          <cell r="BY911">
            <v>0</v>
          </cell>
          <cell r="BZ911">
            <v>0</v>
          </cell>
          <cell r="CA911">
            <v>0</v>
          </cell>
          <cell r="CB911">
            <v>0</v>
          </cell>
          <cell r="CC911">
            <v>0</v>
          </cell>
          <cell r="CD911">
            <v>-0.01</v>
          </cell>
          <cell r="CE911">
            <v>0</v>
          </cell>
          <cell r="CF911">
            <v>0</v>
          </cell>
          <cell r="CG911">
            <v>0</v>
          </cell>
          <cell r="CH911">
            <v>0</v>
          </cell>
          <cell r="CI911">
            <v>0</v>
          </cell>
          <cell r="CJ911">
            <v>0</v>
          </cell>
          <cell r="CK911">
            <v>0</v>
          </cell>
          <cell r="CL911">
            <v>0</v>
          </cell>
          <cell r="CM911">
            <v>0</v>
          </cell>
          <cell r="CN911">
            <v>0</v>
          </cell>
          <cell r="CO911">
            <v>0</v>
          </cell>
          <cell r="CP911">
            <v>0</v>
          </cell>
          <cell r="CQ911">
            <v>-0.01</v>
          </cell>
          <cell r="CR911">
            <v>0</v>
          </cell>
          <cell r="CS911">
            <v>0</v>
          </cell>
          <cell r="CT911">
            <v>0</v>
          </cell>
          <cell r="CU911">
            <v>0</v>
          </cell>
          <cell r="CV911">
            <v>0</v>
          </cell>
          <cell r="CW911">
            <v>0</v>
          </cell>
          <cell r="CX911">
            <v>0.02</v>
          </cell>
          <cell r="CY911">
            <v>0</v>
          </cell>
          <cell r="CZ911">
            <v>0</v>
          </cell>
          <cell r="DA911">
            <v>0</v>
          </cell>
          <cell r="DB911">
            <v>0</v>
          </cell>
          <cell r="DC911">
            <v>0</v>
          </cell>
          <cell r="DD911">
            <v>-0.01</v>
          </cell>
          <cell r="DE911">
            <v>0</v>
          </cell>
          <cell r="DF911">
            <v>0</v>
          </cell>
          <cell r="DG911">
            <v>0</v>
          </cell>
          <cell r="DH911">
            <v>0</v>
          </cell>
          <cell r="DI911">
            <v>0</v>
          </cell>
          <cell r="DJ911">
            <v>0</v>
          </cell>
          <cell r="DK911">
            <v>0</v>
          </cell>
          <cell r="DL911">
            <v>0</v>
          </cell>
          <cell r="DM911">
            <v>0</v>
          </cell>
          <cell r="DN911">
            <v>0</v>
          </cell>
          <cell r="DO911">
            <v>0</v>
          </cell>
          <cell r="DP911">
            <v>0</v>
          </cell>
          <cell r="DQ911">
            <v>-0.02</v>
          </cell>
          <cell r="DR911">
            <v>0</v>
          </cell>
          <cell r="DS911">
            <v>0</v>
          </cell>
          <cell r="DT911">
            <v>0</v>
          </cell>
          <cell r="DU911">
            <v>0</v>
          </cell>
          <cell r="DV911">
            <v>0</v>
          </cell>
          <cell r="DW911">
            <v>0</v>
          </cell>
          <cell r="DX911">
            <v>0</v>
          </cell>
          <cell r="DY911">
            <v>0</v>
          </cell>
          <cell r="DZ911">
            <v>0</v>
          </cell>
          <cell r="EA911">
            <v>0</v>
          </cell>
          <cell r="EB911">
            <v>0</v>
          </cell>
          <cell r="EC911">
            <v>0</v>
          </cell>
          <cell r="ED911">
            <v>-0.02</v>
          </cell>
        </row>
        <row r="913">
          <cell r="A913" t="str">
            <v>Purchased Power &amp; Net Interchange</v>
          </cell>
        </row>
        <row r="915"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0</v>
          </cell>
          <cell r="AO915">
            <v>0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0</v>
          </cell>
          <cell r="AX915">
            <v>0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0</v>
          </cell>
          <cell r="BD915">
            <v>0</v>
          </cell>
          <cell r="BE915">
            <v>0</v>
          </cell>
          <cell r="BF915">
            <v>0</v>
          </cell>
          <cell r="BG915">
            <v>0</v>
          </cell>
          <cell r="BH915">
            <v>0</v>
          </cell>
          <cell r="BI915">
            <v>0</v>
          </cell>
          <cell r="BJ915">
            <v>0</v>
          </cell>
          <cell r="BK915">
            <v>0</v>
          </cell>
          <cell r="BL915">
            <v>0</v>
          </cell>
          <cell r="BM915">
            <v>0</v>
          </cell>
          <cell r="BN915">
            <v>0</v>
          </cell>
          <cell r="BO915">
            <v>0</v>
          </cell>
          <cell r="BP915">
            <v>0</v>
          </cell>
          <cell r="BQ915">
            <v>0</v>
          </cell>
          <cell r="BR915">
            <v>0</v>
          </cell>
          <cell r="BS915">
            <v>0</v>
          </cell>
          <cell r="BT915">
            <v>0</v>
          </cell>
          <cell r="BU915">
            <v>0</v>
          </cell>
          <cell r="BV915">
            <v>0</v>
          </cell>
          <cell r="BW915">
            <v>0</v>
          </cell>
          <cell r="BX915">
            <v>0</v>
          </cell>
          <cell r="BY915">
            <v>0</v>
          </cell>
          <cell r="BZ915">
            <v>0</v>
          </cell>
          <cell r="CA915">
            <v>0</v>
          </cell>
          <cell r="CB915">
            <v>0</v>
          </cell>
          <cell r="CC915">
            <v>0</v>
          </cell>
          <cell r="CD915">
            <v>0</v>
          </cell>
          <cell r="CE915">
            <v>0</v>
          </cell>
          <cell r="CF915">
            <v>0</v>
          </cell>
          <cell r="CG915">
            <v>0</v>
          </cell>
          <cell r="CH915">
            <v>0</v>
          </cell>
          <cell r="CI915">
            <v>0</v>
          </cell>
          <cell r="CJ915">
            <v>0</v>
          </cell>
          <cell r="CK915">
            <v>0</v>
          </cell>
          <cell r="CL915">
            <v>0</v>
          </cell>
          <cell r="CM915">
            <v>0</v>
          </cell>
          <cell r="CN915">
            <v>0</v>
          </cell>
          <cell r="CO915">
            <v>0</v>
          </cell>
          <cell r="CP915">
            <v>0</v>
          </cell>
          <cell r="CQ915">
            <v>0</v>
          </cell>
          <cell r="CR915">
            <v>0</v>
          </cell>
          <cell r="CS915">
            <v>0</v>
          </cell>
          <cell r="CT915">
            <v>0</v>
          </cell>
          <cell r="CU915">
            <v>0</v>
          </cell>
          <cell r="CV915">
            <v>0</v>
          </cell>
          <cell r="CW915">
            <v>0</v>
          </cell>
          <cell r="CX915">
            <v>0</v>
          </cell>
          <cell r="CY915">
            <v>0</v>
          </cell>
          <cell r="CZ915">
            <v>0</v>
          </cell>
          <cell r="DA915">
            <v>0</v>
          </cell>
          <cell r="DB915">
            <v>0</v>
          </cell>
          <cell r="DC915">
            <v>0</v>
          </cell>
          <cell r="DD915">
            <v>0</v>
          </cell>
          <cell r="DE915">
            <v>0</v>
          </cell>
          <cell r="DF915">
            <v>0</v>
          </cell>
          <cell r="DG915">
            <v>0</v>
          </cell>
          <cell r="DH915">
            <v>0</v>
          </cell>
          <cell r="DI915">
            <v>0</v>
          </cell>
          <cell r="DJ915">
            <v>0</v>
          </cell>
          <cell r="DK915">
            <v>0</v>
          </cell>
          <cell r="DL915">
            <v>0</v>
          </cell>
          <cell r="DM915">
            <v>0</v>
          </cell>
          <cell r="DN915">
            <v>0</v>
          </cell>
          <cell r="DO915">
            <v>0</v>
          </cell>
          <cell r="DP915">
            <v>0</v>
          </cell>
          <cell r="DQ915">
            <v>0</v>
          </cell>
          <cell r="DR915">
            <v>0</v>
          </cell>
          <cell r="DS915">
            <v>0</v>
          </cell>
          <cell r="DT915">
            <v>0</v>
          </cell>
          <cell r="DU915">
            <v>0</v>
          </cell>
          <cell r="DV915">
            <v>0</v>
          </cell>
          <cell r="DW915">
            <v>0</v>
          </cell>
          <cell r="DX915">
            <v>0</v>
          </cell>
          <cell r="DY915">
            <v>0</v>
          </cell>
          <cell r="DZ915">
            <v>0</v>
          </cell>
          <cell r="EA915">
            <v>0</v>
          </cell>
          <cell r="EB915">
            <v>0</v>
          </cell>
          <cell r="EC915">
            <v>0</v>
          </cell>
          <cell r="ED915">
            <v>0</v>
          </cell>
        </row>
        <row r="916"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0</v>
          </cell>
          <cell r="BD916">
            <v>0</v>
          </cell>
          <cell r="BE916">
            <v>0</v>
          </cell>
          <cell r="BF916">
            <v>0</v>
          </cell>
          <cell r="BG916">
            <v>0</v>
          </cell>
          <cell r="BH916">
            <v>0</v>
          </cell>
          <cell r="BI916">
            <v>0</v>
          </cell>
          <cell r="BJ916">
            <v>0</v>
          </cell>
          <cell r="BK916">
            <v>0</v>
          </cell>
          <cell r="BL916">
            <v>0</v>
          </cell>
          <cell r="BM916">
            <v>0</v>
          </cell>
          <cell r="BN916">
            <v>0</v>
          </cell>
          <cell r="BO916">
            <v>0</v>
          </cell>
          <cell r="BP916">
            <v>0</v>
          </cell>
          <cell r="BQ916">
            <v>0</v>
          </cell>
          <cell r="BR916">
            <v>0</v>
          </cell>
          <cell r="BS916">
            <v>0</v>
          </cell>
          <cell r="BT916">
            <v>0</v>
          </cell>
          <cell r="BU916">
            <v>0</v>
          </cell>
          <cell r="BV916">
            <v>0</v>
          </cell>
          <cell r="BW916">
            <v>0</v>
          </cell>
          <cell r="BX916">
            <v>0</v>
          </cell>
          <cell r="BY916">
            <v>0</v>
          </cell>
          <cell r="BZ916">
            <v>0</v>
          </cell>
          <cell r="CA916">
            <v>0</v>
          </cell>
          <cell r="CB916">
            <v>0</v>
          </cell>
          <cell r="CC916">
            <v>0</v>
          </cell>
          <cell r="CD916">
            <v>0</v>
          </cell>
          <cell r="CE916">
            <v>0</v>
          </cell>
          <cell r="CF916">
            <v>0</v>
          </cell>
          <cell r="CG916">
            <v>0</v>
          </cell>
          <cell r="CH916">
            <v>0</v>
          </cell>
          <cell r="CI916">
            <v>0</v>
          </cell>
          <cell r="CJ916">
            <v>0</v>
          </cell>
          <cell r="CK916">
            <v>0</v>
          </cell>
          <cell r="CL916">
            <v>0</v>
          </cell>
          <cell r="CM916">
            <v>0</v>
          </cell>
          <cell r="CN916">
            <v>0</v>
          </cell>
          <cell r="CO916">
            <v>0</v>
          </cell>
          <cell r="CP916">
            <v>0</v>
          </cell>
          <cell r="CQ916">
            <v>0</v>
          </cell>
          <cell r="CR916">
            <v>0</v>
          </cell>
          <cell r="CS916">
            <v>0</v>
          </cell>
          <cell r="CT916">
            <v>0</v>
          </cell>
          <cell r="CU916">
            <v>0</v>
          </cell>
          <cell r="CV916">
            <v>0</v>
          </cell>
          <cell r="CW916">
            <v>0</v>
          </cell>
          <cell r="CX916">
            <v>0</v>
          </cell>
          <cell r="CY916">
            <v>0</v>
          </cell>
          <cell r="CZ916">
            <v>0</v>
          </cell>
          <cell r="DA916">
            <v>0</v>
          </cell>
          <cell r="DB916">
            <v>0</v>
          </cell>
          <cell r="DC916">
            <v>0</v>
          </cell>
          <cell r="DD916">
            <v>0</v>
          </cell>
          <cell r="DE916">
            <v>0</v>
          </cell>
          <cell r="DF916">
            <v>0</v>
          </cell>
          <cell r="DG916">
            <v>0</v>
          </cell>
          <cell r="DH916">
            <v>0</v>
          </cell>
          <cell r="DI916">
            <v>0</v>
          </cell>
          <cell r="DJ916">
            <v>0</v>
          </cell>
          <cell r="DK916">
            <v>0</v>
          </cell>
          <cell r="DL916">
            <v>0</v>
          </cell>
          <cell r="DM916">
            <v>0</v>
          </cell>
          <cell r="DN916">
            <v>0</v>
          </cell>
          <cell r="DO916">
            <v>0</v>
          </cell>
          <cell r="DP916">
            <v>0</v>
          </cell>
          <cell r="DQ916">
            <v>0</v>
          </cell>
          <cell r="DR916">
            <v>0</v>
          </cell>
          <cell r="DS916">
            <v>0</v>
          </cell>
          <cell r="DT916">
            <v>0</v>
          </cell>
          <cell r="DU916">
            <v>0</v>
          </cell>
          <cell r="DV916">
            <v>0</v>
          </cell>
          <cell r="DW916">
            <v>0</v>
          </cell>
          <cell r="DX916">
            <v>0</v>
          </cell>
          <cell r="DY916">
            <v>0</v>
          </cell>
          <cell r="DZ916">
            <v>0</v>
          </cell>
          <cell r="EA916">
            <v>0</v>
          </cell>
          <cell r="EB916">
            <v>0</v>
          </cell>
          <cell r="EC916">
            <v>0</v>
          </cell>
          <cell r="ED916">
            <v>0</v>
          </cell>
        </row>
        <row r="917"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  <cell r="BD917">
            <v>0</v>
          </cell>
          <cell r="BE917">
            <v>0</v>
          </cell>
          <cell r="BF917">
            <v>0</v>
          </cell>
          <cell r="BG917">
            <v>0</v>
          </cell>
          <cell r="BH917">
            <v>0</v>
          </cell>
          <cell r="BI917">
            <v>0</v>
          </cell>
          <cell r="BJ917">
            <v>0</v>
          </cell>
          <cell r="BK917">
            <v>0</v>
          </cell>
          <cell r="BL917">
            <v>0</v>
          </cell>
          <cell r="BM917">
            <v>0</v>
          </cell>
          <cell r="BN917">
            <v>0</v>
          </cell>
          <cell r="BO917">
            <v>0</v>
          </cell>
          <cell r="BP917">
            <v>0</v>
          </cell>
          <cell r="BQ917">
            <v>0</v>
          </cell>
          <cell r="BR917">
            <v>0</v>
          </cell>
          <cell r="BS917">
            <v>0</v>
          </cell>
          <cell r="BT917">
            <v>0</v>
          </cell>
          <cell r="BU917">
            <v>0</v>
          </cell>
          <cell r="BV917">
            <v>0</v>
          </cell>
          <cell r="BW917">
            <v>0</v>
          </cell>
          <cell r="BX917">
            <v>0</v>
          </cell>
          <cell r="BY917">
            <v>0</v>
          </cell>
          <cell r="BZ917">
            <v>0</v>
          </cell>
          <cell r="CA917">
            <v>0</v>
          </cell>
          <cell r="CB917">
            <v>0</v>
          </cell>
          <cell r="CC917">
            <v>0</v>
          </cell>
          <cell r="CD917">
            <v>0</v>
          </cell>
          <cell r="CE917">
            <v>0</v>
          </cell>
          <cell r="CF917">
            <v>0</v>
          </cell>
          <cell r="CG917">
            <v>0</v>
          </cell>
          <cell r="CH917">
            <v>0</v>
          </cell>
          <cell r="CI917">
            <v>0</v>
          </cell>
          <cell r="CJ917">
            <v>0</v>
          </cell>
          <cell r="CK917">
            <v>0</v>
          </cell>
          <cell r="CL917">
            <v>0</v>
          </cell>
          <cell r="CM917">
            <v>0</v>
          </cell>
          <cell r="CN917">
            <v>0</v>
          </cell>
          <cell r="CO917">
            <v>0</v>
          </cell>
          <cell r="CP917">
            <v>0</v>
          </cell>
          <cell r="CQ917">
            <v>0</v>
          </cell>
          <cell r="CR917">
            <v>0</v>
          </cell>
          <cell r="CS917">
            <v>0</v>
          </cell>
          <cell r="CT917">
            <v>0</v>
          </cell>
          <cell r="CU917">
            <v>0</v>
          </cell>
          <cell r="CV917">
            <v>0</v>
          </cell>
          <cell r="CW917">
            <v>0</v>
          </cell>
          <cell r="CX917">
            <v>0</v>
          </cell>
          <cell r="CY917">
            <v>0</v>
          </cell>
          <cell r="CZ917">
            <v>0</v>
          </cell>
          <cell r="DA917">
            <v>0</v>
          </cell>
          <cell r="DB917">
            <v>0</v>
          </cell>
          <cell r="DC917">
            <v>0</v>
          </cell>
          <cell r="DD917">
            <v>0</v>
          </cell>
          <cell r="DE917">
            <v>0</v>
          </cell>
          <cell r="DF917">
            <v>0</v>
          </cell>
          <cell r="DG917">
            <v>0</v>
          </cell>
          <cell r="DH917">
            <v>0</v>
          </cell>
          <cell r="DI917">
            <v>0</v>
          </cell>
          <cell r="DJ917">
            <v>0</v>
          </cell>
          <cell r="DK917">
            <v>0</v>
          </cell>
          <cell r="DL917">
            <v>0</v>
          </cell>
          <cell r="DM917">
            <v>0</v>
          </cell>
          <cell r="DN917">
            <v>0</v>
          </cell>
          <cell r="DO917">
            <v>0</v>
          </cell>
          <cell r="DP917">
            <v>0</v>
          </cell>
          <cell r="DQ917">
            <v>0</v>
          </cell>
          <cell r="DR917">
            <v>0</v>
          </cell>
          <cell r="DS917">
            <v>0</v>
          </cell>
          <cell r="DT917">
            <v>0</v>
          </cell>
          <cell r="DU917">
            <v>0</v>
          </cell>
          <cell r="DV917">
            <v>0</v>
          </cell>
          <cell r="DW917">
            <v>0</v>
          </cell>
          <cell r="DX917">
            <v>0</v>
          </cell>
          <cell r="DY917">
            <v>0</v>
          </cell>
          <cell r="DZ917">
            <v>0</v>
          </cell>
          <cell r="EA917">
            <v>0</v>
          </cell>
          <cell r="EB917">
            <v>0</v>
          </cell>
          <cell r="EC917">
            <v>0</v>
          </cell>
          <cell r="ED917">
            <v>0</v>
          </cell>
        </row>
        <row r="918"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K918">
            <v>0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>
            <v>0</v>
          </cell>
          <cell r="BR918">
            <v>0</v>
          </cell>
          <cell r="BS918">
            <v>0</v>
          </cell>
          <cell r="BT918">
            <v>0</v>
          </cell>
          <cell r="BU918">
            <v>0</v>
          </cell>
          <cell r="BV918">
            <v>0</v>
          </cell>
          <cell r="BW918">
            <v>0</v>
          </cell>
          <cell r="BX918">
            <v>0</v>
          </cell>
          <cell r="BY918">
            <v>0</v>
          </cell>
          <cell r="BZ918">
            <v>0</v>
          </cell>
          <cell r="CA918">
            <v>0</v>
          </cell>
          <cell r="CB918">
            <v>0</v>
          </cell>
          <cell r="CC918">
            <v>0</v>
          </cell>
          <cell r="CD918">
            <v>0</v>
          </cell>
          <cell r="CE918">
            <v>0</v>
          </cell>
          <cell r="CF918">
            <v>0</v>
          </cell>
          <cell r="CG918">
            <v>0</v>
          </cell>
          <cell r="CH918">
            <v>0</v>
          </cell>
          <cell r="CI918">
            <v>0</v>
          </cell>
          <cell r="CJ918">
            <v>0</v>
          </cell>
          <cell r="CK918">
            <v>0</v>
          </cell>
          <cell r="CL918">
            <v>0</v>
          </cell>
          <cell r="CM918">
            <v>0</v>
          </cell>
          <cell r="CN918">
            <v>0</v>
          </cell>
          <cell r="CO918">
            <v>0</v>
          </cell>
          <cell r="CP918">
            <v>0</v>
          </cell>
          <cell r="CQ918">
            <v>0</v>
          </cell>
          <cell r="CR918">
            <v>0</v>
          </cell>
          <cell r="CS918">
            <v>0</v>
          </cell>
          <cell r="CT918">
            <v>0</v>
          </cell>
          <cell r="CU918">
            <v>0</v>
          </cell>
          <cell r="CV918">
            <v>0</v>
          </cell>
          <cell r="CW918">
            <v>0</v>
          </cell>
          <cell r="CX918">
            <v>0</v>
          </cell>
          <cell r="CY918">
            <v>0</v>
          </cell>
          <cell r="CZ918">
            <v>0</v>
          </cell>
          <cell r="DA918">
            <v>0</v>
          </cell>
          <cell r="DB918">
            <v>0</v>
          </cell>
          <cell r="DC918">
            <v>0</v>
          </cell>
          <cell r="DD918">
            <v>0</v>
          </cell>
          <cell r="DE918">
            <v>0</v>
          </cell>
          <cell r="DF918">
            <v>0</v>
          </cell>
          <cell r="DG918">
            <v>0</v>
          </cell>
          <cell r="DH918">
            <v>0</v>
          </cell>
          <cell r="DI918">
            <v>0</v>
          </cell>
          <cell r="DJ918">
            <v>0</v>
          </cell>
          <cell r="DK918">
            <v>0</v>
          </cell>
          <cell r="DL918">
            <v>0</v>
          </cell>
          <cell r="DM918">
            <v>0</v>
          </cell>
          <cell r="DN918">
            <v>0</v>
          </cell>
          <cell r="DO918">
            <v>0</v>
          </cell>
          <cell r="DP918">
            <v>0</v>
          </cell>
          <cell r="DQ918">
            <v>0</v>
          </cell>
          <cell r="DR918">
            <v>0</v>
          </cell>
          <cell r="DS918">
            <v>0</v>
          </cell>
          <cell r="DT918">
            <v>0</v>
          </cell>
          <cell r="DU918">
            <v>0</v>
          </cell>
          <cell r="DV918">
            <v>0</v>
          </cell>
          <cell r="DW918">
            <v>0</v>
          </cell>
          <cell r="DX918">
            <v>0</v>
          </cell>
          <cell r="DY918">
            <v>0</v>
          </cell>
          <cell r="DZ918">
            <v>0</v>
          </cell>
          <cell r="EA918">
            <v>0</v>
          </cell>
          <cell r="EB918">
            <v>0</v>
          </cell>
          <cell r="EC918">
            <v>0</v>
          </cell>
          <cell r="ED918">
            <v>0</v>
          </cell>
        </row>
        <row r="919"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  <cell r="BD919">
            <v>0</v>
          </cell>
          <cell r="BE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K919">
            <v>0</v>
          </cell>
          <cell r="BL919">
            <v>0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  <cell r="BQ919">
            <v>0</v>
          </cell>
          <cell r="BR919">
            <v>0</v>
          </cell>
          <cell r="BS919">
            <v>0</v>
          </cell>
          <cell r="BT919">
            <v>0</v>
          </cell>
          <cell r="BU919">
            <v>0</v>
          </cell>
          <cell r="BV919">
            <v>0</v>
          </cell>
          <cell r="BW919">
            <v>0</v>
          </cell>
          <cell r="BX919">
            <v>0</v>
          </cell>
          <cell r="BY919">
            <v>0</v>
          </cell>
          <cell r="BZ919">
            <v>0</v>
          </cell>
          <cell r="CA919">
            <v>0</v>
          </cell>
          <cell r="CB919">
            <v>0</v>
          </cell>
          <cell r="CC919">
            <v>0</v>
          </cell>
          <cell r="CD919">
            <v>0</v>
          </cell>
          <cell r="CE919">
            <v>0</v>
          </cell>
          <cell r="CF919">
            <v>0</v>
          </cell>
          <cell r="CG919">
            <v>0</v>
          </cell>
          <cell r="CH919">
            <v>0</v>
          </cell>
          <cell r="CI919">
            <v>0</v>
          </cell>
          <cell r="CJ919">
            <v>0</v>
          </cell>
          <cell r="CK919">
            <v>0</v>
          </cell>
          <cell r="CL919">
            <v>0</v>
          </cell>
          <cell r="CM919">
            <v>0</v>
          </cell>
          <cell r="CN919">
            <v>0</v>
          </cell>
          <cell r="CO919">
            <v>0</v>
          </cell>
          <cell r="CP919">
            <v>0</v>
          </cell>
          <cell r="CQ919">
            <v>0</v>
          </cell>
          <cell r="CR919">
            <v>0</v>
          </cell>
          <cell r="CS919">
            <v>0</v>
          </cell>
          <cell r="CT919">
            <v>0</v>
          </cell>
          <cell r="CU919">
            <v>0</v>
          </cell>
          <cell r="CV919">
            <v>0</v>
          </cell>
          <cell r="CW919">
            <v>0</v>
          </cell>
          <cell r="CX919">
            <v>0</v>
          </cell>
          <cell r="CY919">
            <v>0</v>
          </cell>
          <cell r="CZ919">
            <v>0</v>
          </cell>
          <cell r="DA919">
            <v>0</v>
          </cell>
          <cell r="DB919">
            <v>0</v>
          </cell>
          <cell r="DC919">
            <v>0</v>
          </cell>
          <cell r="DD919">
            <v>0</v>
          </cell>
          <cell r="DE919">
            <v>0</v>
          </cell>
          <cell r="DF919">
            <v>0</v>
          </cell>
          <cell r="DG919">
            <v>0</v>
          </cell>
          <cell r="DH919">
            <v>0</v>
          </cell>
          <cell r="DI919">
            <v>0</v>
          </cell>
          <cell r="DJ919">
            <v>0</v>
          </cell>
          <cell r="DK919">
            <v>0</v>
          </cell>
          <cell r="DL919">
            <v>0</v>
          </cell>
          <cell r="DM919">
            <v>0</v>
          </cell>
          <cell r="DN919">
            <v>0</v>
          </cell>
          <cell r="DO919">
            <v>0</v>
          </cell>
          <cell r="DP919">
            <v>0</v>
          </cell>
          <cell r="DQ919">
            <v>0</v>
          </cell>
          <cell r="DR919">
            <v>0</v>
          </cell>
          <cell r="DS919">
            <v>0</v>
          </cell>
          <cell r="DT919">
            <v>0</v>
          </cell>
          <cell r="DU919">
            <v>0</v>
          </cell>
          <cell r="DV919">
            <v>0</v>
          </cell>
          <cell r="DW919">
            <v>0</v>
          </cell>
          <cell r="DX919">
            <v>0</v>
          </cell>
          <cell r="DY919">
            <v>0</v>
          </cell>
          <cell r="DZ919">
            <v>0</v>
          </cell>
          <cell r="EA919">
            <v>0</v>
          </cell>
          <cell r="EB919">
            <v>0</v>
          </cell>
          <cell r="EC919">
            <v>0</v>
          </cell>
          <cell r="ED919">
            <v>0</v>
          </cell>
        </row>
        <row r="920"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0</v>
          </cell>
          <cell r="BD920">
            <v>0</v>
          </cell>
          <cell r="BE920">
            <v>0</v>
          </cell>
          <cell r="BF920">
            <v>0</v>
          </cell>
          <cell r="BG920">
            <v>0</v>
          </cell>
          <cell r="BH920">
            <v>0</v>
          </cell>
          <cell r="BI920">
            <v>0</v>
          </cell>
          <cell r="BJ920">
            <v>0</v>
          </cell>
          <cell r="BK920">
            <v>0</v>
          </cell>
          <cell r="BL920">
            <v>0</v>
          </cell>
          <cell r="BM920">
            <v>0</v>
          </cell>
          <cell r="BN920">
            <v>0</v>
          </cell>
          <cell r="BO920">
            <v>0</v>
          </cell>
          <cell r="BP920">
            <v>0</v>
          </cell>
          <cell r="BQ920">
            <v>0</v>
          </cell>
          <cell r="BR920">
            <v>0</v>
          </cell>
          <cell r="BS920">
            <v>0</v>
          </cell>
          <cell r="BT920">
            <v>0</v>
          </cell>
          <cell r="BU920">
            <v>0</v>
          </cell>
          <cell r="BV920">
            <v>0</v>
          </cell>
          <cell r="BW920">
            <v>0</v>
          </cell>
          <cell r="BX920">
            <v>0</v>
          </cell>
          <cell r="BY920">
            <v>0</v>
          </cell>
          <cell r="BZ920">
            <v>0</v>
          </cell>
          <cell r="CA920">
            <v>0</v>
          </cell>
          <cell r="CB920">
            <v>0</v>
          </cell>
          <cell r="CC920">
            <v>0</v>
          </cell>
          <cell r="CD920">
            <v>0</v>
          </cell>
          <cell r="CE920">
            <v>0</v>
          </cell>
          <cell r="CF920">
            <v>0</v>
          </cell>
          <cell r="CG920">
            <v>0</v>
          </cell>
          <cell r="CH920">
            <v>0</v>
          </cell>
          <cell r="CI920">
            <v>0</v>
          </cell>
          <cell r="CJ920">
            <v>0</v>
          </cell>
          <cell r="CK920">
            <v>0</v>
          </cell>
          <cell r="CL920">
            <v>0</v>
          </cell>
          <cell r="CM920">
            <v>0</v>
          </cell>
          <cell r="CN920">
            <v>0</v>
          </cell>
          <cell r="CO920">
            <v>0</v>
          </cell>
          <cell r="CP920">
            <v>0</v>
          </cell>
          <cell r="CQ920">
            <v>0</v>
          </cell>
          <cell r="CR920">
            <v>0</v>
          </cell>
          <cell r="CS920">
            <v>0</v>
          </cell>
          <cell r="CT920">
            <v>0</v>
          </cell>
          <cell r="CU920">
            <v>0</v>
          </cell>
          <cell r="CV920">
            <v>0</v>
          </cell>
          <cell r="CW920">
            <v>0</v>
          </cell>
          <cell r="CX920">
            <v>0</v>
          </cell>
          <cell r="CY920">
            <v>0</v>
          </cell>
          <cell r="CZ920">
            <v>0</v>
          </cell>
          <cell r="DA920">
            <v>0</v>
          </cell>
          <cell r="DB920">
            <v>0</v>
          </cell>
          <cell r="DC920">
            <v>0</v>
          </cell>
          <cell r="DD920">
            <v>0</v>
          </cell>
          <cell r="DE920">
            <v>0</v>
          </cell>
          <cell r="DF920">
            <v>0</v>
          </cell>
          <cell r="DG920">
            <v>0</v>
          </cell>
          <cell r="DH920">
            <v>0</v>
          </cell>
          <cell r="DI920">
            <v>0</v>
          </cell>
          <cell r="DJ920">
            <v>0</v>
          </cell>
          <cell r="DK920">
            <v>0</v>
          </cell>
          <cell r="DL920">
            <v>0</v>
          </cell>
          <cell r="DM920">
            <v>0</v>
          </cell>
          <cell r="DN920">
            <v>0</v>
          </cell>
          <cell r="DO920">
            <v>0</v>
          </cell>
          <cell r="DP920">
            <v>0</v>
          </cell>
          <cell r="DQ920">
            <v>0</v>
          </cell>
          <cell r="DR920">
            <v>0</v>
          </cell>
          <cell r="DS920">
            <v>0</v>
          </cell>
          <cell r="DT920">
            <v>0</v>
          </cell>
          <cell r="DU920">
            <v>0</v>
          </cell>
          <cell r="DV920">
            <v>0</v>
          </cell>
          <cell r="DW920">
            <v>0</v>
          </cell>
          <cell r="DX920">
            <v>0</v>
          </cell>
          <cell r="DY920">
            <v>0</v>
          </cell>
          <cell r="DZ920">
            <v>0</v>
          </cell>
          <cell r="EA920">
            <v>0</v>
          </cell>
          <cell r="EB920">
            <v>0</v>
          </cell>
          <cell r="EC920">
            <v>0</v>
          </cell>
          <cell r="ED920">
            <v>0</v>
          </cell>
        </row>
        <row r="921"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  <cell r="BD921">
            <v>0</v>
          </cell>
          <cell r="BE921">
            <v>0</v>
          </cell>
          <cell r="BF921">
            <v>0</v>
          </cell>
          <cell r="BG921">
            <v>0</v>
          </cell>
          <cell r="BH921">
            <v>0</v>
          </cell>
          <cell r="BI921">
            <v>0</v>
          </cell>
          <cell r="BJ921">
            <v>0</v>
          </cell>
          <cell r="BK921">
            <v>0</v>
          </cell>
          <cell r="BL921">
            <v>0</v>
          </cell>
          <cell r="BM921">
            <v>0</v>
          </cell>
          <cell r="BN921">
            <v>0</v>
          </cell>
          <cell r="BO921">
            <v>0</v>
          </cell>
          <cell r="BP921">
            <v>0</v>
          </cell>
          <cell r="BQ921">
            <v>0</v>
          </cell>
          <cell r="BR921">
            <v>0</v>
          </cell>
          <cell r="BS921">
            <v>0</v>
          </cell>
          <cell r="BT921">
            <v>0</v>
          </cell>
          <cell r="BU921">
            <v>0</v>
          </cell>
          <cell r="BV921">
            <v>0</v>
          </cell>
          <cell r="BW921">
            <v>0</v>
          </cell>
          <cell r="BX921">
            <v>0</v>
          </cell>
          <cell r="BY921">
            <v>0</v>
          </cell>
          <cell r="BZ921">
            <v>0</v>
          </cell>
          <cell r="CA921">
            <v>0</v>
          </cell>
          <cell r="CB921">
            <v>0</v>
          </cell>
          <cell r="CC921">
            <v>0</v>
          </cell>
          <cell r="CD921">
            <v>0</v>
          </cell>
          <cell r="CE921">
            <v>0</v>
          </cell>
          <cell r="CF921">
            <v>0</v>
          </cell>
          <cell r="CG921">
            <v>0</v>
          </cell>
          <cell r="CH921">
            <v>0</v>
          </cell>
          <cell r="CI921">
            <v>0</v>
          </cell>
          <cell r="CJ921">
            <v>0</v>
          </cell>
          <cell r="CK921">
            <v>0</v>
          </cell>
          <cell r="CL921">
            <v>0</v>
          </cell>
          <cell r="CM921">
            <v>0</v>
          </cell>
          <cell r="CN921">
            <v>0</v>
          </cell>
          <cell r="CO921">
            <v>0</v>
          </cell>
          <cell r="CP921">
            <v>0</v>
          </cell>
          <cell r="CQ921">
            <v>0</v>
          </cell>
          <cell r="CR921">
            <v>0</v>
          </cell>
          <cell r="CS921">
            <v>0</v>
          </cell>
          <cell r="CT921">
            <v>0</v>
          </cell>
          <cell r="CU921">
            <v>0</v>
          </cell>
          <cell r="CV921">
            <v>0</v>
          </cell>
          <cell r="CW921">
            <v>0</v>
          </cell>
          <cell r="CX921">
            <v>0</v>
          </cell>
          <cell r="CY921">
            <v>0</v>
          </cell>
          <cell r="CZ921">
            <v>0</v>
          </cell>
          <cell r="DA921">
            <v>0</v>
          </cell>
          <cell r="DB921">
            <v>0</v>
          </cell>
          <cell r="DC921">
            <v>0</v>
          </cell>
          <cell r="DD921">
            <v>0</v>
          </cell>
          <cell r="DE921">
            <v>0</v>
          </cell>
          <cell r="DF921">
            <v>0</v>
          </cell>
          <cell r="DG921">
            <v>0</v>
          </cell>
          <cell r="DH921">
            <v>0</v>
          </cell>
          <cell r="DI921">
            <v>0</v>
          </cell>
          <cell r="DJ921">
            <v>0</v>
          </cell>
          <cell r="DK921">
            <v>0</v>
          </cell>
          <cell r="DL921">
            <v>0</v>
          </cell>
          <cell r="DM921">
            <v>0</v>
          </cell>
          <cell r="DN921">
            <v>0</v>
          </cell>
          <cell r="DO921">
            <v>0</v>
          </cell>
          <cell r="DP921">
            <v>0</v>
          </cell>
          <cell r="DQ921">
            <v>0</v>
          </cell>
          <cell r="DR921">
            <v>0</v>
          </cell>
          <cell r="DS921">
            <v>0</v>
          </cell>
          <cell r="DT921">
            <v>0</v>
          </cell>
          <cell r="DU921">
            <v>0</v>
          </cell>
          <cell r="DV921">
            <v>0</v>
          </cell>
          <cell r="DW921">
            <v>0</v>
          </cell>
          <cell r="DX921">
            <v>0</v>
          </cell>
          <cell r="DY921">
            <v>0</v>
          </cell>
          <cell r="DZ921">
            <v>0</v>
          </cell>
          <cell r="EA921">
            <v>0</v>
          </cell>
          <cell r="EB921">
            <v>0</v>
          </cell>
          <cell r="EC921">
            <v>0</v>
          </cell>
          <cell r="ED921">
            <v>0</v>
          </cell>
        </row>
        <row r="922"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K922">
            <v>0</v>
          </cell>
          <cell r="BL922">
            <v>0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  <cell r="BQ922">
            <v>0</v>
          </cell>
          <cell r="BR922">
            <v>0</v>
          </cell>
          <cell r="BS922">
            <v>0</v>
          </cell>
          <cell r="BT922">
            <v>0</v>
          </cell>
          <cell r="BU922">
            <v>0</v>
          </cell>
          <cell r="BV922">
            <v>0</v>
          </cell>
          <cell r="BW922">
            <v>0</v>
          </cell>
          <cell r="BX922">
            <v>0</v>
          </cell>
          <cell r="BY922">
            <v>0</v>
          </cell>
          <cell r="BZ922">
            <v>0</v>
          </cell>
          <cell r="CA922">
            <v>0</v>
          </cell>
          <cell r="CB922">
            <v>0</v>
          </cell>
          <cell r="CC922">
            <v>0</v>
          </cell>
          <cell r="CD922">
            <v>0</v>
          </cell>
          <cell r="CE922">
            <v>0</v>
          </cell>
          <cell r="CF922">
            <v>0</v>
          </cell>
          <cell r="CG922">
            <v>0</v>
          </cell>
          <cell r="CH922">
            <v>0</v>
          </cell>
          <cell r="CI922">
            <v>0</v>
          </cell>
          <cell r="CJ922">
            <v>0</v>
          </cell>
          <cell r="CK922">
            <v>0</v>
          </cell>
          <cell r="CL922">
            <v>0</v>
          </cell>
          <cell r="CM922">
            <v>0</v>
          </cell>
          <cell r="CN922">
            <v>0</v>
          </cell>
          <cell r="CO922">
            <v>0</v>
          </cell>
          <cell r="CP922">
            <v>0</v>
          </cell>
          <cell r="CQ922">
            <v>0</v>
          </cell>
          <cell r="CR922">
            <v>0</v>
          </cell>
          <cell r="CS922">
            <v>0</v>
          </cell>
          <cell r="CT922">
            <v>0</v>
          </cell>
          <cell r="CU922">
            <v>0</v>
          </cell>
          <cell r="CV922">
            <v>0</v>
          </cell>
          <cell r="CW922">
            <v>0</v>
          </cell>
          <cell r="CX922">
            <v>0</v>
          </cell>
          <cell r="CY922">
            <v>0</v>
          </cell>
          <cell r="CZ922">
            <v>0</v>
          </cell>
          <cell r="DA922">
            <v>0</v>
          </cell>
          <cell r="DB922">
            <v>0</v>
          </cell>
          <cell r="DC922">
            <v>0</v>
          </cell>
          <cell r="DD922">
            <v>0</v>
          </cell>
          <cell r="DE922">
            <v>0</v>
          </cell>
          <cell r="DF922">
            <v>0</v>
          </cell>
          <cell r="DG922">
            <v>0</v>
          </cell>
          <cell r="DH922">
            <v>0</v>
          </cell>
          <cell r="DI922">
            <v>0</v>
          </cell>
          <cell r="DJ922">
            <v>0</v>
          </cell>
          <cell r="DK922">
            <v>0</v>
          </cell>
          <cell r="DL922">
            <v>0</v>
          </cell>
          <cell r="DM922">
            <v>0</v>
          </cell>
          <cell r="DN922">
            <v>0</v>
          </cell>
          <cell r="DO922">
            <v>0</v>
          </cell>
          <cell r="DP922">
            <v>0</v>
          </cell>
          <cell r="DQ922">
            <v>0</v>
          </cell>
          <cell r="DR922">
            <v>0</v>
          </cell>
          <cell r="DS922">
            <v>0</v>
          </cell>
          <cell r="DT922">
            <v>0</v>
          </cell>
          <cell r="DU922">
            <v>0</v>
          </cell>
          <cell r="DV922">
            <v>0</v>
          </cell>
          <cell r="DW922">
            <v>0</v>
          </cell>
          <cell r="DX922">
            <v>0</v>
          </cell>
          <cell r="DY922">
            <v>0</v>
          </cell>
          <cell r="DZ922">
            <v>0</v>
          </cell>
          <cell r="EA922">
            <v>0</v>
          </cell>
          <cell r="EB922">
            <v>0</v>
          </cell>
          <cell r="EC922">
            <v>0</v>
          </cell>
          <cell r="ED922">
            <v>0</v>
          </cell>
        </row>
        <row r="923"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  <cell r="BD923">
            <v>0</v>
          </cell>
          <cell r="BE923">
            <v>0</v>
          </cell>
          <cell r="BF923">
            <v>0</v>
          </cell>
          <cell r="BG923">
            <v>0</v>
          </cell>
          <cell r="BH923">
            <v>0</v>
          </cell>
          <cell r="BI923">
            <v>0</v>
          </cell>
          <cell r="BJ923">
            <v>0</v>
          </cell>
          <cell r="BK923">
            <v>0</v>
          </cell>
          <cell r="BL923">
            <v>0</v>
          </cell>
          <cell r="BM923">
            <v>0</v>
          </cell>
          <cell r="BN923">
            <v>0</v>
          </cell>
          <cell r="BO923">
            <v>0</v>
          </cell>
          <cell r="BP923">
            <v>0</v>
          </cell>
          <cell r="BQ923">
            <v>0</v>
          </cell>
          <cell r="BR923">
            <v>0</v>
          </cell>
          <cell r="BS923">
            <v>0</v>
          </cell>
          <cell r="BT923">
            <v>0</v>
          </cell>
          <cell r="BU923">
            <v>0</v>
          </cell>
          <cell r="BV923">
            <v>0</v>
          </cell>
          <cell r="BW923">
            <v>0</v>
          </cell>
          <cell r="BX923">
            <v>0</v>
          </cell>
          <cell r="BY923">
            <v>0</v>
          </cell>
          <cell r="BZ923">
            <v>0</v>
          </cell>
          <cell r="CA923">
            <v>0</v>
          </cell>
          <cell r="CB923">
            <v>0</v>
          </cell>
          <cell r="CC923">
            <v>0</v>
          </cell>
          <cell r="CD923">
            <v>0</v>
          </cell>
          <cell r="CE923">
            <v>0</v>
          </cell>
          <cell r="CF923">
            <v>0</v>
          </cell>
          <cell r="CG923">
            <v>0</v>
          </cell>
          <cell r="CH923">
            <v>0</v>
          </cell>
          <cell r="CI923">
            <v>0</v>
          </cell>
          <cell r="CJ923">
            <v>0</v>
          </cell>
          <cell r="CK923">
            <v>0</v>
          </cell>
          <cell r="CL923">
            <v>0</v>
          </cell>
          <cell r="CM923">
            <v>0</v>
          </cell>
          <cell r="CN923">
            <v>0</v>
          </cell>
          <cell r="CO923">
            <v>0</v>
          </cell>
          <cell r="CP923">
            <v>0</v>
          </cell>
          <cell r="CQ923">
            <v>0</v>
          </cell>
          <cell r="CR923">
            <v>0</v>
          </cell>
          <cell r="CS923">
            <v>0</v>
          </cell>
          <cell r="CT923">
            <v>0</v>
          </cell>
          <cell r="CU923">
            <v>0</v>
          </cell>
          <cell r="CV923">
            <v>0</v>
          </cell>
          <cell r="CW923">
            <v>0</v>
          </cell>
          <cell r="CX923">
            <v>0</v>
          </cell>
          <cell r="CY923">
            <v>0</v>
          </cell>
          <cell r="CZ923">
            <v>0</v>
          </cell>
          <cell r="DA923">
            <v>0</v>
          </cell>
          <cell r="DB923">
            <v>0</v>
          </cell>
          <cell r="DC923">
            <v>0</v>
          </cell>
          <cell r="DD923">
            <v>0</v>
          </cell>
          <cell r="DE923">
            <v>0</v>
          </cell>
          <cell r="DF923">
            <v>0</v>
          </cell>
          <cell r="DG923">
            <v>0</v>
          </cell>
          <cell r="DH923">
            <v>0</v>
          </cell>
          <cell r="DI923">
            <v>0</v>
          </cell>
          <cell r="DJ923">
            <v>0</v>
          </cell>
          <cell r="DK923">
            <v>0</v>
          </cell>
          <cell r="DL923">
            <v>0</v>
          </cell>
          <cell r="DM923">
            <v>0</v>
          </cell>
          <cell r="DN923">
            <v>0</v>
          </cell>
          <cell r="DO923">
            <v>0</v>
          </cell>
          <cell r="DP923">
            <v>0</v>
          </cell>
          <cell r="DQ923">
            <v>0</v>
          </cell>
          <cell r="DR923">
            <v>0</v>
          </cell>
          <cell r="DS923">
            <v>0</v>
          </cell>
          <cell r="DT923">
            <v>0</v>
          </cell>
          <cell r="DU923">
            <v>0</v>
          </cell>
          <cell r="DV923">
            <v>0</v>
          </cell>
          <cell r="DW923">
            <v>0</v>
          </cell>
          <cell r="DX923">
            <v>0</v>
          </cell>
          <cell r="DY923">
            <v>0</v>
          </cell>
          <cell r="DZ923">
            <v>0</v>
          </cell>
          <cell r="EA923">
            <v>0</v>
          </cell>
          <cell r="EB923">
            <v>0</v>
          </cell>
          <cell r="EC923">
            <v>0</v>
          </cell>
          <cell r="ED923">
            <v>0</v>
          </cell>
        </row>
        <row r="924"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0</v>
          </cell>
          <cell r="BJ924">
            <v>0</v>
          </cell>
          <cell r="BK924">
            <v>0</v>
          </cell>
          <cell r="BL924">
            <v>0</v>
          </cell>
          <cell r="BM924">
            <v>0</v>
          </cell>
          <cell r="BN924">
            <v>0</v>
          </cell>
          <cell r="BO924">
            <v>0</v>
          </cell>
          <cell r="BP924">
            <v>0</v>
          </cell>
          <cell r="BQ924">
            <v>0</v>
          </cell>
          <cell r="BR924">
            <v>0</v>
          </cell>
          <cell r="BS924">
            <v>0</v>
          </cell>
          <cell r="BT924">
            <v>0</v>
          </cell>
          <cell r="BU924">
            <v>0</v>
          </cell>
          <cell r="BV924">
            <v>0</v>
          </cell>
          <cell r="BW924">
            <v>0</v>
          </cell>
          <cell r="BX924">
            <v>0</v>
          </cell>
          <cell r="BY924">
            <v>0</v>
          </cell>
          <cell r="BZ924">
            <v>0</v>
          </cell>
          <cell r="CA924">
            <v>0</v>
          </cell>
          <cell r="CB924">
            <v>0</v>
          </cell>
          <cell r="CC924">
            <v>0</v>
          </cell>
          <cell r="CD924">
            <v>0</v>
          </cell>
          <cell r="CE924">
            <v>0</v>
          </cell>
          <cell r="CF924">
            <v>0</v>
          </cell>
          <cell r="CG924">
            <v>0</v>
          </cell>
          <cell r="CH924">
            <v>0</v>
          </cell>
          <cell r="CI924">
            <v>0</v>
          </cell>
          <cell r="CJ924">
            <v>0</v>
          </cell>
          <cell r="CK924">
            <v>0</v>
          </cell>
          <cell r="CL924">
            <v>0</v>
          </cell>
          <cell r="CM924">
            <v>0</v>
          </cell>
          <cell r="CN924">
            <v>0</v>
          </cell>
          <cell r="CO924">
            <v>0</v>
          </cell>
          <cell r="CP924">
            <v>0</v>
          </cell>
          <cell r="CQ924">
            <v>0</v>
          </cell>
          <cell r="CR924">
            <v>0</v>
          </cell>
          <cell r="CS924">
            <v>0</v>
          </cell>
          <cell r="CT924">
            <v>0</v>
          </cell>
          <cell r="CU924">
            <v>0</v>
          </cell>
          <cell r="CV924">
            <v>0</v>
          </cell>
          <cell r="CW924">
            <v>0</v>
          </cell>
          <cell r="CX924">
            <v>0</v>
          </cell>
          <cell r="CY924">
            <v>0</v>
          </cell>
          <cell r="CZ924">
            <v>0</v>
          </cell>
          <cell r="DA924">
            <v>0</v>
          </cell>
          <cell r="DB924">
            <v>0</v>
          </cell>
          <cell r="DC924">
            <v>0</v>
          </cell>
          <cell r="DD924">
            <v>0</v>
          </cell>
          <cell r="DE924">
            <v>0</v>
          </cell>
          <cell r="DF924">
            <v>0</v>
          </cell>
          <cell r="DG924">
            <v>0</v>
          </cell>
          <cell r="DH924">
            <v>0</v>
          </cell>
          <cell r="DI924">
            <v>0</v>
          </cell>
          <cell r="DJ924">
            <v>0</v>
          </cell>
          <cell r="DK924">
            <v>0</v>
          </cell>
          <cell r="DL924">
            <v>0</v>
          </cell>
          <cell r="DM924">
            <v>0</v>
          </cell>
          <cell r="DN924">
            <v>0</v>
          </cell>
          <cell r="DO924">
            <v>0</v>
          </cell>
          <cell r="DP924">
            <v>0</v>
          </cell>
          <cell r="DQ924">
            <v>0</v>
          </cell>
          <cell r="DR924">
            <v>0</v>
          </cell>
          <cell r="DS924">
            <v>0</v>
          </cell>
          <cell r="DT924">
            <v>0</v>
          </cell>
          <cell r="DU924">
            <v>0</v>
          </cell>
          <cell r="DV924">
            <v>0</v>
          </cell>
          <cell r="DW924">
            <v>0</v>
          </cell>
          <cell r="DX924">
            <v>0</v>
          </cell>
          <cell r="DY924">
            <v>0</v>
          </cell>
          <cell r="DZ924">
            <v>0</v>
          </cell>
          <cell r="EA924">
            <v>0</v>
          </cell>
          <cell r="EB924">
            <v>0</v>
          </cell>
          <cell r="EC924">
            <v>0</v>
          </cell>
          <cell r="ED924">
            <v>0</v>
          </cell>
        </row>
        <row r="925"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0</v>
          </cell>
          <cell r="BD925">
            <v>0</v>
          </cell>
          <cell r="BE925">
            <v>0</v>
          </cell>
          <cell r="BF925">
            <v>0</v>
          </cell>
          <cell r="BG925">
            <v>0</v>
          </cell>
          <cell r="BH925">
            <v>0</v>
          </cell>
          <cell r="BI925">
            <v>0</v>
          </cell>
          <cell r="BJ925">
            <v>0</v>
          </cell>
          <cell r="BK925">
            <v>0</v>
          </cell>
          <cell r="BL925">
            <v>0</v>
          </cell>
          <cell r="BM925">
            <v>0</v>
          </cell>
          <cell r="BN925">
            <v>0</v>
          </cell>
          <cell r="BO925">
            <v>0</v>
          </cell>
          <cell r="BP925">
            <v>0</v>
          </cell>
          <cell r="BQ925">
            <v>0</v>
          </cell>
          <cell r="BR925">
            <v>0</v>
          </cell>
          <cell r="BS925">
            <v>0</v>
          </cell>
          <cell r="BT925">
            <v>0</v>
          </cell>
          <cell r="BU925">
            <v>0</v>
          </cell>
          <cell r="BV925">
            <v>0</v>
          </cell>
          <cell r="BW925">
            <v>0</v>
          </cell>
          <cell r="BX925">
            <v>0</v>
          </cell>
          <cell r="BY925">
            <v>0</v>
          </cell>
          <cell r="BZ925">
            <v>0</v>
          </cell>
          <cell r="CA925">
            <v>0</v>
          </cell>
          <cell r="CB925">
            <v>0</v>
          </cell>
          <cell r="CC925">
            <v>0</v>
          </cell>
          <cell r="CD925">
            <v>0</v>
          </cell>
          <cell r="CE925">
            <v>0</v>
          </cell>
          <cell r="CF925">
            <v>0</v>
          </cell>
          <cell r="CG925">
            <v>0</v>
          </cell>
          <cell r="CH925">
            <v>0</v>
          </cell>
          <cell r="CI925">
            <v>0</v>
          </cell>
          <cell r="CJ925">
            <v>0</v>
          </cell>
          <cell r="CK925">
            <v>0</v>
          </cell>
          <cell r="CL925">
            <v>0</v>
          </cell>
          <cell r="CM925">
            <v>0</v>
          </cell>
          <cell r="CN925">
            <v>0</v>
          </cell>
          <cell r="CO925">
            <v>0</v>
          </cell>
          <cell r="CP925">
            <v>0</v>
          </cell>
          <cell r="CQ925">
            <v>0</v>
          </cell>
          <cell r="CR925">
            <v>0</v>
          </cell>
          <cell r="CS925">
            <v>0</v>
          </cell>
          <cell r="CT925">
            <v>0</v>
          </cell>
          <cell r="CU925">
            <v>0</v>
          </cell>
          <cell r="CV925">
            <v>0</v>
          </cell>
          <cell r="CW925">
            <v>0</v>
          </cell>
          <cell r="CX925">
            <v>0</v>
          </cell>
          <cell r="CY925">
            <v>0</v>
          </cell>
          <cell r="CZ925">
            <v>0</v>
          </cell>
          <cell r="DA925">
            <v>0</v>
          </cell>
          <cell r="DB925">
            <v>0</v>
          </cell>
          <cell r="DC925">
            <v>0</v>
          </cell>
          <cell r="DD925">
            <v>0</v>
          </cell>
          <cell r="DE925">
            <v>0</v>
          </cell>
          <cell r="DF925">
            <v>0</v>
          </cell>
          <cell r="DG925">
            <v>0</v>
          </cell>
          <cell r="DH925">
            <v>0</v>
          </cell>
          <cell r="DI925">
            <v>0</v>
          </cell>
          <cell r="DJ925">
            <v>0</v>
          </cell>
          <cell r="DK925">
            <v>0</v>
          </cell>
          <cell r="DL925">
            <v>0</v>
          </cell>
          <cell r="DM925">
            <v>0</v>
          </cell>
          <cell r="DN925">
            <v>0</v>
          </cell>
          <cell r="DO925">
            <v>0</v>
          </cell>
          <cell r="DP925">
            <v>0</v>
          </cell>
          <cell r="DQ925">
            <v>0</v>
          </cell>
          <cell r="DR925">
            <v>0</v>
          </cell>
          <cell r="DS925">
            <v>0</v>
          </cell>
          <cell r="DT925">
            <v>0</v>
          </cell>
          <cell r="DU925">
            <v>0</v>
          </cell>
          <cell r="DV925">
            <v>0</v>
          </cell>
          <cell r="DW925">
            <v>0</v>
          </cell>
          <cell r="DX925">
            <v>0</v>
          </cell>
          <cell r="DY925">
            <v>0</v>
          </cell>
          <cell r="DZ925">
            <v>0</v>
          </cell>
          <cell r="EA925">
            <v>0</v>
          </cell>
          <cell r="EB925">
            <v>0</v>
          </cell>
          <cell r="EC925">
            <v>0</v>
          </cell>
          <cell r="ED925">
            <v>0</v>
          </cell>
        </row>
        <row r="926"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0</v>
          </cell>
          <cell r="BD926">
            <v>0</v>
          </cell>
          <cell r="BE926">
            <v>0</v>
          </cell>
          <cell r="BF926">
            <v>0</v>
          </cell>
          <cell r="BG926">
            <v>0</v>
          </cell>
          <cell r="BH926">
            <v>0</v>
          </cell>
          <cell r="BI926">
            <v>0</v>
          </cell>
          <cell r="BJ926">
            <v>0</v>
          </cell>
          <cell r="BK926">
            <v>0</v>
          </cell>
          <cell r="BL926">
            <v>0</v>
          </cell>
          <cell r="BM926">
            <v>0</v>
          </cell>
          <cell r="BN926">
            <v>0</v>
          </cell>
          <cell r="BO926">
            <v>0</v>
          </cell>
          <cell r="BP926">
            <v>0</v>
          </cell>
          <cell r="BQ926">
            <v>0</v>
          </cell>
          <cell r="BR926">
            <v>0</v>
          </cell>
          <cell r="BS926">
            <v>0</v>
          </cell>
          <cell r="BT926">
            <v>0</v>
          </cell>
          <cell r="BU926">
            <v>0</v>
          </cell>
          <cell r="BV926">
            <v>0</v>
          </cell>
          <cell r="BW926">
            <v>0</v>
          </cell>
          <cell r="BX926">
            <v>0</v>
          </cell>
          <cell r="BY926">
            <v>0</v>
          </cell>
          <cell r="BZ926">
            <v>0</v>
          </cell>
          <cell r="CA926">
            <v>0</v>
          </cell>
          <cell r="CB926">
            <v>0</v>
          </cell>
          <cell r="CC926">
            <v>0</v>
          </cell>
          <cell r="CD926">
            <v>0</v>
          </cell>
          <cell r="CE926">
            <v>0</v>
          </cell>
          <cell r="CF926">
            <v>0</v>
          </cell>
          <cell r="CG926">
            <v>0</v>
          </cell>
          <cell r="CH926">
            <v>0</v>
          </cell>
          <cell r="CI926">
            <v>0</v>
          </cell>
          <cell r="CJ926">
            <v>0</v>
          </cell>
          <cell r="CK926">
            <v>0</v>
          </cell>
          <cell r="CL926">
            <v>0</v>
          </cell>
          <cell r="CM926">
            <v>0</v>
          </cell>
          <cell r="CN926">
            <v>0</v>
          </cell>
          <cell r="CO926">
            <v>0</v>
          </cell>
          <cell r="CP926">
            <v>0</v>
          </cell>
          <cell r="CQ926">
            <v>0</v>
          </cell>
          <cell r="CR926">
            <v>0</v>
          </cell>
          <cell r="CS926">
            <v>0</v>
          </cell>
          <cell r="CT926">
            <v>0</v>
          </cell>
          <cell r="CU926">
            <v>0</v>
          </cell>
          <cell r="CV926">
            <v>0</v>
          </cell>
          <cell r="CW926">
            <v>0</v>
          </cell>
          <cell r="CX926">
            <v>0</v>
          </cell>
          <cell r="CY926">
            <v>0</v>
          </cell>
          <cell r="CZ926">
            <v>0</v>
          </cell>
          <cell r="DA926">
            <v>0</v>
          </cell>
          <cell r="DB926">
            <v>0</v>
          </cell>
          <cell r="DC926">
            <v>0</v>
          </cell>
          <cell r="DD926">
            <v>0</v>
          </cell>
          <cell r="DE926">
            <v>0</v>
          </cell>
          <cell r="DF926">
            <v>0</v>
          </cell>
          <cell r="DG926">
            <v>0</v>
          </cell>
          <cell r="DH926">
            <v>0</v>
          </cell>
          <cell r="DI926">
            <v>0</v>
          </cell>
          <cell r="DJ926">
            <v>0</v>
          </cell>
          <cell r="DK926">
            <v>0</v>
          </cell>
          <cell r="DL926">
            <v>0</v>
          </cell>
          <cell r="DM926">
            <v>0</v>
          </cell>
          <cell r="DN926">
            <v>0</v>
          </cell>
          <cell r="DO926">
            <v>0</v>
          </cell>
          <cell r="DP926">
            <v>0</v>
          </cell>
          <cell r="DQ926">
            <v>0</v>
          </cell>
          <cell r="DR926">
            <v>0</v>
          </cell>
          <cell r="DS926">
            <v>0</v>
          </cell>
          <cell r="DT926">
            <v>0</v>
          </cell>
          <cell r="DU926">
            <v>0</v>
          </cell>
          <cell r="DV926">
            <v>0</v>
          </cell>
          <cell r="DW926">
            <v>0</v>
          </cell>
          <cell r="DX926">
            <v>0</v>
          </cell>
          <cell r="DY926">
            <v>0</v>
          </cell>
          <cell r="DZ926">
            <v>0</v>
          </cell>
          <cell r="EA926">
            <v>0</v>
          </cell>
          <cell r="EB926">
            <v>0</v>
          </cell>
          <cell r="EC926">
            <v>0</v>
          </cell>
          <cell r="ED926">
            <v>0</v>
          </cell>
        </row>
        <row r="927"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0</v>
          </cell>
          <cell r="BD927">
            <v>0</v>
          </cell>
          <cell r="BE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K927">
            <v>0</v>
          </cell>
          <cell r="BL927">
            <v>0</v>
          </cell>
          <cell r="BM927">
            <v>0</v>
          </cell>
          <cell r="BN927">
            <v>0</v>
          </cell>
          <cell r="BO927">
            <v>0</v>
          </cell>
          <cell r="BP927">
            <v>0</v>
          </cell>
          <cell r="BQ927">
            <v>0</v>
          </cell>
          <cell r="BR927">
            <v>0</v>
          </cell>
          <cell r="BS927">
            <v>0</v>
          </cell>
          <cell r="BT927">
            <v>0</v>
          </cell>
          <cell r="BU927">
            <v>0</v>
          </cell>
          <cell r="BV927">
            <v>0</v>
          </cell>
          <cell r="BW927">
            <v>0</v>
          </cell>
          <cell r="BX927">
            <v>0</v>
          </cell>
          <cell r="BY927">
            <v>0</v>
          </cell>
          <cell r="BZ927">
            <v>0</v>
          </cell>
          <cell r="CA927">
            <v>0</v>
          </cell>
          <cell r="CB927">
            <v>0</v>
          </cell>
          <cell r="CC927">
            <v>0</v>
          </cell>
          <cell r="CD927">
            <v>0</v>
          </cell>
          <cell r="CE927">
            <v>0</v>
          </cell>
          <cell r="CF927">
            <v>0</v>
          </cell>
          <cell r="CG927">
            <v>0</v>
          </cell>
          <cell r="CH927">
            <v>0</v>
          </cell>
          <cell r="CI927">
            <v>0</v>
          </cell>
          <cell r="CJ927">
            <v>0</v>
          </cell>
          <cell r="CK927">
            <v>0</v>
          </cell>
          <cell r="CL927">
            <v>0</v>
          </cell>
          <cell r="CM927">
            <v>0</v>
          </cell>
          <cell r="CN927">
            <v>0</v>
          </cell>
          <cell r="CO927">
            <v>0</v>
          </cell>
          <cell r="CP927">
            <v>0</v>
          </cell>
          <cell r="CQ927">
            <v>0</v>
          </cell>
          <cell r="CR927">
            <v>0</v>
          </cell>
          <cell r="CS927">
            <v>0</v>
          </cell>
          <cell r="CT927">
            <v>0</v>
          </cell>
          <cell r="CU927">
            <v>0</v>
          </cell>
          <cell r="CV927">
            <v>0</v>
          </cell>
          <cell r="CW927">
            <v>0</v>
          </cell>
          <cell r="CX927">
            <v>0</v>
          </cell>
          <cell r="CY927">
            <v>0</v>
          </cell>
          <cell r="CZ927">
            <v>0</v>
          </cell>
          <cell r="DA927">
            <v>0</v>
          </cell>
          <cell r="DB927">
            <v>0</v>
          </cell>
          <cell r="DC927">
            <v>0</v>
          </cell>
          <cell r="DD927">
            <v>0</v>
          </cell>
          <cell r="DE927">
            <v>0</v>
          </cell>
          <cell r="DF927">
            <v>0</v>
          </cell>
          <cell r="DG927">
            <v>0</v>
          </cell>
          <cell r="DH927">
            <v>0</v>
          </cell>
          <cell r="DI927">
            <v>0</v>
          </cell>
          <cell r="DJ927">
            <v>0</v>
          </cell>
          <cell r="DK927">
            <v>0</v>
          </cell>
          <cell r="DL927">
            <v>0</v>
          </cell>
          <cell r="DM927">
            <v>0</v>
          </cell>
          <cell r="DN927">
            <v>0</v>
          </cell>
          <cell r="DO927">
            <v>0</v>
          </cell>
          <cell r="DP927">
            <v>0</v>
          </cell>
          <cell r="DQ927">
            <v>0</v>
          </cell>
          <cell r="DR927">
            <v>0</v>
          </cell>
          <cell r="DS927">
            <v>0</v>
          </cell>
          <cell r="DT927">
            <v>0</v>
          </cell>
          <cell r="DU927">
            <v>0</v>
          </cell>
          <cell r="DV927">
            <v>0</v>
          </cell>
          <cell r="DW927">
            <v>0</v>
          </cell>
          <cell r="DX927">
            <v>0</v>
          </cell>
          <cell r="DY927">
            <v>0</v>
          </cell>
          <cell r="DZ927">
            <v>0</v>
          </cell>
          <cell r="EA927">
            <v>0</v>
          </cell>
          <cell r="EB927">
            <v>0</v>
          </cell>
          <cell r="EC927">
            <v>0</v>
          </cell>
          <cell r="ED927">
            <v>0</v>
          </cell>
        </row>
        <row r="928"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0</v>
          </cell>
          <cell r="BD928">
            <v>0</v>
          </cell>
          <cell r="BE928">
            <v>0</v>
          </cell>
          <cell r="BF928">
            <v>0</v>
          </cell>
          <cell r="BG928">
            <v>0</v>
          </cell>
          <cell r="BH928">
            <v>0</v>
          </cell>
          <cell r="BI928">
            <v>0</v>
          </cell>
          <cell r="BJ928">
            <v>0</v>
          </cell>
          <cell r="BK928">
            <v>0</v>
          </cell>
          <cell r="BL928">
            <v>0</v>
          </cell>
          <cell r="BM928">
            <v>0</v>
          </cell>
          <cell r="BN928">
            <v>0</v>
          </cell>
          <cell r="BO928">
            <v>0</v>
          </cell>
          <cell r="BP928">
            <v>0</v>
          </cell>
          <cell r="BQ928">
            <v>0</v>
          </cell>
          <cell r="BR928">
            <v>0</v>
          </cell>
          <cell r="BS928">
            <v>0</v>
          </cell>
          <cell r="BT928">
            <v>0</v>
          </cell>
          <cell r="BU928">
            <v>0</v>
          </cell>
          <cell r="BV928">
            <v>0</v>
          </cell>
          <cell r="BW928">
            <v>0</v>
          </cell>
          <cell r="BX928">
            <v>0</v>
          </cell>
          <cell r="BY928">
            <v>0</v>
          </cell>
          <cell r="BZ928">
            <v>0</v>
          </cell>
          <cell r="CA928">
            <v>0</v>
          </cell>
          <cell r="CB928">
            <v>0</v>
          </cell>
          <cell r="CC928">
            <v>0</v>
          </cell>
          <cell r="CD928">
            <v>0</v>
          </cell>
          <cell r="CE928">
            <v>0</v>
          </cell>
          <cell r="CF928">
            <v>0</v>
          </cell>
          <cell r="CG928">
            <v>0</v>
          </cell>
          <cell r="CH928">
            <v>0</v>
          </cell>
          <cell r="CI928">
            <v>0</v>
          </cell>
          <cell r="CJ928">
            <v>0</v>
          </cell>
          <cell r="CK928">
            <v>0</v>
          </cell>
          <cell r="CL928">
            <v>0</v>
          </cell>
          <cell r="CM928">
            <v>0</v>
          </cell>
          <cell r="CN928">
            <v>0</v>
          </cell>
          <cell r="CO928">
            <v>0</v>
          </cell>
          <cell r="CP928">
            <v>0</v>
          </cell>
          <cell r="CQ928">
            <v>0</v>
          </cell>
          <cell r="CR928">
            <v>0</v>
          </cell>
          <cell r="CS928">
            <v>0</v>
          </cell>
          <cell r="CT928">
            <v>0</v>
          </cell>
          <cell r="CU928">
            <v>0</v>
          </cell>
          <cell r="CV928">
            <v>0</v>
          </cell>
          <cell r="CW928">
            <v>0</v>
          </cell>
          <cell r="CX928">
            <v>0</v>
          </cell>
          <cell r="CY928">
            <v>0</v>
          </cell>
          <cell r="CZ928">
            <v>0</v>
          </cell>
          <cell r="DA928">
            <v>0</v>
          </cell>
          <cell r="DB928">
            <v>0</v>
          </cell>
          <cell r="DC928">
            <v>0</v>
          </cell>
          <cell r="DD928">
            <v>0</v>
          </cell>
          <cell r="DE928">
            <v>0</v>
          </cell>
          <cell r="DF928">
            <v>0</v>
          </cell>
          <cell r="DG928">
            <v>0</v>
          </cell>
          <cell r="DH928">
            <v>0</v>
          </cell>
          <cell r="DI928">
            <v>0</v>
          </cell>
          <cell r="DJ928">
            <v>0</v>
          </cell>
          <cell r="DK928">
            <v>0</v>
          </cell>
          <cell r="DL928">
            <v>0</v>
          </cell>
          <cell r="DM928">
            <v>0</v>
          </cell>
          <cell r="DN928">
            <v>0</v>
          </cell>
          <cell r="DO928">
            <v>0</v>
          </cell>
          <cell r="DP928">
            <v>0</v>
          </cell>
          <cell r="DQ928">
            <v>0</v>
          </cell>
          <cell r="DR928">
            <v>0</v>
          </cell>
          <cell r="DS928">
            <v>0</v>
          </cell>
          <cell r="DT928">
            <v>0</v>
          </cell>
          <cell r="DU928">
            <v>0</v>
          </cell>
          <cell r="DV928">
            <v>0</v>
          </cell>
          <cell r="DW928">
            <v>0</v>
          </cell>
          <cell r="DX928">
            <v>0</v>
          </cell>
          <cell r="DY928">
            <v>0</v>
          </cell>
          <cell r="DZ928">
            <v>0</v>
          </cell>
          <cell r="EA928">
            <v>0</v>
          </cell>
          <cell r="EB928">
            <v>0</v>
          </cell>
          <cell r="EC928">
            <v>0</v>
          </cell>
          <cell r="ED928">
            <v>0</v>
          </cell>
        </row>
        <row r="929"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  <cell r="BD929">
            <v>0</v>
          </cell>
          <cell r="BE929">
            <v>0</v>
          </cell>
          <cell r="BF929">
            <v>0</v>
          </cell>
          <cell r="BG929">
            <v>0</v>
          </cell>
          <cell r="BH929">
            <v>0</v>
          </cell>
          <cell r="BI929">
            <v>0</v>
          </cell>
          <cell r="BJ929">
            <v>0</v>
          </cell>
          <cell r="BK929">
            <v>0</v>
          </cell>
          <cell r="BL929">
            <v>0</v>
          </cell>
          <cell r="BM929">
            <v>0</v>
          </cell>
          <cell r="BN929">
            <v>0</v>
          </cell>
          <cell r="BO929">
            <v>0</v>
          </cell>
          <cell r="BP929">
            <v>0</v>
          </cell>
          <cell r="BQ929">
            <v>0</v>
          </cell>
          <cell r="BR929">
            <v>0</v>
          </cell>
          <cell r="BS929">
            <v>0</v>
          </cell>
          <cell r="BT929">
            <v>0</v>
          </cell>
          <cell r="BU929">
            <v>0</v>
          </cell>
          <cell r="BV929">
            <v>0</v>
          </cell>
          <cell r="BW929">
            <v>0</v>
          </cell>
          <cell r="BX929">
            <v>0</v>
          </cell>
          <cell r="BY929">
            <v>0</v>
          </cell>
          <cell r="BZ929">
            <v>0</v>
          </cell>
          <cell r="CA929">
            <v>0</v>
          </cell>
          <cell r="CB929">
            <v>0</v>
          </cell>
          <cell r="CC929">
            <v>0</v>
          </cell>
          <cell r="CD929">
            <v>0</v>
          </cell>
          <cell r="CE929">
            <v>0</v>
          </cell>
          <cell r="CF929">
            <v>0</v>
          </cell>
          <cell r="CG929">
            <v>0</v>
          </cell>
          <cell r="CH929">
            <v>0</v>
          </cell>
          <cell r="CI929">
            <v>0</v>
          </cell>
          <cell r="CJ929">
            <v>0</v>
          </cell>
          <cell r="CK929">
            <v>0</v>
          </cell>
          <cell r="CL929">
            <v>0</v>
          </cell>
          <cell r="CM929">
            <v>0</v>
          </cell>
          <cell r="CN929">
            <v>0</v>
          </cell>
          <cell r="CO929">
            <v>0</v>
          </cell>
          <cell r="CP929">
            <v>0</v>
          </cell>
          <cell r="CQ929">
            <v>0</v>
          </cell>
          <cell r="CR929">
            <v>0</v>
          </cell>
          <cell r="CS929">
            <v>0</v>
          </cell>
          <cell r="CT929">
            <v>0</v>
          </cell>
          <cell r="CU929">
            <v>0</v>
          </cell>
          <cell r="CV929">
            <v>0</v>
          </cell>
          <cell r="CW929">
            <v>0</v>
          </cell>
          <cell r="CX929">
            <v>0</v>
          </cell>
          <cell r="CY929">
            <v>0</v>
          </cell>
          <cell r="CZ929">
            <v>0</v>
          </cell>
          <cell r="DA929">
            <v>0</v>
          </cell>
          <cell r="DB929">
            <v>0</v>
          </cell>
          <cell r="DC929">
            <v>0</v>
          </cell>
          <cell r="DD929">
            <v>0</v>
          </cell>
          <cell r="DE929">
            <v>0</v>
          </cell>
          <cell r="DF929">
            <v>0</v>
          </cell>
          <cell r="DG929">
            <v>0</v>
          </cell>
          <cell r="DH929">
            <v>0</v>
          </cell>
          <cell r="DI929">
            <v>0</v>
          </cell>
          <cell r="DJ929">
            <v>0</v>
          </cell>
          <cell r="DK929">
            <v>0</v>
          </cell>
          <cell r="DL929">
            <v>0</v>
          </cell>
          <cell r="DM929">
            <v>0</v>
          </cell>
          <cell r="DN929">
            <v>0</v>
          </cell>
          <cell r="DO929">
            <v>0</v>
          </cell>
          <cell r="DP929">
            <v>0</v>
          </cell>
          <cell r="DQ929">
            <v>0</v>
          </cell>
          <cell r="DR929">
            <v>0</v>
          </cell>
          <cell r="DS929">
            <v>0</v>
          </cell>
          <cell r="DT929">
            <v>0</v>
          </cell>
          <cell r="DU929">
            <v>0</v>
          </cell>
          <cell r="DV929">
            <v>0</v>
          </cell>
          <cell r="DW929">
            <v>0</v>
          </cell>
          <cell r="DX929">
            <v>0</v>
          </cell>
          <cell r="DY929">
            <v>0</v>
          </cell>
          <cell r="DZ929">
            <v>0</v>
          </cell>
          <cell r="EA929">
            <v>0</v>
          </cell>
          <cell r="EB929">
            <v>0</v>
          </cell>
          <cell r="EC929">
            <v>0</v>
          </cell>
          <cell r="ED929">
            <v>0</v>
          </cell>
        </row>
        <row r="930"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0</v>
          </cell>
          <cell r="BD930">
            <v>0</v>
          </cell>
          <cell r="BE930">
            <v>0</v>
          </cell>
          <cell r="BF930">
            <v>0</v>
          </cell>
          <cell r="BG930">
            <v>0</v>
          </cell>
          <cell r="BH930">
            <v>0</v>
          </cell>
          <cell r="BI930">
            <v>0</v>
          </cell>
          <cell r="BJ930">
            <v>0</v>
          </cell>
          <cell r="BK930">
            <v>0</v>
          </cell>
          <cell r="BL930">
            <v>0</v>
          </cell>
          <cell r="BM930">
            <v>0</v>
          </cell>
          <cell r="BN930">
            <v>0</v>
          </cell>
          <cell r="BO930">
            <v>0</v>
          </cell>
          <cell r="BP930">
            <v>0</v>
          </cell>
          <cell r="BQ930">
            <v>0</v>
          </cell>
          <cell r="BR930">
            <v>0</v>
          </cell>
          <cell r="BS930">
            <v>0</v>
          </cell>
          <cell r="BT930">
            <v>0</v>
          </cell>
          <cell r="BU930">
            <v>0</v>
          </cell>
          <cell r="BV930">
            <v>0</v>
          </cell>
          <cell r="BW930">
            <v>0</v>
          </cell>
          <cell r="BX930">
            <v>0</v>
          </cell>
          <cell r="BY930">
            <v>0</v>
          </cell>
          <cell r="BZ930">
            <v>0</v>
          </cell>
          <cell r="CA930">
            <v>0</v>
          </cell>
          <cell r="CB930">
            <v>0</v>
          </cell>
          <cell r="CC930">
            <v>0</v>
          </cell>
          <cell r="CD930">
            <v>0</v>
          </cell>
          <cell r="CE930">
            <v>0</v>
          </cell>
          <cell r="CF930">
            <v>0</v>
          </cell>
          <cell r="CG930">
            <v>0</v>
          </cell>
          <cell r="CH930">
            <v>0</v>
          </cell>
          <cell r="CI930">
            <v>0</v>
          </cell>
          <cell r="CJ930">
            <v>0</v>
          </cell>
          <cell r="CK930">
            <v>0</v>
          </cell>
          <cell r="CL930">
            <v>0</v>
          </cell>
          <cell r="CM930">
            <v>0</v>
          </cell>
          <cell r="CN930">
            <v>0</v>
          </cell>
          <cell r="CO930">
            <v>0</v>
          </cell>
          <cell r="CP930">
            <v>0</v>
          </cell>
          <cell r="CQ930">
            <v>0</v>
          </cell>
          <cell r="CR930">
            <v>0</v>
          </cell>
          <cell r="CS930">
            <v>0</v>
          </cell>
          <cell r="CT930">
            <v>0</v>
          </cell>
          <cell r="CU930">
            <v>0</v>
          </cell>
          <cell r="CV930">
            <v>0</v>
          </cell>
          <cell r="CW930">
            <v>0</v>
          </cell>
          <cell r="CX930">
            <v>0</v>
          </cell>
          <cell r="CY930">
            <v>0</v>
          </cell>
          <cell r="CZ930">
            <v>0</v>
          </cell>
          <cell r="DA930">
            <v>0</v>
          </cell>
          <cell r="DB930">
            <v>0</v>
          </cell>
          <cell r="DC930">
            <v>0</v>
          </cell>
          <cell r="DD930">
            <v>0</v>
          </cell>
          <cell r="DE930">
            <v>0</v>
          </cell>
          <cell r="DF930">
            <v>0</v>
          </cell>
          <cell r="DG930">
            <v>0</v>
          </cell>
          <cell r="DH930">
            <v>0</v>
          </cell>
          <cell r="DI930">
            <v>0</v>
          </cell>
          <cell r="DJ930">
            <v>0</v>
          </cell>
          <cell r="DK930">
            <v>0</v>
          </cell>
          <cell r="DL930">
            <v>0</v>
          </cell>
          <cell r="DM930">
            <v>0</v>
          </cell>
          <cell r="DN930">
            <v>0</v>
          </cell>
          <cell r="DO930">
            <v>0</v>
          </cell>
          <cell r="DP930">
            <v>0</v>
          </cell>
          <cell r="DQ930">
            <v>0</v>
          </cell>
          <cell r="DR930">
            <v>0</v>
          </cell>
          <cell r="DS930">
            <v>0</v>
          </cell>
          <cell r="DT930">
            <v>0</v>
          </cell>
          <cell r="DU930">
            <v>0</v>
          </cell>
          <cell r="DV930">
            <v>0</v>
          </cell>
          <cell r="DW930">
            <v>0</v>
          </cell>
          <cell r="DX930">
            <v>0</v>
          </cell>
          <cell r="DY930">
            <v>0</v>
          </cell>
          <cell r="DZ930">
            <v>0</v>
          </cell>
          <cell r="EA930">
            <v>0</v>
          </cell>
          <cell r="EB930">
            <v>0</v>
          </cell>
          <cell r="EC930">
            <v>0</v>
          </cell>
          <cell r="ED930">
            <v>0</v>
          </cell>
        </row>
        <row r="931"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  <cell r="BD931">
            <v>0</v>
          </cell>
          <cell r="BE931">
            <v>0</v>
          </cell>
          <cell r="BF931">
            <v>0</v>
          </cell>
          <cell r="BG931">
            <v>0</v>
          </cell>
          <cell r="BH931">
            <v>0</v>
          </cell>
          <cell r="BI931">
            <v>0</v>
          </cell>
          <cell r="BJ931">
            <v>0</v>
          </cell>
          <cell r="BK931">
            <v>0</v>
          </cell>
          <cell r="BL931">
            <v>0</v>
          </cell>
          <cell r="BM931">
            <v>0</v>
          </cell>
          <cell r="BN931">
            <v>0</v>
          </cell>
          <cell r="BO931">
            <v>0</v>
          </cell>
          <cell r="BP931">
            <v>0</v>
          </cell>
          <cell r="BQ931">
            <v>0</v>
          </cell>
          <cell r="BR931">
            <v>0</v>
          </cell>
          <cell r="BS931">
            <v>0</v>
          </cell>
          <cell r="BT931">
            <v>0</v>
          </cell>
          <cell r="BU931">
            <v>0</v>
          </cell>
          <cell r="BV931">
            <v>0</v>
          </cell>
          <cell r="BW931">
            <v>0</v>
          </cell>
          <cell r="BX931">
            <v>0</v>
          </cell>
          <cell r="BY931">
            <v>0</v>
          </cell>
          <cell r="BZ931">
            <v>0</v>
          </cell>
          <cell r="CA931">
            <v>0</v>
          </cell>
          <cell r="CB931">
            <v>0</v>
          </cell>
          <cell r="CC931">
            <v>0</v>
          </cell>
          <cell r="CD931">
            <v>0</v>
          </cell>
          <cell r="CE931">
            <v>0</v>
          </cell>
          <cell r="CF931">
            <v>0</v>
          </cell>
          <cell r="CG931">
            <v>0</v>
          </cell>
          <cell r="CH931">
            <v>0</v>
          </cell>
          <cell r="CI931">
            <v>0</v>
          </cell>
          <cell r="CJ931">
            <v>0</v>
          </cell>
          <cell r="CK931">
            <v>0</v>
          </cell>
          <cell r="CL931">
            <v>0</v>
          </cell>
          <cell r="CM931">
            <v>0</v>
          </cell>
          <cell r="CN931">
            <v>0</v>
          </cell>
          <cell r="CO931">
            <v>0</v>
          </cell>
          <cell r="CP931">
            <v>0</v>
          </cell>
          <cell r="CQ931">
            <v>0</v>
          </cell>
          <cell r="CR931">
            <v>0</v>
          </cell>
          <cell r="CS931">
            <v>0</v>
          </cell>
          <cell r="CT931">
            <v>0</v>
          </cell>
          <cell r="CU931">
            <v>0</v>
          </cell>
          <cell r="CV931">
            <v>0</v>
          </cell>
          <cell r="CW931">
            <v>0</v>
          </cell>
          <cell r="CX931">
            <v>0</v>
          </cell>
          <cell r="CY931">
            <v>0</v>
          </cell>
          <cell r="CZ931">
            <v>0</v>
          </cell>
          <cell r="DA931">
            <v>0</v>
          </cell>
          <cell r="DB931">
            <v>0</v>
          </cell>
          <cell r="DC931">
            <v>0</v>
          </cell>
          <cell r="DD931">
            <v>0</v>
          </cell>
          <cell r="DE931">
            <v>0</v>
          </cell>
          <cell r="DF931">
            <v>0</v>
          </cell>
          <cell r="DG931">
            <v>0</v>
          </cell>
          <cell r="DH931">
            <v>0</v>
          </cell>
          <cell r="DI931">
            <v>0</v>
          </cell>
          <cell r="DJ931">
            <v>0</v>
          </cell>
          <cell r="DK931">
            <v>0</v>
          </cell>
          <cell r="DL931">
            <v>0</v>
          </cell>
          <cell r="DM931">
            <v>0</v>
          </cell>
          <cell r="DN931">
            <v>0</v>
          </cell>
          <cell r="DO931">
            <v>0</v>
          </cell>
          <cell r="DP931">
            <v>0</v>
          </cell>
          <cell r="DQ931">
            <v>0</v>
          </cell>
          <cell r="DR931">
            <v>0</v>
          </cell>
          <cell r="DS931">
            <v>0</v>
          </cell>
          <cell r="DT931">
            <v>0</v>
          </cell>
          <cell r="DU931">
            <v>0</v>
          </cell>
          <cell r="DV931">
            <v>0</v>
          </cell>
          <cell r="DW931">
            <v>0</v>
          </cell>
          <cell r="DX931">
            <v>0</v>
          </cell>
          <cell r="DY931">
            <v>0</v>
          </cell>
          <cell r="DZ931">
            <v>0</v>
          </cell>
          <cell r="EA931">
            <v>0</v>
          </cell>
          <cell r="EB931">
            <v>0</v>
          </cell>
          <cell r="EC931">
            <v>0</v>
          </cell>
          <cell r="ED931">
            <v>0</v>
          </cell>
        </row>
        <row r="932"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0</v>
          </cell>
          <cell r="BD932">
            <v>0</v>
          </cell>
          <cell r="BE932">
            <v>0</v>
          </cell>
          <cell r="BF932">
            <v>0</v>
          </cell>
          <cell r="BG932">
            <v>0</v>
          </cell>
          <cell r="BH932">
            <v>0</v>
          </cell>
          <cell r="BI932">
            <v>0</v>
          </cell>
          <cell r="BJ932">
            <v>0</v>
          </cell>
          <cell r="BK932">
            <v>0</v>
          </cell>
          <cell r="BL932">
            <v>0</v>
          </cell>
          <cell r="BM932">
            <v>0</v>
          </cell>
          <cell r="BN932">
            <v>0</v>
          </cell>
          <cell r="BO932">
            <v>0</v>
          </cell>
          <cell r="BP932">
            <v>0</v>
          </cell>
          <cell r="BQ932">
            <v>0</v>
          </cell>
          <cell r="BR932">
            <v>0</v>
          </cell>
          <cell r="BS932">
            <v>0</v>
          </cell>
          <cell r="BT932">
            <v>0</v>
          </cell>
          <cell r="BU932">
            <v>0</v>
          </cell>
          <cell r="BV932">
            <v>0</v>
          </cell>
          <cell r="BW932">
            <v>0</v>
          </cell>
          <cell r="BX932">
            <v>0</v>
          </cell>
          <cell r="BY932">
            <v>0</v>
          </cell>
          <cell r="BZ932">
            <v>0</v>
          </cell>
          <cell r="CA932">
            <v>0</v>
          </cell>
          <cell r="CB932">
            <v>0</v>
          </cell>
          <cell r="CC932">
            <v>0</v>
          </cell>
          <cell r="CD932">
            <v>0</v>
          </cell>
          <cell r="CE932">
            <v>0</v>
          </cell>
          <cell r="CF932">
            <v>0</v>
          </cell>
          <cell r="CG932">
            <v>0</v>
          </cell>
          <cell r="CH932">
            <v>0</v>
          </cell>
          <cell r="CI932">
            <v>0</v>
          </cell>
          <cell r="CJ932">
            <v>0</v>
          </cell>
          <cell r="CK932">
            <v>0</v>
          </cell>
          <cell r="CL932">
            <v>0</v>
          </cell>
          <cell r="CM932">
            <v>0</v>
          </cell>
          <cell r="CN932">
            <v>0</v>
          </cell>
          <cell r="CO932">
            <v>0</v>
          </cell>
          <cell r="CP932">
            <v>0</v>
          </cell>
          <cell r="CQ932">
            <v>0</v>
          </cell>
          <cell r="CR932">
            <v>0</v>
          </cell>
          <cell r="CS932">
            <v>0</v>
          </cell>
          <cell r="CT932">
            <v>0</v>
          </cell>
          <cell r="CU932">
            <v>0</v>
          </cell>
          <cell r="CV932">
            <v>0</v>
          </cell>
          <cell r="CW932">
            <v>0</v>
          </cell>
          <cell r="CX932">
            <v>0</v>
          </cell>
          <cell r="CY932">
            <v>0</v>
          </cell>
          <cell r="CZ932">
            <v>0</v>
          </cell>
          <cell r="DA932">
            <v>0</v>
          </cell>
          <cell r="DB932">
            <v>0</v>
          </cell>
          <cell r="DC932">
            <v>0</v>
          </cell>
          <cell r="DD932">
            <v>0</v>
          </cell>
          <cell r="DE932">
            <v>0</v>
          </cell>
          <cell r="DF932">
            <v>0</v>
          </cell>
          <cell r="DG932">
            <v>0</v>
          </cell>
          <cell r="DH932">
            <v>0</v>
          </cell>
          <cell r="DI932">
            <v>0</v>
          </cell>
          <cell r="DJ932">
            <v>0</v>
          </cell>
          <cell r="DK932">
            <v>0</v>
          </cell>
          <cell r="DL932">
            <v>0</v>
          </cell>
          <cell r="DM932">
            <v>0</v>
          </cell>
          <cell r="DN932">
            <v>0</v>
          </cell>
          <cell r="DO932">
            <v>0</v>
          </cell>
          <cell r="DP932">
            <v>0</v>
          </cell>
          <cell r="DQ932">
            <v>0</v>
          </cell>
          <cell r="DR932">
            <v>0</v>
          </cell>
          <cell r="DS932">
            <v>0</v>
          </cell>
          <cell r="DT932">
            <v>0</v>
          </cell>
          <cell r="DU932">
            <v>0</v>
          </cell>
          <cell r="DV932">
            <v>0</v>
          </cell>
          <cell r="DW932">
            <v>0</v>
          </cell>
          <cell r="DX932">
            <v>0</v>
          </cell>
          <cell r="DY932">
            <v>0</v>
          </cell>
          <cell r="DZ932">
            <v>0</v>
          </cell>
          <cell r="EA932">
            <v>0</v>
          </cell>
          <cell r="EB932">
            <v>0</v>
          </cell>
          <cell r="EC932">
            <v>0</v>
          </cell>
          <cell r="ED932">
            <v>0</v>
          </cell>
        </row>
        <row r="933"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0</v>
          </cell>
          <cell r="BD933">
            <v>0</v>
          </cell>
          <cell r="BE933">
            <v>0</v>
          </cell>
          <cell r="BF933">
            <v>0</v>
          </cell>
          <cell r="BG933">
            <v>0</v>
          </cell>
          <cell r="BH933">
            <v>0</v>
          </cell>
          <cell r="BI933">
            <v>0</v>
          </cell>
          <cell r="BJ933">
            <v>0</v>
          </cell>
          <cell r="BK933">
            <v>0</v>
          </cell>
          <cell r="BL933">
            <v>0</v>
          </cell>
          <cell r="BM933">
            <v>0</v>
          </cell>
          <cell r="BN933">
            <v>0</v>
          </cell>
          <cell r="BO933">
            <v>0</v>
          </cell>
          <cell r="BP933">
            <v>0</v>
          </cell>
          <cell r="BQ933">
            <v>0</v>
          </cell>
          <cell r="BR933">
            <v>0</v>
          </cell>
          <cell r="BS933">
            <v>0</v>
          </cell>
          <cell r="BT933">
            <v>0</v>
          </cell>
          <cell r="BU933">
            <v>0</v>
          </cell>
          <cell r="BV933">
            <v>0</v>
          </cell>
          <cell r="BW933">
            <v>0</v>
          </cell>
          <cell r="BX933">
            <v>0</v>
          </cell>
          <cell r="BY933">
            <v>0</v>
          </cell>
          <cell r="BZ933">
            <v>0</v>
          </cell>
          <cell r="CA933">
            <v>0</v>
          </cell>
          <cell r="CB933">
            <v>0</v>
          </cell>
          <cell r="CC933">
            <v>0</v>
          </cell>
          <cell r="CD933">
            <v>0</v>
          </cell>
          <cell r="CE933">
            <v>0</v>
          </cell>
          <cell r="CF933">
            <v>0</v>
          </cell>
          <cell r="CG933">
            <v>0</v>
          </cell>
          <cell r="CH933">
            <v>0</v>
          </cell>
          <cell r="CI933">
            <v>0</v>
          </cell>
          <cell r="CJ933">
            <v>0</v>
          </cell>
          <cell r="CK933">
            <v>0</v>
          </cell>
          <cell r="CL933">
            <v>0</v>
          </cell>
          <cell r="CM933">
            <v>0</v>
          </cell>
          <cell r="CN933">
            <v>0</v>
          </cell>
          <cell r="CO933">
            <v>0</v>
          </cell>
          <cell r="CP933">
            <v>0</v>
          </cell>
          <cell r="CQ933">
            <v>0</v>
          </cell>
          <cell r="CR933">
            <v>0</v>
          </cell>
          <cell r="CS933">
            <v>0</v>
          </cell>
          <cell r="CT933">
            <v>0</v>
          </cell>
          <cell r="CU933">
            <v>0</v>
          </cell>
          <cell r="CV933">
            <v>0</v>
          </cell>
          <cell r="CW933">
            <v>0</v>
          </cell>
          <cell r="CX933">
            <v>0</v>
          </cell>
          <cell r="CY933">
            <v>0</v>
          </cell>
          <cell r="CZ933">
            <v>0</v>
          </cell>
          <cell r="DA933">
            <v>0</v>
          </cell>
          <cell r="DB933">
            <v>0</v>
          </cell>
          <cell r="DC933">
            <v>0</v>
          </cell>
          <cell r="DD933">
            <v>0</v>
          </cell>
          <cell r="DE933">
            <v>0</v>
          </cell>
          <cell r="DF933">
            <v>0</v>
          </cell>
          <cell r="DG933">
            <v>0</v>
          </cell>
          <cell r="DH933">
            <v>0</v>
          </cell>
          <cell r="DI933">
            <v>0</v>
          </cell>
          <cell r="DJ933">
            <v>0</v>
          </cell>
          <cell r="DK933">
            <v>0</v>
          </cell>
          <cell r="DL933">
            <v>0</v>
          </cell>
          <cell r="DM933">
            <v>0</v>
          </cell>
          <cell r="DN933">
            <v>0</v>
          </cell>
          <cell r="DO933">
            <v>0</v>
          </cell>
          <cell r="DP933">
            <v>0</v>
          </cell>
          <cell r="DQ933">
            <v>0</v>
          </cell>
          <cell r="DR933">
            <v>0</v>
          </cell>
          <cell r="DS933">
            <v>0</v>
          </cell>
          <cell r="DT933">
            <v>0</v>
          </cell>
          <cell r="DU933">
            <v>0</v>
          </cell>
          <cell r="DV933">
            <v>0</v>
          </cell>
          <cell r="DW933">
            <v>0</v>
          </cell>
          <cell r="DX933">
            <v>0</v>
          </cell>
          <cell r="DY933">
            <v>0</v>
          </cell>
          <cell r="DZ933">
            <v>0</v>
          </cell>
          <cell r="EA933">
            <v>0</v>
          </cell>
          <cell r="EB933">
            <v>0</v>
          </cell>
          <cell r="EC933">
            <v>0</v>
          </cell>
          <cell r="ED933">
            <v>0</v>
          </cell>
        </row>
        <row r="934"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P934">
            <v>0</v>
          </cell>
          <cell r="AQ934">
            <v>0</v>
          </cell>
          <cell r="AR934">
            <v>0</v>
          </cell>
          <cell r="AS934">
            <v>0</v>
          </cell>
          <cell r="AT934">
            <v>0</v>
          </cell>
          <cell r="AU934">
            <v>0</v>
          </cell>
          <cell r="AV934">
            <v>0</v>
          </cell>
          <cell r="AW934">
            <v>0</v>
          </cell>
          <cell r="AX934">
            <v>0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0</v>
          </cell>
          <cell r="BD934">
            <v>0</v>
          </cell>
          <cell r="BE934">
            <v>0</v>
          </cell>
          <cell r="BF934">
            <v>0</v>
          </cell>
          <cell r="BG934">
            <v>0</v>
          </cell>
          <cell r="BH934">
            <v>0</v>
          </cell>
          <cell r="BI934">
            <v>0</v>
          </cell>
          <cell r="BJ934">
            <v>0</v>
          </cell>
          <cell r="BK934">
            <v>0</v>
          </cell>
          <cell r="BL934">
            <v>0</v>
          </cell>
          <cell r="BM934">
            <v>0</v>
          </cell>
          <cell r="BN934">
            <v>0</v>
          </cell>
          <cell r="BO934">
            <v>0</v>
          </cell>
          <cell r="BP934">
            <v>0</v>
          </cell>
          <cell r="BQ934">
            <v>0</v>
          </cell>
          <cell r="BR934">
            <v>0</v>
          </cell>
          <cell r="BS934">
            <v>0</v>
          </cell>
          <cell r="BT934">
            <v>0</v>
          </cell>
          <cell r="BU934">
            <v>0</v>
          </cell>
          <cell r="BV934">
            <v>0</v>
          </cell>
          <cell r="BW934">
            <v>0</v>
          </cell>
          <cell r="BX934">
            <v>0</v>
          </cell>
          <cell r="BY934">
            <v>0</v>
          </cell>
          <cell r="BZ934">
            <v>0</v>
          </cell>
          <cell r="CA934">
            <v>0</v>
          </cell>
          <cell r="CB934">
            <v>0</v>
          </cell>
          <cell r="CC934">
            <v>0</v>
          </cell>
          <cell r="CD934">
            <v>0</v>
          </cell>
          <cell r="CE934">
            <v>0</v>
          </cell>
          <cell r="CF934">
            <v>0</v>
          </cell>
          <cell r="CG934">
            <v>0</v>
          </cell>
          <cell r="CH934">
            <v>0</v>
          </cell>
          <cell r="CI934">
            <v>0</v>
          </cell>
          <cell r="CJ934">
            <v>0</v>
          </cell>
          <cell r="CK934">
            <v>0</v>
          </cell>
          <cell r="CL934">
            <v>0</v>
          </cell>
          <cell r="CM934">
            <v>0</v>
          </cell>
          <cell r="CN934">
            <v>0</v>
          </cell>
          <cell r="CO934">
            <v>0</v>
          </cell>
          <cell r="CP934">
            <v>0</v>
          </cell>
          <cell r="CQ934">
            <v>0</v>
          </cell>
          <cell r="CR934">
            <v>0</v>
          </cell>
          <cell r="CS934">
            <v>0</v>
          </cell>
          <cell r="CT934">
            <v>0</v>
          </cell>
          <cell r="CU934">
            <v>0</v>
          </cell>
          <cell r="CV934">
            <v>0</v>
          </cell>
          <cell r="CW934">
            <v>0</v>
          </cell>
          <cell r="CX934">
            <v>0</v>
          </cell>
          <cell r="CY934">
            <v>0</v>
          </cell>
          <cell r="CZ934">
            <v>0</v>
          </cell>
          <cell r="DA934">
            <v>0</v>
          </cell>
          <cell r="DB934">
            <v>0</v>
          </cell>
          <cell r="DC934">
            <v>0</v>
          </cell>
          <cell r="DD934">
            <v>0</v>
          </cell>
          <cell r="DE934">
            <v>0</v>
          </cell>
          <cell r="DF934">
            <v>0</v>
          </cell>
          <cell r="DG934">
            <v>0</v>
          </cell>
          <cell r="DH934">
            <v>0</v>
          </cell>
          <cell r="DI934">
            <v>0</v>
          </cell>
          <cell r="DJ934">
            <v>0</v>
          </cell>
          <cell r="DK934">
            <v>0</v>
          </cell>
          <cell r="DL934">
            <v>0</v>
          </cell>
          <cell r="DM934">
            <v>0</v>
          </cell>
          <cell r="DN934">
            <v>0</v>
          </cell>
          <cell r="DO934">
            <v>0</v>
          </cell>
          <cell r="DP934">
            <v>0</v>
          </cell>
          <cell r="DQ934">
            <v>0</v>
          </cell>
          <cell r="DR934">
            <v>0</v>
          </cell>
          <cell r="DS934">
            <v>0</v>
          </cell>
          <cell r="DT934">
            <v>0</v>
          </cell>
          <cell r="DU934">
            <v>0</v>
          </cell>
          <cell r="DV934">
            <v>0</v>
          </cell>
          <cell r="DW934">
            <v>0</v>
          </cell>
          <cell r="DX934">
            <v>0</v>
          </cell>
          <cell r="DY934">
            <v>0</v>
          </cell>
          <cell r="DZ934">
            <v>0</v>
          </cell>
          <cell r="EA934">
            <v>0</v>
          </cell>
          <cell r="EB934">
            <v>0</v>
          </cell>
          <cell r="EC934">
            <v>0</v>
          </cell>
          <cell r="ED934">
            <v>0</v>
          </cell>
        </row>
        <row r="935"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0</v>
          </cell>
          <cell r="BD935">
            <v>0</v>
          </cell>
          <cell r="BE935">
            <v>0</v>
          </cell>
          <cell r="BF935">
            <v>0</v>
          </cell>
          <cell r="BG935">
            <v>0</v>
          </cell>
          <cell r="BH935">
            <v>0</v>
          </cell>
          <cell r="BI935">
            <v>0</v>
          </cell>
          <cell r="BJ935">
            <v>0</v>
          </cell>
          <cell r="BK935">
            <v>0</v>
          </cell>
          <cell r="BL935">
            <v>0</v>
          </cell>
          <cell r="BM935">
            <v>0</v>
          </cell>
          <cell r="BN935">
            <v>0</v>
          </cell>
          <cell r="BO935">
            <v>0</v>
          </cell>
          <cell r="BP935">
            <v>0</v>
          </cell>
          <cell r="BQ935">
            <v>0</v>
          </cell>
          <cell r="BR935">
            <v>0</v>
          </cell>
          <cell r="BS935">
            <v>0</v>
          </cell>
          <cell r="BT935">
            <v>0</v>
          </cell>
          <cell r="BU935">
            <v>0</v>
          </cell>
          <cell r="BV935">
            <v>0</v>
          </cell>
          <cell r="BW935">
            <v>0</v>
          </cell>
          <cell r="BX935">
            <v>0</v>
          </cell>
          <cell r="BY935">
            <v>0</v>
          </cell>
          <cell r="BZ935">
            <v>0</v>
          </cell>
          <cell r="CA935">
            <v>0</v>
          </cell>
          <cell r="CB935">
            <v>0</v>
          </cell>
          <cell r="CC935">
            <v>0</v>
          </cell>
          <cell r="CD935">
            <v>0</v>
          </cell>
          <cell r="CE935">
            <v>0</v>
          </cell>
          <cell r="CF935">
            <v>0</v>
          </cell>
          <cell r="CG935">
            <v>0</v>
          </cell>
          <cell r="CH935">
            <v>0</v>
          </cell>
          <cell r="CI935">
            <v>0</v>
          </cell>
          <cell r="CJ935">
            <v>0</v>
          </cell>
          <cell r="CK935">
            <v>0</v>
          </cell>
          <cell r="CL935">
            <v>0</v>
          </cell>
          <cell r="CM935">
            <v>0</v>
          </cell>
          <cell r="CN935">
            <v>0</v>
          </cell>
          <cell r="CO935">
            <v>0</v>
          </cell>
          <cell r="CP935">
            <v>0</v>
          </cell>
          <cell r="CQ935">
            <v>0</v>
          </cell>
          <cell r="CR935">
            <v>0</v>
          </cell>
          <cell r="CS935">
            <v>0</v>
          </cell>
          <cell r="CT935">
            <v>0</v>
          </cell>
          <cell r="CU935">
            <v>0</v>
          </cell>
          <cell r="CV935">
            <v>0</v>
          </cell>
          <cell r="CW935">
            <v>0</v>
          </cell>
          <cell r="CX935">
            <v>0</v>
          </cell>
          <cell r="CY935">
            <v>0</v>
          </cell>
          <cell r="CZ935">
            <v>0</v>
          </cell>
          <cell r="DA935">
            <v>0</v>
          </cell>
          <cell r="DB935">
            <v>0</v>
          </cell>
          <cell r="DC935">
            <v>0</v>
          </cell>
          <cell r="DD935">
            <v>0</v>
          </cell>
          <cell r="DE935">
            <v>0</v>
          </cell>
          <cell r="DF935">
            <v>0</v>
          </cell>
          <cell r="DG935">
            <v>0</v>
          </cell>
          <cell r="DH935">
            <v>0</v>
          </cell>
          <cell r="DI935">
            <v>0</v>
          </cell>
          <cell r="DJ935">
            <v>0</v>
          </cell>
          <cell r="DK935">
            <v>0</v>
          </cell>
          <cell r="DL935">
            <v>0</v>
          </cell>
          <cell r="DM935">
            <v>0</v>
          </cell>
          <cell r="DN935">
            <v>0</v>
          </cell>
          <cell r="DO935">
            <v>0</v>
          </cell>
          <cell r="DP935">
            <v>0</v>
          </cell>
          <cell r="DQ935">
            <v>0</v>
          </cell>
          <cell r="DR935">
            <v>0</v>
          </cell>
          <cell r="DS935">
            <v>0</v>
          </cell>
          <cell r="DT935">
            <v>0</v>
          </cell>
          <cell r="DU935">
            <v>0</v>
          </cell>
          <cell r="DV935">
            <v>0</v>
          </cell>
          <cell r="DW935">
            <v>0</v>
          </cell>
          <cell r="DX935">
            <v>0</v>
          </cell>
          <cell r="DY935">
            <v>0</v>
          </cell>
          <cell r="DZ935">
            <v>0</v>
          </cell>
          <cell r="EA935">
            <v>0</v>
          </cell>
          <cell r="EB935">
            <v>0</v>
          </cell>
          <cell r="EC935">
            <v>0</v>
          </cell>
          <cell r="ED935">
            <v>0</v>
          </cell>
        </row>
        <row r="936"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  <cell r="BD936">
            <v>0</v>
          </cell>
          <cell r="BE936">
            <v>0</v>
          </cell>
          <cell r="BF936">
            <v>0</v>
          </cell>
          <cell r="BG936">
            <v>0</v>
          </cell>
          <cell r="BH936">
            <v>0</v>
          </cell>
          <cell r="BI936">
            <v>0</v>
          </cell>
          <cell r="BJ936">
            <v>0</v>
          </cell>
          <cell r="BK936">
            <v>0</v>
          </cell>
          <cell r="BL936">
            <v>0</v>
          </cell>
          <cell r="BM936">
            <v>0</v>
          </cell>
          <cell r="BN936">
            <v>0</v>
          </cell>
          <cell r="BO936">
            <v>0</v>
          </cell>
          <cell r="BP936">
            <v>0</v>
          </cell>
          <cell r="BQ936">
            <v>0</v>
          </cell>
          <cell r="BR936">
            <v>0</v>
          </cell>
          <cell r="BS936">
            <v>0</v>
          </cell>
          <cell r="BT936">
            <v>0</v>
          </cell>
          <cell r="BU936">
            <v>0</v>
          </cell>
          <cell r="BV936">
            <v>0</v>
          </cell>
          <cell r="BW936">
            <v>0</v>
          </cell>
          <cell r="BX936">
            <v>0</v>
          </cell>
          <cell r="BY936">
            <v>0</v>
          </cell>
          <cell r="BZ936">
            <v>0</v>
          </cell>
          <cell r="CA936">
            <v>0</v>
          </cell>
          <cell r="CB936">
            <v>0</v>
          </cell>
          <cell r="CC936">
            <v>0</v>
          </cell>
          <cell r="CD936">
            <v>0</v>
          </cell>
          <cell r="CE936">
            <v>0</v>
          </cell>
          <cell r="CF936">
            <v>0</v>
          </cell>
          <cell r="CG936">
            <v>0</v>
          </cell>
          <cell r="CH936">
            <v>0</v>
          </cell>
          <cell r="CI936">
            <v>0</v>
          </cell>
          <cell r="CJ936">
            <v>0</v>
          </cell>
          <cell r="CK936">
            <v>0</v>
          </cell>
          <cell r="CL936">
            <v>0</v>
          </cell>
          <cell r="CM936">
            <v>0</v>
          </cell>
          <cell r="CN936">
            <v>0</v>
          </cell>
          <cell r="CO936">
            <v>0</v>
          </cell>
          <cell r="CP936">
            <v>0</v>
          </cell>
          <cell r="CQ936">
            <v>0</v>
          </cell>
          <cell r="CR936">
            <v>0</v>
          </cell>
          <cell r="CS936">
            <v>0</v>
          </cell>
          <cell r="CT936">
            <v>0</v>
          </cell>
          <cell r="CU936">
            <v>0</v>
          </cell>
          <cell r="CV936">
            <v>0</v>
          </cell>
          <cell r="CW936">
            <v>0</v>
          </cell>
          <cell r="CX936">
            <v>0</v>
          </cell>
          <cell r="CY936">
            <v>0</v>
          </cell>
          <cell r="CZ936">
            <v>0</v>
          </cell>
          <cell r="DA936">
            <v>0</v>
          </cell>
          <cell r="DB936">
            <v>0</v>
          </cell>
          <cell r="DC936">
            <v>0</v>
          </cell>
          <cell r="DD936">
            <v>0</v>
          </cell>
          <cell r="DE936">
            <v>0</v>
          </cell>
          <cell r="DF936">
            <v>0</v>
          </cell>
          <cell r="DG936">
            <v>0</v>
          </cell>
          <cell r="DH936">
            <v>0</v>
          </cell>
          <cell r="DI936">
            <v>0</v>
          </cell>
          <cell r="DJ936">
            <v>0</v>
          </cell>
          <cell r="DK936">
            <v>0</v>
          </cell>
          <cell r="DL936">
            <v>0</v>
          </cell>
          <cell r="DM936">
            <v>0</v>
          </cell>
          <cell r="DN936">
            <v>0</v>
          </cell>
          <cell r="DO936">
            <v>0</v>
          </cell>
          <cell r="DP936">
            <v>0</v>
          </cell>
          <cell r="DQ936">
            <v>0</v>
          </cell>
          <cell r="DR936">
            <v>0</v>
          </cell>
          <cell r="DS936">
            <v>0</v>
          </cell>
          <cell r="DT936">
            <v>0</v>
          </cell>
          <cell r="DU936">
            <v>0</v>
          </cell>
          <cell r="DV936">
            <v>0</v>
          </cell>
          <cell r="DW936">
            <v>0</v>
          </cell>
          <cell r="DX936">
            <v>0</v>
          </cell>
          <cell r="DY936">
            <v>0</v>
          </cell>
          <cell r="DZ936">
            <v>0</v>
          </cell>
          <cell r="EA936">
            <v>0</v>
          </cell>
          <cell r="EB936">
            <v>0</v>
          </cell>
          <cell r="EC936">
            <v>0</v>
          </cell>
          <cell r="ED936">
            <v>0</v>
          </cell>
        </row>
        <row r="937"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0</v>
          </cell>
          <cell r="BD937">
            <v>0</v>
          </cell>
          <cell r="BE937">
            <v>0</v>
          </cell>
          <cell r="BF937">
            <v>0</v>
          </cell>
          <cell r="BG937">
            <v>0</v>
          </cell>
          <cell r="BH937">
            <v>0</v>
          </cell>
          <cell r="BI937">
            <v>0</v>
          </cell>
          <cell r="BJ937">
            <v>0</v>
          </cell>
          <cell r="BK937">
            <v>0</v>
          </cell>
          <cell r="BL937">
            <v>0</v>
          </cell>
          <cell r="BM937">
            <v>0</v>
          </cell>
          <cell r="BN937">
            <v>0</v>
          </cell>
          <cell r="BO937">
            <v>0</v>
          </cell>
          <cell r="BP937">
            <v>0</v>
          </cell>
          <cell r="BQ937">
            <v>0</v>
          </cell>
          <cell r="BR937">
            <v>0</v>
          </cell>
          <cell r="BS937">
            <v>0</v>
          </cell>
          <cell r="BT937">
            <v>0</v>
          </cell>
          <cell r="BU937">
            <v>0</v>
          </cell>
          <cell r="BV937">
            <v>0</v>
          </cell>
          <cell r="BW937">
            <v>0</v>
          </cell>
          <cell r="BX937">
            <v>0</v>
          </cell>
          <cell r="BY937">
            <v>0</v>
          </cell>
          <cell r="BZ937">
            <v>0</v>
          </cell>
          <cell r="CA937">
            <v>0</v>
          </cell>
          <cell r="CB937">
            <v>0</v>
          </cell>
          <cell r="CC937">
            <v>0</v>
          </cell>
          <cell r="CD937">
            <v>0</v>
          </cell>
          <cell r="CE937">
            <v>0</v>
          </cell>
          <cell r="CF937">
            <v>0</v>
          </cell>
          <cell r="CG937">
            <v>0</v>
          </cell>
          <cell r="CH937">
            <v>0</v>
          </cell>
          <cell r="CI937">
            <v>0</v>
          </cell>
          <cell r="CJ937">
            <v>0</v>
          </cell>
          <cell r="CK937">
            <v>0</v>
          </cell>
          <cell r="CL937">
            <v>0</v>
          </cell>
          <cell r="CM937">
            <v>0</v>
          </cell>
          <cell r="CN937">
            <v>0</v>
          </cell>
          <cell r="CO937">
            <v>0</v>
          </cell>
          <cell r="CP937">
            <v>0</v>
          </cell>
          <cell r="CQ937">
            <v>0</v>
          </cell>
          <cell r="CR937">
            <v>0</v>
          </cell>
          <cell r="CS937">
            <v>0</v>
          </cell>
          <cell r="CT937">
            <v>0</v>
          </cell>
          <cell r="CU937">
            <v>0</v>
          </cell>
          <cell r="CV937">
            <v>0</v>
          </cell>
          <cell r="CW937">
            <v>0</v>
          </cell>
          <cell r="CX937">
            <v>0</v>
          </cell>
          <cell r="CY937">
            <v>0</v>
          </cell>
          <cell r="CZ937">
            <v>0</v>
          </cell>
          <cell r="DA937">
            <v>0</v>
          </cell>
          <cell r="DB937">
            <v>0</v>
          </cell>
          <cell r="DC937">
            <v>0</v>
          </cell>
          <cell r="DD937">
            <v>0</v>
          </cell>
          <cell r="DE937">
            <v>0</v>
          </cell>
          <cell r="DF937">
            <v>0</v>
          </cell>
          <cell r="DG937">
            <v>0</v>
          </cell>
          <cell r="DH937">
            <v>0</v>
          </cell>
          <cell r="DI937">
            <v>0</v>
          </cell>
          <cell r="DJ937">
            <v>0</v>
          </cell>
          <cell r="DK937">
            <v>0</v>
          </cell>
          <cell r="DL937">
            <v>0</v>
          </cell>
          <cell r="DM937">
            <v>0</v>
          </cell>
          <cell r="DN937">
            <v>0</v>
          </cell>
          <cell r="DO937">
            <v>0</v>
          </cell>
          <cell r="DP937">
            <v>0</v>
          </cell>
          <cell r="DQ937">
            <v>0</v>
          </cell>
          <cell r="DR937">
            <v>0</v>
          </cell>
          <cell r="DS937">
            <v>0</v>
          </cell>
          <cell r="DT937">
            <v>0</v>
          </cell>
          <cell r="DU937">
            <v>0</v>
          </cell>
          <cell r="DV937">
            <v>0</v>
          </cell>
          <cell r="DW937">
            <v>0</v>
          </cell>
          <cell r="DX937">
            <v>0</v>
          </cell>
          <cell r="DY937">
            <v>0</v>
          </cell>
          <cell r="DZ937">
            <v>0</v>
          </cell>
          <cell r="EA937">
            <v>0</v>
          </cell>
          <cell r="EB937">
            <v>0</v>
          </cell>
          <cell r="EC937">
            <v>0</v>
          </cell>
          <cell r="ED937">
            <v>0</v>
          </cell>
        </row>
        <row r="938"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0</v>
          </cell>
          <cell r="BD938">
            <v>0</v>
          </cell>
          <cell r="BE938">
            <v>0</v>
          </cell>
          <cell r="BF938">
            <v>0</v>
          </cell>
          <cell r="BG938">
            <v>0</v>
          </cell>
          <cell r="BH938">
            <v>0</v>
          </cell>
          <cell r="BI938">
            <v>0</v>
          </cell>
          <cell r="BJ938">
            <v>0</v>
          </cell>
          <cell r="BK938">
            <v>0</v>
          </cell>
          <cell r="BL938">
            <v>0</v>
          </cell>
          <cell r="BM938">
            <v>0</v>
          </cell>
          <cell r="BN938">
            <v>0</v>
          </cell>
          <cell r="BO938">
            <v>0</v>
          </cell>
          <cell r="BP938">
            <v>0</v>
          </cell>
          <cell r="BQ938">
            <v>0</v>
          </cell>
          <cell r="BR938">
            <v>0</v>
          </cell>
          <cell r="BS938">
            <v>0</v>
          </cell>
          <cell r="BT938">
            <v>0</v>
          </cell>
          <cell r="BU938">
            <v>0</v>
          </cell>
          <cell r="BV938">
            <v>0</v>
          </cell>
          <cell r="BW938">
            <v>0</v>
          </cell>
          <cell r="BX938">
            <v>0</v>
          </cell>
          <cell r="BY938">
            <v>0</v>
          </cell>
          <cell r="BZ938">
            <v>0</v>
          </cell>
          <cell r="CA938">
            <v>0</v>
          </cell>
          <cell r="CB938">
            <v>0</v>
          </cell>
          <cell r="CC938">
            <v>0</v>
          </cell>
          <cell r="CD938">
            <v>0</v>
          </cell>
          <cell r="CE938">
            <v>0</v>
          </cell>
          <cell r="CF938">
            <v>0</v>
          </cell>
          <cell r="CG938">
            <v>0</v>
          </cell>
          <cell r="CH938">
            <v>0</v>
          </cell>
          <cell r="CI938">
            <v>0</v>
          </cell>
          <cell r="CJ938">
            <v>0</v>
          </cell>
          <cell r="CK938">
            <v>0</v>
          </cell>
          <cell r="CL938">
            <v>0</v>
          </cell>
          <cell r="CM938">
            <v>0</v>
          </cell>
          <cell r="CN938">
            <v>0</v>
          </cell>
          <cell r="CO938">
            <v>0</v>
          </cell>
          <cell r="CP938">
            <v>0</v>
          </cell>
          <cell r="CQ938">
            <v>0</v>
          </cell>
          <cell r="CR938">
            <v>0</v>
          </cell>
          <cell r="CS938">
            <v>0</v>
          </cell>
          <cell r="CT938">
            <v>0</v>
          </cell>
          <cell r="CU938">
            <v>0</v>
          </cell>
          <cell r="CV938">
            <v>0</v>
          </cell>
          <cell r="CW938">
            <v>0</v>
          </cell>
          <cell r="CX938">
            <v>0</v>
          </cell>
          <cell r="CY938">
            <v>0</v>
          </cell>
          <cell r="CZ938">
            <v>0</v>
          </cell>
          <cell r="DA938">
            <v>0</v>
          </cell>
          <cell r="DB938">
            <v>0</v>
          </cell>
          <cell r="DC938">
            <v>0</v>
          </cell>
          <cell r="DD938">
            <v>0</v>
          </cell>
          <cell r="DE938">
            <v>0</v>
          </cell>
          <cell r="DF938">
            <v>0</v>
          </cell>
          <cell r="DG938">
            <v>0</v>
          </cell>
          <cell r="DH938">
            <v>0</v>
          </cell>
          <cell r="DI938">
            <v>0</v>
          </cell>
          <cell r="DJ938">
            <v>0</v>
          </cell>
          <cell r="DK938">
            <v>0</v>
          </cell>
          <cell r="DL938">
            <v>0</v>
          </cell>
          <cell r="DM938">
            <v>0</v>
          </cell>
          <cell r="DN938">
            <v>0</v>
          </cell>
          <cell r="DO938">
            <v>0</v>
          </cell>
          <cell r="DP938">
            <v>0</v>
          </cell>
          <cell r="DQ938">
            <v>0</v>
          </cell>
          <cell r="DR938">
            <v>0</v>
          </cell>
          <cell r="DS938">
            <v>0</v>
          </cell>
          <cell r="DT938">
            <v>0</v>
          </cell>
          <cell r="DU938">
            <v>0</v>
          </cell>
          <cell r="DV938">
            <v>0</v>
          </cell>
          <cell r="DW938">
            <v>0</v>
          </cell>
          <cell r="DX938">
            <v>0</v>
          </cell>
          <cell r="DY938">
            <v>0</v>
          </cell>
          <cell r="DZ938">
            <v>0</v>
          </cell>
          <cell r="EA938">
            <v>0</v>
          </cell>
          <cell r="EB938">
            <v>0</v>
          </cell>
          <cell r="EC938">
            <v>0</v>
          </cell>
          <cell r="ED938">
            <v>0</v>
          </cell>
        </row>
        <row r="939"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0</v>
          </cell>
          <cell r="BD939">
            <v>0</v>
          </cell>
          <cell r="BE939">
            <v>0</v>
          </cell>
          <cell r="BF939">
            <v>0</v>
          </cell>
          <cell r="BG939">
            <v>0</v>
          </cell>
          <cell r="BH939">
            <v>0</v>
          </cell>
          <cell r="BI939">
            <v>0</v>
          </cell>
          <cell r="BJ939">
            <v>0</v>
          </cell>
          <cell r="BK939">
            <v>0</v>
          </cell>
          <cell r="BL939">
            <v>0</v>
          </cell>
          <cell r="BM939">
            <v>0</v>
          </cell>
          <cell r="BN939">
            <v>0</v>
          </cell>
          <cell r="BO939">
            <v>0</v>
          </cell>
          <cell r="BP939">
            <v>0</v>
          </cell>
          <cell r="BQ939">
            <v>0</v>
          </cell>
          <cell r="BR939">
            <v>0</v>
          </cell>
          <cell r="BS939">
            <v>0</v>
          </cell>
          <cell r="BT939">
            <v>0</v>
          </cell>
          <cell r="BU939">
            <v>0</v>
          </cell>
          <cell r="BV939">
            <v>0</v>
          </cell>
          <cell r="BW939">
            <v>0</v>
          </cell>
          <cell r="BX939">
            <v>0</v>
          </cell>
          <cell r="BY939">
            <v>0</v>
          </cell>
          <cell r="BZ939">
            <v>0</v>
          </cell>
          <cell r="CA939">
            <v>0</v>
          </cell>
          <cell r="CB939">
            <v>0</v>
          </cell>
          <cell r="CC939">
            <v>0</v>
          </cell>
          <cell r="CD939">
            <v>0</v>
          </cell>
          <cell r="CE939">
            <v>0</v>
          </cell>
          <cell r="CF939">
            <v>0</v>
          </cell>
          <cell r="CG939">
            <v>0</v>
          </cell>
          <cell r="CH939">
            <v>0</v>
          </cell>
          <cell r="CI939">
            <v>0</v>
          </cell>
          <cell r="CJ939">
            <v>0</v>
          </cell>
          <cell r="CK939">
            <v>0</v>
          </cell>
          <cell r="CL939">
            <v>0</v>
          </cell>
          <cell r="CM939">
            <v>0</v>
          </cell>
          <cell r="CN939">
            <v>0</v>
          </cell>
          <cell r="CO939">
            <v>0</v>
          </cell>
          <cell r="CP939">
            <v>0</v>
          </cell>
          <cell r="CQ939">
            <v>0</v>
          </cell>
          <cell r="CR939">
            <v>0</v>
          </cell>
          <cell r="CS939">
            <v>0</v>
          </cell>
          <cell r="CT939">
            <v>0</v>
          </cell>
          <cell r="CU939">
            <v>0</v>
          </cell>
          <cell r="CV939">
            <v>0</v>
          </cell>
          <cell r="CW939">
            <v>0</v>
          </cell>
          <cell r="CX939">
            <v>0</v>
          </cell>
          <cell r="CY939">
            <v>0</v>
          </cell>
          <cell r="CZ939">
            <v>0</v>
          </cell>
          <cell r="DA939">
            <v>0</v>
          </cell>
          <cell r="DB939">
            <v>0</v>
          </cell>
          <cell r="DC939">
            <v>0</v>
          </cell>
          <cell r="DD939">
            <v>0</v>
          </cell>
          <cell r="DE939">
            <v>0</v>
          </cell>
          <cell r="DF939">
            <v>0</v>
          </cell>
          <cell r="DG939">
            <v>0</v>
          </cell>
          <cell r="DH939">
            <v>0</v>
          </cell>
          <cell r="DI939">
            <v>0</v>
          </cell>
          <cell r="DJ939">
            <v>0</v>
          </cell>
          <cell r="DK939">
            <v>0</v>
          </cell>
          <cell r="DL939">
            <v>0</v>
          </cell>
          <cell r="DM939">
            <v>0</v>
          </cell>
          <cell r="DN939">
            <v>0</v>
          </cell>
          <cell r="DO939">
            <v>0</v>
          </cell>
          <cell r="DP939">
            <v>0</v>
          </cell>
          <cell r="DQ939">
            <v>0</v>
          </cell>
          <cell r="DR939">
            <v>0</v>
          </cell>
          <cell r="DS939">
            <v>0</v>
          </cell>
          <cell r="DT939">
            <v>0</v>
          </cell>
          <cell r="DU939">
            <v>0</v>
          </cell>
          <cell r="DV939">
            <v>0</v>
          </cell>
          <cell r="DW939">
            <v>0</v>
          </cell>
          <cell r="DX939">
            <v>0</v>
          </cell>
          <cell r="DY939">
            <v>0</v>
          </cell>
          <cell r="DZ939">
            <v>0</v>
          </cell>
          <cell r="EA939">
            <v>0</v>
          </cell>
          <cell r="EB939">
            <v>0</v>
          </cell>
          <cell r="EC939">
            <v>0</v>
          </cell>
          <cell r="ED939">
            <v>0</v>
          </cell>
        </row>
        <row r="941"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0</v>
          </cell>
          <cell r="BD941">
            <v>0</v>
          </cell>
          <cell r="BE941">
            <v>0</v>
          </cell>
          <cell r="BF941">
            <v>0</v>
          </cell>
          <cell r="BG941">
            <v>0</v>
          </cell>
          <cell r="BH941">
            <v>0</v>
          </cell>
          <cell r="BI941">
            <v>0</v>
          </cell>
          <cell r="BJ941">
            <v>0</v>
          </cell>
          <cell r="BK941">
            <v>0</v>
          </cell>
          <cell r="BL941">
            <v>0</v>
          </cell>
          <cell r="BM941">
            <v>0</v>
          </cell>
          <cell r="BN941">
            <v>0</v>
          </cell>
          <cell r="BO941">
            <v>0</v>
          </cell>
          <cell r="BP941">
            <v>0</v>
          </cell>
          <cell r="BQ941">
            <v>0</v>
          </cell>
          <cell r="BR941">
            <v>0</v>
          </cell>
          <cell r="BS941">
            <v>0</v>
          </cell>
          <cell r="BT941">
            <v>0</v>
          </cell>
          <cell r="BU941">
            <v>0</v>
          </cell>
          <cell r="BV941">
            <v>0</v>
          </cell>
          <cell r="BW941">
            <v>0</v>
          </cell>
          <cell r="BX941">
            <v>0</v>
          </cell>
          <cell r="BY941">
            <v>0</v>
          </cell>
          <cell r="BZ941">
            <v>0</v>
          </cell>
          <cell r="CA941">
            <v>0</v>
          </cell>
          <cell r="CB941">
            <v>0</v>
          </cell>
          <cell r="CC941">
            <v>0</v>
          </cell>
          <cell r="CD941">
            <v>0</v>
          </cell>
          <cell r="CE941">
            <v>0</v>
          </cell>
          <cell r="CF941">
            <v>0</v>
          </cell>
          <cell r="CG941">
            <v>0</v>
          </cell>
          <cell r="CH941">
            <v>0</v>
          </cell>
          <cell r="CI941">
            <v>0</v>
          </cell>
          <cell r="CJ941">
            <v>0</v>
          </cell>
          <cell r="CK941">
            <v>0</v>
          </cell>
          <cell r="CL941">
            <v>0</v>
          </cell>
          <cell r="CM941">
            <v>0</v>
          </cell>
          <cell r="CN941">
            <v>0</v>
          </cell>
          <cell r="CO941">
            <v>0</v>
          </cell>
          <cell r="CP941">
            <v>0</v>
          </cell>
          <cell r="CQ941">
            <v>0</v>
          </cell>
          <cell r="CR941">
            <v>0</v>
          </cell>
          <cell r="CS941">
            <v>0</v>
          </cell>
          <cell r="CT941">
            <v>0</v>
          </cell>
          <cell r="CU941">
            <v>0</v>
          </cell>
          <cell r="CV941">
            <v>0</v>
          </cell>
          <cell r="CW941">
            <v>0</v>
          </cell>
          <cell r="CX941">
            <v>0</v>
          </cell>
          <cell r="CY941">
            <v>0</v>
          </cell>
          <cell r="CZ941">
            <v>0</v>
          </cell>
          <cell r="DA941">
            <v>0</v>
          </cell>
          <cell r="DB941">
            <v>0</v>
          </cell>
          <cell r="DC941">
            <v>0</v>
          </cell>
          <cell r="DD941">
            <v>0</v>
          </cell>
          <cell r="DE941">
            <v>0</v>
          </cell>
          <cell r="DF941">
            <v>0</v>
          </cell>
          <cell r="DG941">
            <v>0</v>
          </cell>
          <cell r="DH941">
            <v>0</v>
          </cell>
          <cell r="DI941">
            <v>0</v>
          </cell>
          <cell r="DJ941">
            <v>0</v>
          </cell>
          <cell r="DK941">
            <v>0</v>
          </cell>
          <cell r="DL941">
            <v>0</v>
          </cell>
          <cell r="DM941">
            <v>0</v>
          </cell>
          <cell r="DN941">
            <v>0</v>
          </cell>
          <cell r="DO941">
            <v>0</v>
          </cell>
          <cell r="DP941">
            <v>0</v>
          </cell>
          <cell r="DQ941">
            <v>0</v>
          </cell>
          <cell r="DR941">
            <v>0</v>
          </cell>
          <cell r="DS941">
            <v>0</v>
          </cell>
          <cell r="DT941">
            <v>0</v>
          </cell>
          <cell r="DU941">
            <v>0</v>
          </cell>
          <cell r="DV941">
            <v>0</v>
          </cell>
          <cell r="DW941">
            <v>0</v>
          </cell>
          <cell r="DX941">
            <v>0</v>
          </cell>
          <cell r="DY941">
            <v>0</v>
          </cell>
          <cell r="DZ941">
            <v>0</v>
          </cell>
          <cell r="EA941">
            <v>0</v>
          </cell>
          <cell r="EB941">
            <v>0</v>
          </cell>
          <cell r="EC941">
            <v>0</v>
          </cell>
          <cell r="ED941">
            <v>0</v>
          </cell>
        </row>
        <row r="944"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  <cell r="AX944">
            <v>0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0</v>
          </cell>
          <cell r="BD944">
            <v>0</v>
          </cell>
          <cell r="BE944">
            <v>0</v>
          </cell>
          <cell r="BF944">
            <v>0</v>
          </cell>
          <cell r="BG944">
            <v>0</v>
          </cell>
          <cell r="BH944">
            <v>0</v>
          </cell>
          <cell r="BI944">
            <v>0</v>
          </cell>
          <cell r="BJ944">
            <v>0</v>
          </cell>
          <cell r="BK944">
            <v>0</v>
          </cell>
          <cell r="BL944">
            <v>0</v>
          </cell>
          <cell r="BM944">
            <v>0</v>
          </cell>
          <cell r="BN944">
            <v>0</v>
          </cell>
          <cell r="BO944">
            <v>0</v>
          </cell>
          <cell r="BP944">
            <v>0</v>
          </cell>
          <cell r="BQ944">
            <v>0</v>
          </cell>
          <cell r="BR944">
            <v>0</v>
          </cell>
          <cell r="BS944">
            <v>0</v>
          </cell>
          <cell r="BT944">
            <v>0</v>
          </cell>
          <cell r="BU944">
            <v>0</v>
          </cell>
          <cell r="BV944">
            <v>0</v>
          </cell>
          <cell r="BW944">
            <v>0</v>
          </cell>
          <cell r="BX944">
            <v>0</v>
          </cell>
          <cell r="BY944">
            <v>0</v>
          </cell>
          <cell r="BZ944">
            <v>0</v>
          </cell>
          <cell r="CA944">
            <v>0</v>
          </cell>
          <cell r="CB944">
            <v>0</v>
          </cell>
          <cell r="CC944">
            <v>0</v>
          </cell>
          <cell r="CD944">
            <v>0</v>
          </cell>
          <cell r="CE944">
            <v>0</v>
          </cell>
          <cell r="CF944">
            <v>0</v>
          </cell>
          <cell r="CG944">
            <v>0</v>
          </cell>
          <cell r="CH944">
            <v>0</v>
          </cell>
          <cell r="CI944">
            <v>0</v>
          </cell>
          <cell r="CJ944">
            <v>0</v>
          </cell>
          <cell r="CK944">
            <v>0</v>
          </cell>
          <cell r="CL944">
            <v>0</v>
          </cell>
          <cell r="CM944">
            <v>0</v>
          </cell>
          <cell r="CN944">
            <v>0</v>
          </cell>
          <cell r="CO944">
            <v>0</v>
          </cell>
          <cell r="CP944">
            <v>0</v>
          </cell>
          <cell r="CQ944">
            <v>0</v>
          </cell>
          <cell r="CR944">
            <v>0</v>
          </cell>
          <cell r="CS944">
            <v>0</v>
          </cell>
          <cell r="CT944">
            <v>0</v>
          </cell>
          <cell r="CU944">
            <v>0</v>
          </cell>
          <cell r="CV944">
            <v>0</v>
          </cell>
          <cell r="CW944">
            <v>0</v>
          </cell>
          <cell r="CX944">
            <v>0</v>
          </cell>
          <cell r="CY944">
            <v>0</v>
          </cell>
          <cell r="CZ944">
            <v>0</v>
          </cell>
          <cell r="DA944">
            <v>0</v>
          </cell>
          <cell r="DB944">
            <v>0</v>
          </cell>
          <cell r="DC944">
            <v>0</v>
          </cell>
          <cell r="DD944">
            <v>0</v>
          </cell>
          <cell r="DE944">
            <v>0</v>
          </cell>
          <cell r="DF944">
            <v>0</v>
          </cell>
          <cell r="DG944">
            <v>0</v>
          </cell>
          <cell r="DH944">
            <v>0</v>
          </cell>
          <cell r="DI944">
            <v>0</v>
          </cell>
          <cell r="DJ944">
            <v>0</v>
          </cell>
          <cell r="DK944">
            <v>0</v>
          </cell>
          <cell r="DL944">
            <v>0</v>
          </cell>
          <cell r="DM944">
            <v>0</v>
          </cell>
          <cell r="DN944">
            <v>0</v>
          </cell>
          <cell r="DO944">
            <v>0</v>
          </cell>
          <cell r="DP944">
            <v>0</v>
          </cell>
          <cell r="DQ944">
            <v>0</v>
          </cell>
          <cell r="DR944">
            <v>0</v>
          </cell>
          <cell r="DS944">
            <v>0</v>
          </cell>
          <cell r="DT944">
            <v>0</v>
          </cell>
          <cell r="DU944">
            <v>0</v>
          </cell>
          <cell r="DV944">
            <v>0</v>
          </cell>
          <cell r="DW944">
            <v>0</v>
          </cell>
          <cell r="DX944">
            <v>0</v>
          </cell>
          <cell r="DY944">
            <v>0</v>
          </cell>
          <cell r="DZ944">
            <v>0</v>
          </cell>
          <cell r="EA944">
            <v>0</v>
          </cell>
          <cell r="EB944">
            <v>0</v>
          </cell>
          <cell r="EC944">
            <v>0</v>
          </cell>
          <cell r="ED944">
            <v>0</v>
          </cell>
        </row>
        <row r="945"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0</v>
          </cell>
          <cell r="BD945">
            <v>0</v>
          </cell>
          <cell r="BE945">
            <v>0</v>
          </cell>
          <cell r="BF945">
            <v>0</v>
          </cell>
          <cell r="BG945">
            <v>0</v>
          </cell>
          <cell r="BH945">
            <v>0</v>
          </cell>
          <cell r="BI945">
            <v>0</v>
          </cell>
          <cell r="BJ945">
            <v>0</v>
          </cell>
          <cell r="BK945">
            <v>0</v>
          </cell>
          <cell r="BL945">
            <v>0</v>
          </cell>
          <cell r="BM945">
            <v>0</v>
          </cell>
          <cell r="BN945">
            <v>0</v>
          </cell>
          <cell r="BO945">
            <v>0</v>
          </cell>
          <cell r="BP945">
            <v>0</v>
          </cell>
          <cell r="BQ945">
            <v>0</v>
          </cell>
          <cell r="BR945">
            <v>0</v>
          </cell>
          <cell r="BS945">
            <v>0</v>
          </cell>
          <cell r="BT945">
            <v>0</v>
          </cell>
          <cell r="BU945">
            <v>0</v>
          </cell>
          <cell r="BV945">
            <v>0</v>
          </cell>
          <cell r="BW945">
            <v>0</v>
          </cell>
          <cell r="BX945">
            <v>0</v>
          </cell>
          <cell r="BY945">
            <v>0</v>
          </cell>
          <cell r="BZ945">
            <v>0</v>
          </cell>
          <cell r="CA945">
            <v>0</v>
          </cell>
          <cell r="CB945">
            <v>0</v>
          </cell>
          <cell r="CC945">
            <v>0</v>
          </cell>
          <cell r="CD945">
            <v>0</v>
          </cell>
          <cell r="CE945">
            <v>0</v>
          </cell>
          <cell r="CF945">
            <v>0</v>
          </cell>
          <cell r="CG945">
            <v>0</v>
          </cell>
          <cell r="CH945">
            <v>0</v>
          </cell>
          <cell r="CI945">
            <v>0</v>
          </cell>
          <cell r="CJ945">
            <v>0</v>
          </cell>
          <cell r="CK945">
            <v>0</v>
          </cell>
          <cell r="CL945">
            <v>0</v>
          </cell>
          <cell r="CM945">
            <v>0</v>
          </cell>
          <cell r="CN945">
            <v>0</v>
          </cell>
          <cell r="CO945">
            <v>0</v>
          </cell>
          <cell r="CP945">
            <v>0</v>
          </cell>
          <cell r="CQ945">
            <v>0</v>
          </cell>
          <cell r="CR945">
            <v>0</v>
          </cell>
          <cell r="CS945">
            <v>0</v>
          </cell>
          <cell r="CT945">
            <v>0</v>
          </cell>
          <cell r="CU945">
            <v>0</v>
          </cell>
          <cell r="CV945">
            <v>0</v>
          </cell>
          <cell r="CW945">
            <v>0</v>
          </cell>
          <cell r="CX945">
            <v>0</v>
          </cell>
          <cell r="CY945">
            <v>0</v>
          </cell>
          <cell r="CZ945">
            <v>0</v>
          </cell>
          <cell r="DA945">
            <v>0</v>
          </cell>
          <cell r="DB945">
            <v>0</v>
          </cell>
          <cell r="DC945">
            <v>0</v>
          </cell>
          <cell r="DD945">
            <v>0</v>
          </cell>
          <cell r="DE945">
            <v>0</v>
          </cell>
          <cell r="DF945">
            <v>0</v>
          </cell>
          <cell r="DG945">
            <v>0</v>
          </cell>
          <cell r="DH945">
            <v>0</v>
          </cell>
          <cell r="DI945">
            <v>0</v>
          </cell>
          <cell r="DJ945">
            <v>0</v>
          </cell>
          <cell r="DK945">
            <v>0</v>
          </cell>
          <cell r="DL945">
            <v>0</v>
          </cell>
          <cell r="DM945">
            <v>0</v>
          </cell>
          <cell r="DN945">
            <v>0</v>
          </cell>
          <cell r="DO945">
            <v>0</v>
          </cell>
          <cell r="DP945">
            <v>0</v>
          </cell>
          <cell r="DQ945">
            <v>0</v>
          </cell>
          <cell r="DR945">
            <v>0</v>
          </cell>
          <cell r="DS945">
            <v>0</v>
          </cell>
          <cell r="DT945">
            <v>0</v>
          </cell>
          <cell r="DU945">
            <v>0</v>
          </cell>
          <cell r="DV945">
            <v>0</v>
          </cell>
          <cell r="DW945">
            <v>0</v>
          </cell>
          <cell r="DX945">
            <v>0</v>
          </cell>
          <cell r="DY945">
            <v>0</v>
          </cell>
          <cell r="DZ945">
            <v>0</v>
          </cell>
          <cell r="EA945">
            <v>0</v>
          </cell>
          <cell r="EB945">
            <v>0</v>
          </cell>
          <cell r="EC945">
            <v>0</v>
          </cell>
          <cell r="ED945">
            <v>0</v>
          </cell>
        </row>
        <row r="946"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0</v>
          </cell>
          <cell r="BD946">
            <v>0</v>
          </cell>
          <cell r="BE946">
            <v>0</v>
          </cell>
          <cell r="BF946">
            <v>0</v>
          </cell>
          <cell r="BG946">
            <v>0</v>
          </cell>
          <cell r="BH946">
            <v>0</v>
          </cell>
          <cell r="BI946">
            <v>0</v>
          </cell>
          <cell r="BJ946">
            <v>0</v>
          </cell>
          <cell r="BK946">
            <v>0</v>
          </cell>
          <cell r="BL946">
            <v>0</v>
          </cell>
          <cell r="BM946">
            <v>0</v>
          </cell>
          <cell r="BN946">
            <v>0</v>
          </cell>
          <cell r="BO946">
            <v>0</v>
          </cell>
          <cell r="BP946">
            <v>0</v>
          </cell>
          <cell r="BQ946">
            <v>0</v>
          </cell>
          <cell r="BR946">
            <v>0</v>
          </cell>
          <cell r="BS946">
            <v>0</v>
          </cell>
          <cell r="BT946">
            <v>0</v>
          </cell>
          <cell r="BU946">
            <v>0</v>
          </cell>
          <cell r="BV946">
            <v>0</v>
          </cell>
          <cell r="BW946">
            <v>0</v>
          </cell>
          <cell r="BX946">
            <v>0</v>
          </cell>
          <cell r="BY946">
            <v>0</v>
          </cell>
          <cell r="BZ946">
            <v>0</v>
          </cell>
          <cell r="CA946">
            <v>0</v>
          </cell>
          <cell r="CB946">
            <v>0</v>
          </cell>
          <cell r="CC946">
            <v>0</v>
          </cell>
          <cell r="CD946">
            <v>0</v>
          </cell>
          <cell r="CE946">
            <v>0</v>
          </cell>
          <cell r="CF946">
            <v>0</v>
          </cell>
          <cell r="CG946">
            <v>0</v>
          </cell>
          <cell r="CH946">
            <v>0</v>
          </cell>
          <cell r="CI946">
            <v>0</v>
          </cell>
          <cell r="CJ946">
            <v>0</v>
          </cell>
          <cell r="CK946">
            <v>0</v>
          </cell>
          <cell r="CL946">
            <v>0</v>
          </cell>
          <cell r="CM946">
            <v>0</v>
          </cell>
          <cell r="CN946">
            <v>0</v>
          </cell>
          <cell r="CO946">
            <v>0</v>
          </cell>
          <cell r="CP946">
            <v>0</v>
          </cell>
          <cell r="CQ946">
            <v>0</v>
          </cell>
          <cell r="CR946">
            <v>0</v>
          </cell>
          <cell r="CS946">
            <v>0</v>
          </cell>
          <cell r="CT946">
            <v>0</v>
          </cell>
          <cell r="CU946">
            <v>0</v>
          </cell>
          <cell r="CV946">
            <v>0</v>
          </cell>
          <cell r="CW946">
            <v>0</v>
          </cell>
          <cell r="CX946">
            <v>0</v>
          </cell>
          <cell r="CY946">
            <v>0</v>
          </cell>
          <cell r="CZ946">
            <v>0</v>
          </cell>
          <cell r="DA946">
            <v>0</v>
          </cell>
          <cell r="DB946">
            <v>0</v>
          </cell>
          <cell r="DC946">
            <v>0</v>
          </cell>
          <cell r="DD946">
            <v>0</v>
          </cell>
          <cell r="DE946">
            <v>0</v>
          </cell>
          <cell r="DF946">
            <v>0</v>
          </cell>
          <cell r="DG946">
            <v>0</v>
          </cell>
          <cell r="DH946">
            <v>0</v>
          </cell>
          <cell r="DI946">
            <v>0</v>
          </cell>
          <cell r="DJ946">
            <v>0</v>
          </cell>
          <cell r="DK946">
            <v>0</v>
          </cell>
          <cell r="DL946">
            <v>0</v>
          </cell>
          <cell r="DM946">
            <v>0</v>
          </cell>
          <cell r="DN946">
            <v>0</v>
          </cell>
          <cell r="DO946">
            <v>0</v>
          </cell>
          <cell r="DP946">
            <v>0</v>
          </cell>
          <cell r="DQ946">
            <v>0</v>
          </cell>
          <cell r="DR946">
            <v>0</v>
          </cell>
          <cell r="DS946">
            <v>0</v>
          </cell>
          <cell r="DT946">
            <v>0</v>
          </cell>
          <cell r="DU946">
            <v>0</v>
          </cell>
          <cell r="DV946">
            <v>0</v>
          </cell>
          <cell r="DW946">
            <v>0</v>
          </cell>
          <cell r="DX946">
            <v>0</v>
          </cell>
          <cell r="DY946">
            <v>0</v>
          </cell>
          <cell r="DZ946">
            <v>0</v>
          </cell>
          <cell r="EA946">
            <v>0</v>
          </cell>
          <cell r="EB946">
            <v>0</v>
          </cell>
          <cell r="EC946">
            <v>0</v>
          </cell>
          <cell r="ED946">
            <v>0</v>
          </cell>
        </row>
        <row r="947"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K947">
            <v>0</v>
          </cell>
          <cell r="BL947">
            <v>0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>
            <v>0</v>
          </cell>
          <cell r="BR947">
            <v>0</v>
          </cell>
          <cell r="BS947">
            <v>0</v>
          </cell>
          <cell r="BT947">
            <v>0</v>
          </cell>
          <cell r="BU947">
            <v>0</v>
          </cell>
          <cell r="BV947">
            <v>0</v>
          </cell>
          <cell r="BW947">
            <v>0</v>
          </cell>
          <cell r="BX947">
            <v>0</v>
          </cell>
          <cell r="BY947">
            <v>0</v>
          </cell>
          <cell r="BZ947">
            <v>0</v>
          </cell>
          <cell r="CA947">
            <v>0</v>
          </cell>
          <cell r="CB947">
            <v>0</v>
          </cell>
          <cell r="CC947">
            <v>0</v>
          </cell>
          <cell r="CD947">
            <v>0</v>
          </cell>
          <cell r="CE947">
            <v>0</v>
          </cell>
          <cell r="CF947">
            <v>0</v>
          </cell>
          <cell r="CG947">
            <v>0</v>
          </cell>
          <cell r="CH947">
            <v>0</v>
          </cell>
          <cell r="CI947">
            <v>0</v>
          </cell>
          <cell r="CJ947">
            <v>0</v>
          </cell>
          <cell r="CK947">
            <v>0</v>
          </cell>
          <cell r="CL947">
            <v>0</v>
          </cell>
          <cell r="CM947">
            <v>0</v>
          </cell>
          <cell r="CN947">
            <v>0</v>
          </cell>
          <cell r="CO947">
            <v>0</v>
          </cell>
          <cell r="CP947">
            <v>0</v>
          </cell>
          <cell r="CQ947">
            <v>0</v>
          </cell>
          <cell r="CR947">
            <v>0</v>
          </cell>
          <cell r="CS947">
            <v>0</v>
          </cell>
          <cell r="CT947">
            <v>0</v>
          </cell>
          <cell r="CU947">
            <v>0</v>
          </cell>
          <cell r="CV947">
            <v>0</v>
          </cell>
          <cell r="CW947">
            <v>0</v>
          </cell>
          <cell r="CX947">
            <v>0</v>
          </cell>
          <cell r="CY947">
            <v>0</v>
          </cell>
          <cell r="CZ947">
            <v>0</v>
          </cell>
          <cell r="DA947">
            <v>0</v>
          </cell>
          <cell r="DB947">
            <v>0</v>
          </cell>
          <cell r="DC947">
            <v>0</v>
          </cell>
          <cell r="DD947">
            <v>0</v>
          </cell>
          <cell r="DE947">
            <v>0</v>
          </cell>
          <cell r="DF947">
            <v>0</v>
          </cell>
          <cell r="DG947">
            <v>0</v>
          </cell>
          <cell r="DH947">
            <v>0</v>
          </cell>
          <cell r="DI947">
            <v>0</v>
          </cell>
          <cell r="DJ947">
            <v>0</v>
          </cell>
          <cell r="DK947">
            <v>0</v>
          </cell>
          <cell r="DL947">
            <v>0</v>
          </cell>
          <cell r="DM947">
            <v>0</v>
          </cell>
          <cell r="DN947">
            <v>0</v>
          </cell>
          <cell r="DO947">
            <v>0</v>
          </cell>
          <cell r="DP947">
            <v>0</v>
          </cell>
          <cell r="DQ947">
            <v>0</v>
          </cell>
          <cell r="DR947">
            <v>0</v>
          </cell>
          <cell r="DS947">
            <v>0</v>
          </cell>
          <cell r="DT947">
            <v>0</v>
          </cell>
          <cell r="DU947">
            <v>0</v>
          </cell>
          <cell r="DV947">
            <v>0</v>
          </cell>
          <cell r="DW947">
            <v>0</v>
          </cell>
          <cell r="DX947">
            <v>0</v>
          </cell>
          <cell r="DY947">
            <v>0</v>
          </cell>
          <cell r="DZ947">
            <v>0</v>
          </cell>
          <cell r="EA947">
            <v>0</v>
          </cell>
          <cell r="EB947">
            <v>0</v>
          </cell>
          <cell r="EC947">
            <v>0</v>
          </cell>
          <cell r="ED947">
            <v>0</v>
          </cell>
        </row>
        <row r="948"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E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K948">
            <v>0</v>
          </cell>
          <cell r="BL948">
            <v>0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  <cell r="BQ948">
            <v>0</v>
          </cell>
          <cell r="BR948">
            <v>0</v>
          </cell>
          <cell r="BS948">
            <v>0</v>
          </cell>
          <cell r="BT948">
            <v>0</v>
          </cell>
          <cell r="BU948">
            <v>0</v>
          </cell>
          <cell r="BV948">
            <v>0</v>
          </cell>
          <cell r="BW948">
            <v>0</v>
          </cell>
          <cell r="BX948">
            <v>0</v>
          </cell>
          <cell r="BY948">
            <v>0</v>
          </cell>
          <cell r="BZ948">
            <v>0</v>
          </cell>
          <cell r="CA948">
            <v>0</v>
          </cell>
          <cell r="CB948">
            <v>0</v>
          </cell>
          <cell r="CC948">
            <v>0</v>
          </cell>
          <cell r="CD948">
            <v>0</v>
          </cell>
          <cell r="CE948">
            <v>0</v>
          </cell>
          <cell r="CF948">
            <v>0</v>
          </cell>
          <cell r="CG948">
            <v>0</v>
          </cell>
          <cell r="CH948">
            <v>0</v>
          </cell>
          <cell r="CI948">
            <v>0</v>
          </cell>
          <cell r="CJ948">
            <v>0</v>
          </cell>
          <cell r="CK948">
            <v>0</v>
          </cell>
          <cell r="CL948">
            <v>0</v>
          </cell>
          <cell r="CM948">
            <v>0</v>
          </cell>
          <cell r="CN948">
            <v>0</v>
          </cell>
          <cell r="CO948">
            <v>0</v>
          </cell>
          <cell r="CP948">
            <v>0</v>
          </cell>
          <cell r="CQ948">
            <v>0</v>
          </cell>
          <cell r="CR948">
            <v>0</v>
          </cell>
          <cell r="CS948">
            <v>0</v>
          </cell>
          <cell r="CT948">
            <v>0</v>
          </cell>
          <cell r="CU948">
            <v>0</v>
          </cell>
          <cell r="CV948">
            <v>0</v>
          </cell>
          <cell r="CW948">
            <v>0</v>
          </cell>
          <cell r="CX948">
            <v>0</v>
          </cell>
          <cell r="CY948">
            <v>0</v>
          </cell>
          <cell r="CZ948">
            <v>0</v>
          </cell>
          <cell r="DA948">
            <v>0</v>
          </cell>
          <cell r="DB948">
            <v>0</v>
          </cell>
          <cell r="DC948">
            <v>0</v>
          </cell>
          <cell r="DD948">
            <v>0</v>
          </cell>
          <cell r="DE948">
            <v>0</v>
          </cell>
          <cell r="DF948">
            <v>0</v>
          </cell>
          <cell r="DG948">
            <v>0</v>
          </cell>
          <cell r="DH948">
            <v>0</v>
          </cell>
          <cell r="DI948">
            <v>0</v>
          </cell>
          <cell r="DJ948">
            <v>0</v>
          </cell>
          <cell r="DK948">
            <v>0</v>
          </cell>
          <cell r="DL948">
            <v>0</v>
          </cell>
          <cell r="DM948">
            <v>0</v>
          </cell>
          <cell r="DN948">
            <v>0</v>
          </cell>
          <cell r="DO948">
            <v>0</v>
          </cell>
          <cell r="DP948">
            <v>0</v>
          </cell>
          <cell r="DQ948">
            <v>0</v>
          </cell>
          <cell r="DR948">
            <v>0</v>
          </cell>
          <cell r="DS948">
            <v>0</v>
          </cell>
          <cell r="DT948">
            <v>0</v>
          </cell>
          <cell r="DU948">
            <v>0</v>
          </cell>
          <cell r="DV948">
            <v>0</v>
          </cell>
          <cell r="DW948">
            <v>0</v>
          </cell>
          <cell r="DX948">
            <v>0</v>
          </cell>
          <cell r="DY948">
            <v>0</v>
          </cell>
          <cell r="DZ948">
            <v>0</v>
          </cell>
          <cell r="EA948">
            <v>0</v>
          </cell>
          <cell r="EB948">
            <v>0</v>
          </cell>
          <cell r="EC948">
            <v>0</v>
          </cell>
          <cell r="ED948">
            <v>0</v>
          </cell>
        </row>
        <row r="949"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0</v>
          </cell>
          <cell r="AX949">
            <v>0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0</v>
          </cell>
          <cell r="BD949">
            <v>0</v>
          </cell>
          <cell r="BE949">
            <v>0</v>
          </cell>
          <cell r="BF949">
            <v>0</v>
          </cell>
          <cell r="BG949">
            <v>0</v>
          </cell>
          <cell r="BH949">
            <v>0</v>
          </cell>
          <cell r="BI949">
            <v>0</v>
          </cell>
          <cell r="BJ949">
            <v>0</v>
          </cell>
          <cell r="BK949">
            <v>0</v>
          </cell>
          <cell r="BL949">
            <v>0</v>
          </cell>
          <cell r="BM949">
            <v>0</v>
          </cell>
          <cell r="BN949">
            <v>0</v>
          </cell>
          <cell r="BO949">
            <v>0</v>
          </cell>
          <cell r="BP949">
            <v>0</v>
          </cell>
          <cell r="BQ949">
            <v>0</v>
          </cell>
          <cell r="BR949">
            <v>0</v>
          </cell>
          <cell r="BS949">
            <v>0</v>
          </cell>
          <cell r="BT949">
            <v>0</v>
          </cell>
          <cell r="BU949">
            <v>0</v>
          </cell>
          <cell r="BV949">
            <v>0</v>
          </cell>
          <cell r="BW949">
            <v>0</v>
          </cell>
          <cell r="BX949">
            <v>0</v>
          </cell>
          <cell r="BY949">
            <v>0</v>
          </cell>
          <cell r="BZ949">
            <v>0</v>
          </cell>
          <cell r="CA949">
            <v>0</v>
          </cell>
          <cell r="CB949">
            <v>0</v>
          </cell>
          <cell r="CC949">
            <v>0</v>
          </cell>
          <cell r="CD949">
            <v>0</v>
          </cell>
          <cell r="CE949">
            <v>0</v>
          </cell>
          <cell r="CF949">
            <v>0</v>
          </cell>
          <cell r="CG949">
            <v>0</v>
          </cell>
          <cell r="CH949">
            <v>0</v>
          </cell>
          <cell r="CI949">
            <v>0</v>
          </cell>
          <cell r="CJ949">
            <v>0</v>
          </cell>
          <cell r="CK949">
            <v>0</v>
          </cell>
          <cell r="CL949">
            <v>0</v>
          </cell>
          <cell r="CM949">
            <v>0</v>
          </cell>
          <cell r="CN949">
            <v>0</v>
          </cell>
          <cell r="CO949">
            <v>0</v>
          </cell>
          <cell r="CP949">
            <v>0</v>
          </cell>
          <cell r="CQ949">
            <v>0</v>
          </cell>
          <cell r="CR949">
            <v>0</v>
          </cell>
          <cell r="CS949">
            <v>0</v>
          </cell>
          <cell r="CT949">
            <v>0</v>
          </cell>
          <cell r="CU949">
            <v>0</v>
          </cell>
          <cell r="CV949">
            <v>0</v>
          </cell>
          <cell r="CW949">
            <v>0</v>
          </cell>
          <cell r="CX949">
            <v>0</v>
          </cell>
          <cell r="CY949">
            <v>0</v>
          </cell>
          <cell r="CZ949">
            <v>0</v>
          </cell>
          <cell r="DA949">
            <v>0</v>
          </cell>
          <cell r="DB949">
            <v>0</v>
          </cell>
          <cell r="DC949">
            <v>0</v>
          </cell>
          <cell r="DD949">
            <v>0</v>
          </cell>
          <cell r="DE949">
            <v>0</v>
          </cell>
          <cell r="DF949">
            <v>0</v>
          </cell>
          <cell r="DG949">
            <v>0</v>
          </cell>
          <cell r="DH949">
            <v>0</v>
          </cell>
          <cell r="DI949">
            <v>0</v>
          </cell>
          <cell r="DJ949">
            <v>0</v>
          </cell>
          <cell r="DK949">
            <v>0</v>
          </cell>
          <cell r="DL949">
            <v>0</v>
          </cell>
          <cell r="DM949">
            <v>0</v>
          </cell>
          <cell r="DN949">
            <v>0</v>
          </cell>
          <cell r="DO949">
            <v>0</v>
          </cell>
          <cell r="DP949">
            <v>0</v>
          </cell>
          <cell r="DQ949">
            <v>0</v>
          </cell>
          <cell r="DR949">
            <v>0</v>
          </cell>
          <cell r="DS949">
            <v>0</v>
          </cell>
          <cell r="DT949">
            <v>0</v>
          </cell>
          <cell r="DU949">
            <v>0</v>
          </cell>
          <cell r="DV949">
            <v>0</v>
          </cell>
          <cell r="DW949">
            <v>0</v>
          </cell>
          <cell r="DX949">
            <v>0</v>
          </cell>
          <cell r="DY949">
            <v>0</v>
          </cell>
          <cell r="DZ949">
            <v>0</v>
          </cell>
          <cell r="EA949">
            <v>0</v>
          </cell>
          <cell r="EB949">
            <v>0</v>
          </cell>
          <cell r="EC949">
            <v>0</v>
          </cell>
          <cell r="ED949">
            <v>0</v>
          </cell>
        </row>
        <row r="951"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0</v>
          </cell>
          <cell r="AX951">
            <v>0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0</v>
          </cell>
          <cell r="BD951">
            <v>0</v>
          </cell>
          <cell r="BE951">
            <v>0</v>
          </cell>
          <cell r="BF951">
            <v>0</v>
          </cell>
          <cell r="BG951">
            <v>0</v>
          </cell>
          <cell r="BH951">
            <v>0</v>
          </cell>
          <cell r="BI951">
            <v>0</v>
          </cell>
          <cell r="BJ951">
            <v>0</v>
          </cell>
          <cell r="BK951">
            <v>0</v>
          </cell>
          <cell r="BL951">
            <v>0</v>
          </cell>
          <cell r="BM951">
            <v>0</v>
          </cell>
          <cell r="BN951">
            <v>0</v>
          </cell>
          <cell r="BO951">
            <v>0</v>
          </cell>
          <cell r="BP951">
            <v>0</v>
          </cell>
          <cell r="BQ951">
            <v>0</v>
          </cell>
          <cell r="BR951">
            <v>0</v>
          </cell>
          <cell r="BS951">
            <v>0</v>
          </cell>
          <cell r="BT951">
            <v>0</v>
          </cell>
          <cell r="BU951">
            <v>0</v>
          </cell>
          <cell r="BV951">
            <v>0</v>
          </cell>
          <cell r="BW951">
            <v>0</v>
          </cell>
          <cell r="BX951">
            <v>0</v>
          </cell>
          <cell r="BY951">
            <v>0</v>
          </cell>
          <cell r="BZ951">
            <v>0</v>
          </cell>
          <cell r="CA951">
            <v>0</v>
          </cell>
          <cell r="CB951">
            <v>0</v>
          </cell>
          <cell r="CC951">
            <v>0</v>
          </cell>
          <cell r="CD951">
            <v>0</v>
          </cell>
          <cell r="CE951">
            <v>0</v>
          </cell>
          <cell r="CF951">
            <v>0</v>
          </cell>
          <cell r="CG951">
            <v>0</v>
          </cell>
          <cell r="CH951">
            <v>0</v>
          </cell>
          <cell r="CI951">
            <v>0</v>
          </cell>
          <cell r="CJ951">
            <v>0</v>
          </cell>
          <cell r="CK951">
            <v>0</v>
          </cell>
          <cell r="CL951">
            <v>0</v>
          </cell>
          <cell r="CM951">
            <v>0</v>
          </cell>
          <cell r="CN951">
            <v>0</v>
          </cell>
          <cell r="CO951">
            <v>0</v>
          </cell>
          <cell r="CP951">
            <v>0</v>
          </cell>
          <cell r="CQ951">
            <v>0</v>
          </cell>
          <cell r="CR951">
            <v>0</v>
          </cell>
          <cell r="CS951">
            <v>0</v>
          </cell>
          <cell r="CT951">
            <v>0</v>
          </cell>
          <cell r="CU951">
            <v>0</v>
          </cell>
          <cell r="CV951">
            <v>0</v>
          </cell>
          <cell r="CW951">
            <v>0</v>
          </cell>
          <cell r="CX951">
            <v>0</v>
          </cell>
          <cell r="CY951">
            <v>0</v>
          </cell>
          <cell r="CZ951">
            <v>0</v>
          </cell>
          <cell r="DA951">
            <v>0</v>
          </cell>
          <cell r="DB951">
            <v>0</v>
          </cell>
          <cell r="DC951">
            <v>0</v>
          </cell>
          <cell r="DD951">
            <v>0</v>
          </cell>
          <cell r="DE951">
            <v>0</v>
          </cell>
          <cell r="DF951">
            <v>0</v>
          </cell>
          <cell r="DG951">
            <v>0</v>
          </cell>
          <cell r="DH951">
            <v>0</v>
          </cell>
          <cell r="DI951">
            <v>0</v>
          </cell>
          <cell r="DJ951">
            <v>0</v>
          </cell>
          <cell r="DK951">
            <v>0</v>
          </cell>
          <cell r="DL951">
            <v>0</v>
          </cell>
          <cell r="DM951">
            <v>0</v>
          </cell>
          <cell r="DN951">
            <v>0</v>
          </cell>
          <cell r="DO951">
            <v>0</v>
          </cell>
          <cell r="DP951">
            <v>0</v>
          </cell>
          <cell r="DQ951">
            <v>0</v>
          </cell>
          <cell r="DR951">
            <v>0</v>
          </cell>
          <cell r="DS951">
            <v>0</v>
          </cell>
          <cell r="DT951">
            <v>0</v>
          </cell>
          <cell r="DU951">
            <v>0</v>
          </cell>
          <cell r="DV951">
            <v>0</v>
          </cell>
          <cell r="DW951">
            <v>0</v>
          </cell>
          <cell r="DX951">
            <v>0</v>
          </cell>
          <cell r="DY951">
            <v>0</v>
          </cell>
          <cell r="DZ951">
            <v>0</v>
          </cell>
          <cell r="EA951">
            <v>0</v>
          </cell>
          <cell r="EB951">
            <v>0</v>
          </cell>
          <cell r="EC951">
            <v>0</v>
          </cell>
          <cell r="ED951">
            <v>0</v>
          </cell>
        </row>
        <row r="952"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0</v>
          </cell>
          <cell r="AX952">
            <v>0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0</v>
          </cell>
          <cell r="BD952">
            <v>0</v>
          </cell>
          <cell r="BE952">
            <v>0</v>
          </cell>
          <cell r="BF952">
            <v>0</v>
          </cell>
          <cell r="BG952">
            <v>0</v>
          </cell>
          <cell r="BH952">
            <v>0</v>
          </cell>
          <cell r="BI952">
            <v>0</v>
          </cell>
          <cell r="BJ952">
            <v>0</v>
          </cell>
          <cell r="BK952">
            <v>0</v>
          </cell>
          <cell r="BL952">
            <v>0</v>
          </cell>
          <cell r="BM952">
            <v>0</v>
          </cell>
          <cell r="BN952">
            <v>0</v>
          </cell>
          <cell r="BO952">
            <v>0</v>
          </cell>
          <cell r="BP952">
            <v>0</v>
          </cell>
          <cell r="BQ952">
            <v>0</v>
          </cell>
          <cell r="BR952">
            <v>0</v>
          </cell>
          <cell r="BS952">
            <v>0</v>
          </cell>
          <cell r="BT952">
            <v>0</v>
          </cell>
          <cell r="BU952">
            <v>0</v>
          </cell>
          <cell r="BV952">
            <v>0</v>
          </cell>
          <cell r="BW952">
            <v>0</v>
          </cell>
          <cell r="BX952">
            <v>0</v>
          </cell>
          <cell r="BY952">
            <v>0</v>
          </cell>
          <cell r="BZ952">
            <v>0</v>
          </cell>
          <cell r="CA952">
            <v>0</v>
          </cell>
          <cell r="CB952">
            <v>0</v>
          </cell>
          <cell r="CC952">
            <v>0</v>
          </cell>
          <cell r="CD952">
            <v>0</v>
          </cell>
          <cell r="CE952">
            <v>0</v>
          </cell>
          <cell r="CF952">
            <v>0</v>
          </cell>
          <cell r="CG952">
            <v>0</v>
          </cell>
          <cell r="CH952">
            <v>0</v>
          </cell>
          <cell r="CI952">
            <v>0</v>
          </cell>
          <cell r="CJ952">
            <v>0</v>
          </cell>
          <cell r="CK952">
            <v>0</v>
          </cell>
          <cell r="CL952">
            <v>0</v>
          </cell>
          <cell r="CM952">
            <v>0</v>
          </cell>
          <cell r="CN952">
            <v>0</v>
          </cell>
          <cell r="CO952">
            <v>0</v>
          </cell>
          <cell r="CP952">
            <v>0</v>
          </cell>
          <cell r="CQ952">
            <v>0</v>
          </cell>
          <cell r="CR952">
            <v>0</v>
          </cell>
          <cell r="CS952">
            <v>0</v>
          </cell>
          <cell r="CT952">
            <v>0</v>
          </cell>
          <cell r="CU952">
            <v>0</v>
          </cell>
          <cell r="CV952">
            <v>0</v>
          </cell>
          <cell r="CW952">
            <v>0</v>
          </cell>
          <cell r="CX952">
            <v>0</v>
          </cell>
          <cell r="CY952">
            <v>0</v>
          </cell>
          <cell r="CZ952">
            <v>0</v>
          </cell>
          <cell r="DA952">
            <v>0</v>
          </cell>
          <cell r="DB952">
            <v>0</v>
          </cell>
          <cell r="DC952">
            <v>0</v>
          </cell>
          <cell r="DD952">
            <v>0</v>
          </cell>
          <cell r="DE952">
            <v>0</v>
          </cell>
          <cell r="DF952">
            <v>0</v>
          </cell>
          <cell r="DG952">
            <v>0</v>
          </cell>
          <cell r="DH952">
            <v>0</v>
          </cell>
          <cell r="DI952">
            <v>0</v>
          </cell>
          <cell r="DJ952">
            <v>0</v>
          </cell>
          <cell r="DK952">
            <v>0</v>
          </cell>
          <cell r="DL952">
            <v>0</v>
          </cell>
          <cell r="DM952">
            <v>0</v>
          </cell>
          <cell r="DN952">
            <v>0</v>
          </cell>
          <cell r="DO952">
            <v>0</v>
          </cell>
          <cell r="DP952">
            <v>0</v>
          </cell>
          <cell r="DQ952">
            <v>0</v>
          </cell>
          <cell r="DR952">
            <v>0</v>
          </cell>
          <cell r="DS952">
            <v>0</v>
          </cell>
          <cell r="DT952">
            <v>0</v>
          </cell>
          <cell r="DU952">
            <v>0</v>
          </cell>
          <cell r="DV952">
            <v>0</v>
          </cell>
          <cell r="DW952">
            <v>0</v>
          </cell>
          <cell r="DX952">
            <v>0</v>
          </cell>
          <cell r="DY952">
            <v>0</v>
          </cell>
          <cell r="DZ952">
            <v>0</v>
          </cell>
          <cell r="EA952">
            <v>0</v>
          </cell>
          <cell r="EB952">
            <v>0</v>
          </cell>
          <cell r="EC952">
            <v>0</v>
          </cell>
          <cell r="ED952">
            <v>0</v>
          </cell>
        </row>
        <row r="953"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>
            <v>0</v>
          </cell>
          <cell r="BE953">
            <v>0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0</v>
          </cell>
          <cell r="BK953">
            <v>0</v>
          </cell>
          <cell r="BL953">
            <v>0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>
            <v>0</v>
          </cell>
          <cell r="BR953">
            <v>0</v>
          </cell>
          <cell r="BS953">
            <v>0</v>
          </cell>
          <cell r="BT953">
            <v>0</v>
          </cell>
          <cell r="BU953">
            <v>0</v>
          </cell>
          <cell r="BV953">
            <v>0</v>
          </cell>
          <cell r="BW953">
            <v>0</v>
          </cell>
          <cell r="BX953">
            <v>0</v>
          </cell>
          <cell r="BY953">
            <v>0</v>
          </cell>
          <cell r="BZ953">
            <v>0</v>
          </cell>
          <cell r="CA953">
            <v>0</v>
          </cell>
          <cell r="CB953">
            <v>0</v>
          </cell>
          <cell r="CC953">
            <v>0</v>
          </cell>
          <cell r="CD953">
            <v>0</v>
          </cell>
          <cell r="CE953">
            <v>0</v>
          </cell>
          <cell r="CF953">
            <v>0</v>
          </cell>
          <cell r="CG953">
            <v>0</v>
          </cell>
          <cell r="CH953">
            <v>0</v>
          </cell>
          <cell r="CI953">
            <v>0</v>
          </cell>
          <cell r="CJ953">
            <v>0</v>
          </cell>
          <cell r="CK953">
            <v>0</v>
          </cell>
          <cell r="CL953">
            <v>0</v>
          </cell>
          <cell r="CM953">
            <v>0</v>
          </cell>
          <cell r="CN953">
            <v>0</v>
          </cell>
          <cell r="CO953">
            <v>0</v>
          </cell>
          <cell r="CP953">
            <v>0</v>
          </cell>
          <cell r="CQ953">
            <v>0</v>
          </cell>
          <cell r="CR953">
            <v>0</v>
          </cell>
          <cell r="CS953">
            <v>0</v>
          </cell>
          <cell r="CT953">
            <v>0</v>
          </cell>
          <cell r="CU953">
            <v>0</v>
          </cell>
          <cell r="CV953">
            <v>0</v>
          </cell>
          <cell r="CW953">
            <v>0</v>
          </cell>
          <cell r="CX953">
            <v>0</v>
          </cell>
          <cell r="CY953">
            <v>0</v>
          </cell>
          <cell r="CZ953">
            <v>0</v>
          </cell>
          <cell r="DA953">
            <v>0</v>
          </cell>
          <cell r="DB953">
            <v>0</v>
          </cell>
          <cell r="DC953">
            <v>0</v>
          </cell>
          <cell r="DD953">
            <v>0</v>
          </cell>
          <cell r="DE953">
            <v>0</v>
          </cell>
          <cell r="DF953">
            <v>0</v>
          </cell>
          <cell r="DG953">
            <v>0</v>
          </cell>
          <cell r="DH953">
            <v>0</v>
          </cell>
          <cell r="DI953">
            <v>0</v>
          </cell>
          <cell r="DJ953">
            <v>0</v>
          </cell>
          <cell r="DK953">
            <v>0</v>
          </cell>
          <cell r="DL953">
            <v>0</v>
          </cell>
          <cell r="DM953">
            <v>0</v>
          </cell>
          <cell r="DN953">
            <v>0</v>
          </cell>
          <cell r="DO953">
            <v>0</v>
          </cell>
          <cell r="DP953">
            <v>0</v>
          </cell>
          <cell r="DQ953">
            <v>0</v>
          </cell>
          <cell r="DR953">
            <v>0</v>
          </cell>
          <cell r="DS953">
            <v>0</v>
          </cell>
          <cell r="DT953">
            <v>0</v>
          </cell>
          <cell r="DU953">
            <v>0</v>
          </cell>
          <cell r="DV953">
            <v>0</v>
          </cell>
          <cell r="DW953">
            <v>0</v>
          </cell>
          <cell r="DX953">
            <v>0</v>
          </cell>
          <cell r="DY953">
            <v>0</v>
          </cell>
          <cell r="DZ953">
            <v>0</v>
          </cell>
          <cell r="EA953">
            <v>0</v>
          </cell>
          <cell r="EB953">
            <v>0</v>
          </cell>
          <cell r="EC953">
            <v>0</v>
          </cell>
          <cell r="ED953">
            <v>0</v>
          </cell>
        </row>
        <row r="954"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0</v>
          </cell>
          <cell r="BE954">
            <v>0</v>
          </cell>
          <cell r="BF954">
            <v>0</v>
          </cell>
          <cell r="BG954">
            <v>0</v>
          </cell>
          <cell r="BH954">
            <v>0</v>
          </cell>
          <cell r="BI954">
            <v>0</v>
          </cell>
          <cell r="BJ954">
            <v>0</v>
          </cell>
          <cell r="BK954">
            <v>0</v>
          </cell>
          <cell r="BL954">
            <v>0</v>
          </cell>
          <cell r="BM954">
            <v>0</v>
          </cell>
          <cell r="BN954">
            <v>0</v>
          </cell>
          <cell r="BO954">
            <v>0</v>
          </cell>
          <cell r="BP954">
            <v>0</v>
          </cell>
          <cell r="BQ954">
            <v>0</v>
          </cell>
          <cell r="BR954">
            <v>0</v>
          </cell>
          <cell r="BS954">
            <v>0</v>
          </cell>
          <cell r="BT954">
            <v>0</v>
          </cell>
          <cell r="BU954">
            <v>0</v>
          </cell>
          <cell r="BV954">
            <v>0</v>
          </cell>
          <cell r="BW954">
            <v>0</v>
          </cell>
          <cell r="BX954">
            <v>0</v>
          </cell>
          <cell r="BY954">
            <v>0</v>
          </cell>
          <cell r="BZ954">
            <v>0</v>
          </cell>
          <cell r="CA954">
            <v>0</v>
          </cell>
          <cell r="CB954">
            <v>0</v>
          </cell>
          <cell r="CC954">
            <v>0</v>
          </cell>
          <cell r="CD954">
            <v>0</v>
          </cell>
          <cell r="CE954">
            <v>0</v>
          </cell>
          <cell r="CF954">
            <v>0</v>
          </cell>
          <cell r="CG954">
            <v>0</v>
          </cell>
          <cell r="CH954">
            <v>0</v>
          </cell>
          <cell r="CI954">
            <v>0</v>
          </cell>
          <cell r="CJ954">
            <v>0</v>
          </cell>
          <cell r="CK954">
            <v>0</v>
          </cell>
          <cell r="CL954">
            <v>0</v>
          </cell>
          <cell r="CM954">
            <v>0</v>
          </cell>
          <cell r="CN954">
            <v>0</v>
          </cell>
          <cell r="CO954">
            <v>0</v>
          </cell>
          <cell r="CP954">
            <v>0</v>
          </cell>
          <cell r="CQ954">
            <v>0</v>
          </cell>
          <cell r="CR954">
            <v>0</v>
          </cell>
          <cell r="CS954">
            <v>0</v>
          </cell>
          <cell r="CT954">
            <v>0</v>
          </cell>
          <cell r="CU954">
            <v>0</v>
          </cell>
          <cell r="CV954">
            <v>0</v>
          </cell>
          <cell r="CW954">
            <v>0</v>
          </cell>
          <cell r="CX954">
            <v>0</v>
          </cell>
          <cell r="CY954">
            <v>0</v>
          </cell>
          <cell r="CZ954">
            <v>0</v>
          </cell>
          <cell r="DA954">
            <v>0</v>
          </cell>
          <cell r="DB954">
            <v>0</v>
          </cell>
          <cell r="DC954">
            <v>0</v>
          </cell>
          <cell r="DD954">
            <v>0</v>
          </cell>
          <cell r="DE954">
            <v>0</v>
          </cell>
          <cell r="DF954">
            <v>0</v>
          </cell>
          <cell r="DG954">
            <v>0</v>
          </cell>
          <cell r="DH954">
            <v>0</v>
          </cell>
          <cell r="DI954">
            <v>0</v>
          </cell>
          <cell r="DJ954">
            <v>0</v>
          </cell>
          <cell r="DK954">
            <v>0</v>
          </cell>
          <cell r="DL954">
            <v>0</v>
          </cell>
          <cell r="DM954">
            <v>0</v>
          </cell>
          <cell r="DN954">
            <v>0</v>
          </cell>
          <cell r="DO954">
            <v>0</v>
          </cell>
          <cell r="DP954">
            <v>0</v>
          </cell>
          <cell r="DQ954">
            <v>0</v>
          </cell>
          <cell r="DR954">
            <v>0</v>
          </cell>
          <cell r="DS954">
            <v>0</v>
          </cell>
          <cell r="DT954">
            <v>0</v>
          </cell>
          <cell r="DU954">
            <v>0</v>
          </cell>
          <cell r="DV954">
            <v>0</v>
          </cell>
          <cell r="DW954">
            <v>0</v>
          </cell>
          <cell r="DX954">
            <v>0</v>
          </cell>
          <cell r="DY954">
            <v>0</v>
          </cell>
          <cell r="DZ954">
            <v>0</v>
          </cell>
          <cell r="EA954">
            <v>0</v>
          </cell>
          <cell r="EB954">
            <v>0</v>
          </cell>
          <cell r="EC954">
            <v>0</v>
          </cell>
          <cell r="ED954">
            <v>0</v>
          </cell>
        </row>
        <row r="955"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  <cell r="BD955">
            <v>0</v>
          </cell>
          <cell r="BE955">
            <v>0</v>
          </cell>
          <cell r="BF955">
            <v>0</v>
          </cell>
          <cell r="BG955">
            <v>0</v>
          </cell>
          <cell r="BH955">
            <v>0</v>
          </cell>
          <cell r="BI955">
            <v>0</v>
          </cell>
          <cell r="BJ955">
            <v>0</v>
          </cell>
          <cell r="BK955">
            <v>0</v>
          </cell>
          <cell r="BL955">
            <v>0</v>
          </cell>
          <cell r="BM955">
            <v>0</v>
          </cell>
          <cell r="BN955">
            <v>0</v>
          </cell>
          <cell r="BO955">
            <v>0</v>
          </cell>
          <cell r="BP955">
            <v>0</v>
          </cell>
          <cell r="BQ955">
            <v>0</v>
          </cell>
          <cell r="BR955">
            <v>0</v>
          </cell>
          <cell r="BS955">
            <v>0</v>
          </cell>
          <cell r="BT955">
            <v>0</v>
          </cell>
          <cell r="BU955">
            <v>0</v>
          </cell>
          <cell r="BV955">
            <v>0</v>
          </cell>
          <cell r="BW955">
            <v>0</v>
          </cell>
          <cell r="BX955">
            <v>0</v>
          </cell>
          <cell r="BY955">
            <v>0</v>
          </cell>
          <cell r="BZ955">
            <v>0</v>
          </cell>
          <cell r="CA955">
            <v>0</v>
          </cell>
          <cell r="CB955">
            <v>0</v>
          </cell>
          <cell r="CC955">
            <v>0</v>
          </cell>
          <cell r="CD955">
            <v>0</v>
          </cell>
          <cell r="CE955">
            <v>0</v>
          </cell>
          <cell r="CF955">
            <v>0</v>
          </cell>
          <cell r="CG955">
            <v>0</v>
          </cell>
          <cell r="CH955">
            <v>0</v>
          </cell>
          <cell r="CI955">
            <v>0</v>
          </cell>
          <cell r="CJ955">
            <v>0</v>
          </cell>
          <cell r="CK955">
            <v>0</v>
          </cell>
          <cell r="CL955">
            <v>0</v>
          </cell>
          <cell r="CM955">
            <v>0</v>
          </cell>
          <cell r="CN955">
            <v>0</v>
          </cell>
          <cell r="CO955">
            <v>0</v>
          </cell>
          <cell r="CP955">
            <v>0</v>
          </cell>
          <cell r="CQ955">
            <v>0</v>
          </cell>
          <cell r="CR955">
            <v>0</v>
          </cell>
          <cell r="CS955">
            <v>0</v>
          </cell>
          <cell r="CT955">
            <v>0</v>
          </cell>
          <cell r="CU955">
            <v>0</v>
          </cell>
          <cell r="CV955">
            <v>0</v>
          </cell>
          <cell r="CW955">
            <v>0</v>
          </cell>
          <cell r="CX955">
            <v>0</v>
          </cell>
          <cell r="CY955">
            <v>0</v>
          </cell>
          <cell r="CZ955">
            <v>0</v>
          </cell>
          <cell r="DA955">
            <v>0</v>
          </cell>
          <cell r="DB955">
            <v>0</v>
          </cell>
          <cell r="DC955">
            <v>0</v>
          </cell>
          <cell r="DD955">
            <v>0</v>
          </cell>
          <cell r="DE955">
            <v>0</v>
          </cell>
          <cell r="DF955">
            <v>0</v>
          </cell>
          <cell r="DG955">
            <v>0</v>
          </cell>
          <cell r="DH955">
            <v>0</v>
          </cell>
          <cell r="DI955">
            <v>0</v>
          </cell>
          <cell r="DJ955">
            <v>0</v>
          </cell>
          <cell r="DK955">
            <v>0</v>
          </cell>
          <cell r="DL955">
            <v>0</v>
          </cell>
          <cell r="DM955">
            <v>0</v>
          </cell>
          <cell r="DN955">
            <v>0</v>
          </cell>
          <cell r="DO955">
            <v>0</v>
          </cell>
          <cell r="DP955">
            <v>0</v>
          </cell>
          <cell r="DQ955">
            <v>0</v>
          </cell>
          <cell r="DR955">
            <v>0</v>
          </cell>
          <cell r="DS955">
            <v>0</v>
          </cell>
          <cell r="DT955">
            <v>0</v>
          </cell>
          <cell r="DU955">
            <v>0</v>
          </cell>
          <cell r="DV955">
            <v>0</v>
          </cell>
          <cell r="DW955">
            <v>0</v>
          </cell>
          <cell r="DX955">
            <v>0</v>
          </cell>
          <cell r="DY955">
            <v>0</v>
          </cell>
          <cell r="DZ955">
            <v>0</v>
          </cell>
          <cell r="EA955">
            <v>0</v>
          </cell>
          <cell r="EB955">
            <v>0</v>
          </cell>
          <cell r="EC955">
            <v>0</v>
          </cell>
          <cell r="ED955">
            <v>0</v>
          </cell>
        </row>
        <row r="956"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0</v>
          </cell>
          <cell r="AX956">
            <v>0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  <cell r="BD956">
            <v>0</v>
          </cell>
          <cell r="BE956">
            <v>0</v>
          </cell>
          <cell r="BF956">
            <v>0</v>
          </cell>
          <cell r="BG956">
            <v>0</v>
          </cell>
          <cell r="BH956">
            <v>0</v>
          </cell>
          <cell r="BI956">
            <v>0</v>
          </cell>
          <cell r="BJ956">
            <v>0</v>
          </cell>
          <cell r="BK956">
            <v>0</v>
          </cell>
          <cell r="BL956">
            <v>0</v>
          </cell>
          <cell r="BM956">
            <v>0</v>
          </cell>
          <cell r="BN956">
            <v>0</v>
          </cell>
          <cell r="BO956">
            <v>0</v>
          </cell>
          <cell r="BP956">
            <v>0</v>
          </cell>
          <cell r="BQ956">
            <v>0</v>
          </cell>
          <cell r="BR956">
            <v>0</v>
          </cell>
          <cell r="BS956">
            <v>0</v>
          </cell>
          <cell r="BT956">
            <v>0</v>
          </cell>
          <cell r="BU956">
            <v>0</v>
          </cell>
          <cell r="BV956">
            <v>0</v>
          </cell>
          <cell r="BW956">
            <v>0</v>
          </cell>
          <cell r="BX956">
            <v>0</v>
          </cell>
          <cell r="BY956">
            <v>0</v>
          </cell>
          <cell r="BZ956">
            <v>0</v>
          </cell>
          <cell r="CA956">
            <v>0</v>
          </cell>
          <cell r="CB956">
            <v>0</v>
          </cell>
          <cell r="CC956">
            <v>0</v>
          </cell>
          <cell r="CD956">
            <v>0</v>
          </cell>
          <cell r="CE956">
            <v>0</v>
          </cell>
          <cell r="CF956">
            <v>0</v>
          </cell>
          <cell r="CG956">
            <v>0</v>
          </cell>
          <cell r="CH956">
            <v>0</v>
          </cell>
          <cell r="CI956">
            <v>0</v>
          </cell>
          <cell r="CJ956">
            <v>0</v>
          </cell>
          <cell r="CK956">
            <v>0</v>
          </cell>
          <cell r="CL956">
            <v>0</v>
          </cell>
          <cell r="CM956">
            <v>0</v>
          </cell>
          <cell r="CN956">
            <v>0</v>
          </cell>
          <cell r="CO956">
            <v>0</v>
          </cell>
          <cell r="CP956">
            <v>0</v>
          </cell>
          <cell r="CQ956">
            <v>0</v>
          </cell>
          <cell r="CR956">
            <v>0</v>
          </cell>
          <cell r="CS956">
            <v>0</v>
          </cell>
          <cell r="CT956">
            <v>0</v>
          </cell>
          <cell r="CU956">
            <v>0</v>
          </cell>
          <cell r="CV956">
            <v>0</v>
          </cell>
          <cell r="CW956">
            <v>0</v>
          </cell>
          <cell r="CX956">
            <v>0</v>
          </cell>
          <cell r="CY956">
            <v>0</v>
          </cell>
          <cell r="CZ956">
            <v>0</v>
          </cell>
          <cell r="DA956">
            <v>0</v>
          </cell>
          <cell r="DB956">
            <v>0</v>
          </cell>
          <cell r="DC956">
            <v>0</v>
          </cell>
          <cell r="DD956">
            <v>0</v>
          </cell>
          <cell r="DE956">
            <v>0</v>
          </cell>
          <cell r="DF956">
            <v>0</v>
          </cell>
          <cell r="DG956">
            <v>0</v>
          </cell>
          <cell r="DH956">
            <v>0</v>
          </cell>
          <cell r="DI956">
            <v>0</v>
          </cell>
          <cell r="DJ956">
            <v>0</v>
          </cell>
          <cell r="DK956">
            <v>0</v>
          </cell>
          <cell r="DL956">
            <v>0</v>
          </cell>
          <cell r="DM956">
            <v>0</v>
          </cell>
          <cell r="DN956">
            <v>0</v>
          </cell>
          <cell r="DO956">
            <v>0</v>
          </cell>
          <cell r="DP956">
            <v>0</v>
          </cell>
          <cell r="DQ956">
            <v>0</v>
          </cell>
          <cell r="DR956">
            <v>0</v>
          </cell>
          <cell r="DS956">
            <v>0</v>
          </cell>
          <cell r="DT956">
            <v>0</v>
          </cell>
          <cell r="DU956">
            <v>0</v>
          </cell>
          <cell r="DV956">
            <v>0</v>
          </cell>
          <cell r="DW956">
            <v>0</v>
          </cell>
          <cell r="DX956">
            <v>0</v>
          </cell>
          <cell r="DY956">
            <v>0</v>
          </cell>
          <cell r="DZ956">
            <v>0</v>
          </cell>
          <cell r="EA956">
            <v>0</v>
          </cell>
          <cell r="EB956">
            <v>0</v>
          </cell>
          <cell r="EC956">
            <v>0</v>
          </cell>
          <cell r="ED956">
            <v>0</v>
          </cell>
        </row>
        <row r="957"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O957">
            <v>0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D957">
            <v>0</v>
          </cell>
          <cell r="BE957">
            <v>0</v>
          </cell>
          <cell r="BF957">
            <v>0</v>
          </cell>
          <cell r="BG957">
            <v>0</v>
          </cell>
          <cell r="BH957">
            <v>0</v>
          </cell>
          <cell r="BI957">
            <v>0</v>
          </cell>
          <cell r="BJ957">
            <v>0</v>
          </cell>
          <cell r="BK957">
            <v>0</v>
          </cell>
          <cell r="BL957">
            <v>0</v>
          </cell>
          <cell r="BM957">
            <v>0</v>
          </cell>
          <cell r="BN957">
            <v>0</v>
          </cell>
          <cell r="BO957">
            <v>0</v>
          </cell>
          <cell r="BP957">
            <v>0</v>
          </cell>
          <cell r="BQ957">
            <v>0</v>
          </cell>
          <cell r="BR957">
            <v>0</v>
          </cell>
          <cell r="BS957">
            <v>0</v>
          </cell>
          <cell r="BT957">
            <v>0</v>
          </cell>
          <cell r="BU957">
            <v>0</v>
          </cell>
          <cell r="BV957">
            <v>0</v>
          </cell>
          <cell r="BW957">
            <v>0</v>
          </cell>
          <cell r="BX957">
            <v>0</v>
          </cell>
          <cell r="BY957">
            <v>0</v>
          </cell>
          <cell r="BZ957">
            <v>0</v>
          </cell>
          <cell r="CA957">
            <v>0</v>
          </cell>
          <cell r="CB957">
            <v>0</v>
          </cell>
          <cell r="CC957">
            <v>0</v>
          </cell>
          <cell r="CD957">
            <v>0</v>
          </cell>
          <cell r="CE957">
            <v>0</v>
          </cell>
          <cell r="CF957">
            <v>0</v>
          </cell>
          <cell r="CG957">
            <v>0</v>
          </cell>
          <cell r="CH957">
            <v>0</v>
          </cell>
          <cell r="CI957">
            <v>0</v>
          </cell>
          <cell r="CJ957">
            <v>0</v>
          </cell>
          <cell r="CK957">
            <v>0</v>
          </cell>
          <cell r="CL957">
            <v>0</v>
          </cell>
          <cell r="CM957">
            <v>0</v>
          </cell>
          <cell r="CN957">
            <v>0</v>
          </cell>
          <cell r="CO957">
            <v>0</v>
          </cell>
          <cell r="CP957">
            <v>0</v>
          </cell>
          <cell r="CQ957">
            <v>0</v>
          </cell>
          <cell r="CR957">
            <v>0</v>
          </cell>
          <cell r="CS957">
            <v>0</v>
          </cell>
          <cell r="CT957">
            <v>0</v>
          </cell>
          <cell r="CU957">
            <v>0</v>
          </cell>
          <cell r="CV957">
            <v>0</v>
          </cell>
          <cell r="CW957">
            <v>0</v>
          </cell>
          <cell r="CX957">
            <v>0</v>
          </cell>
          <cell r="CY957">
            <v>0</v>
          </cell>
          <cell r="CZ957">
            <v>0</v>
          </cell>
          <cell r="DA957">
            <v>0</v>
          </cell>
          <cell r="DB957">
            <v>0</v>
          </cell>
          <cell r="DC957">
            <v>0</v>
          </cell>
          <cell r="DD957">
            <v>0</v>
          </cell>
          <cell r="DE957">
            <v>0</v>
          </cell>
          <cell r="DF957">
            <v>0</v>
          </cell>
          <cell r="DG957">
            <v>0</v>
          </cell>
          <cell r="DH957">
            <v>0</v>
          </cell>
          <cell r="DI957">
            <v>0</v>
          </cell>
          <cell r="DJ957">
            <v>0</v>
          </cell>
          <cell r="DK957">
            <v>0</v>
          </cell>
          <cell r="DL957">
            <v>0</v>
          </cell>
          <cell r="DM957">
            <v>0</v>
          </cell>
          <cell r="DN957">
            <v>0</v>
          </cell>
          <cell r="DO957">
            <v>0</v>
          </cell>
          <cell r="DP957">
            <v>0</v>
          </cell>
          <cell r="DQ957">
            <v>0</v>
          </cell>
          <cell r="DR957">
            <v>0</v>
          </cell>
          <cell r="DS957">
            <v>0</v>
          </cell>
          <cell r="DT957">
            <v>0</v>
          </cell>
          <cell r="DU957">
            <v>0</v>
          </cell>
          <cell r="DV957">
            <v>0</v>
          </cell>
          <cell r="DW957">
            <v>0</v>
          </cell>
          <cell r="DX957">
            <v>0</v>
          </cell>
          <cell r="DY957">
            <v>0</v>
          </cell>
          <cell r="DZ957">
            <v>0</v>
          </cell>
          <cell r="EA957">
            <v>0</v>
          </cell>
          <cell r="EB957">
            <v>0</v>
          </cell>
          <cell r="EC957">
            <v>0</v>
          </cell>
          <cell r="ED957">
            <v>0</v>
          </cell>
        </row>
        <row r="958"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  <cell r="AP958">
            <v>0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0</v>
          </cell>
          <cell r="AW958">
            <v>0</v>
          </cell>
          <cell r="AX958">
            <v>0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0</v>
          </cell>
          <cell r="BD958">
            <v>0</v>
          </cell>
          <cell r="BE958">
            <v>0</v>
          </cell>
          <cell r="BF958">
            <v>0</v>
          </cell>
          <cell r="BG958">
            <v>0</v>
          </cell>
          <cell r="BH958">
            <v>0</v>
          </cell>
          <cell r="BI958">
            <v>0</v>
          </cell>
          <cell r="BJ958">
            <v>0</v>
          </cell>
          <cell r="BK958">
            <v>0</v>
          </cell>
          <cell r="BL958">
            <v>0</v>
          </cell>
          <cell r="BM958">
            <v>0</v>
          </cell>
          <cell r="BN958">
            <v>0</v>
          </cell>
          <cell r="BO958">
            <v>0</v>
          </cell>
          <cell r="BP958">
            <v>0</v>
          </cell>
          <cell r="BQ958">
            <v>0</v>
          </cell>
          <cell r="BR958">
            <v>0</v>
          </cell>
          <cell r="BS958">
            <v>0</v>
          </cell>
          <cell r="BT958">
            <v>0</v>
          </cell>
          <cell r="BU958">
            <v>0</v>
          </cell>
          <cell r="BV958">
            <v>0</v>
          </cell>
          <cell r="BW958">
            <v>0</v>
          </cell>
          <cell r="BX958">
            <v>0</v>
          </cell>
          <cell r="BY958">
            <v>0</v>
          </cell>
          <cell r="BZ958">
            <v>0</v>
          </cell>
          <cell r="CA958">
            <v>0</v>
          </cell>
          <cell r="CB958">
            <v>0</v>
          </cell>
          <cell r="CC958">
            <v>0</v>
          </cell>
          <cell r="CD958">
            <v>0</v>
          </cell>
          <cell r="CE958">
            <v>0</v>
          </cell>
          <cell r="CF958">
            <v>0</v>
          </cell>
          <cell r="CG958">
            <v>0</v>
          </cell>
          <cell r="CH958">
            <v>0</v>
          </cell>
          <cell r="CI958">
            <v>0</v>
          </cell>
          <cell r="CJ958">
            <v>0</v>
          </cell>
          <cell r="CK958">
            <v>0</v>
          </cell>
          <cell r="CL958">
            <v>0</v>
          </cell>
          <cell r="CM958">
            <v>0</v>
          </cell>
          <cell r="CN958">
            <v>0</v>
          </cell>
          <cell r="CO958">
            <v>0</v>
          </cell>
          <cell r="CP958">
            <v>0</v>
          </cell>
          <cell r="CQ958">
            <v>0</v>
          </cell>
          <cell r="CR958">
            <v>0</v>
          </cell>
          <cell r="CS958">
            <v>0</v>
          </cell>
          <cell r="CT958">
            <v>0</v>
          </cell>
          <cell r="CU958">
            <v>0</v>
          </cell>
          <cell r="CV958">
            <v>0</v>
          </cell>
          <cell r="CW958">
            <v>0</v>
          </cell>
          <cell r="CX958">
            <v>0</v>
          </cell>
          <cell r="CY958">
            <v>0</v>
          </cell>
          <cell r="CZ958">
            <v>0</v>
          </cell>
          <cell r="DA958">
            <v>0</v>
          </cell>
          <cell r="DB958">
            <v>0</v>
          </cell>
          <cell r="DC958">
            <v>0</v>
          </cell>
          <cell r="DD958">
            <v>0</v>
          </cell>
          <cell r="DE958">
            <v>0</v>
          </cell>
          <cell r="DF958">
            <v>0</v>
          </cell>
          <cell r="DG958">
            <v>0</v>
          </cell>
          <cell r="DH958">
            <v>0</v>
          </cell>
          <cell r="DI958">
            <v>0</v>
          </cell>
          <cell r="DJ958">
            <v>0</v>
          </cell>
          <cell r="DK958">
            <v>0</v>
          </cell>
          <cell r="DL958">
            <v>0</v>
          </cell>
          <cell r="DM958">
            <v>0</v>
          </cell>
          <cell r="DN958">
            <v>0</v>
          </cell>
          <cell r="DO958">
            <v>0</v>
          </cell>
          <cell r="DP958">
            <v>0</v>
          </cell>
          <cell r="DQ958">
            <v>0</v>
          </cell>
          <cell r="DR958">
            <v>0</v>
          </cell>
          <cell r="DS958">
            <v>0</v>
          </cell>
          <cell r="DT958">
            <v>0</v>
          </cell>
          <cell r="DU958">
            <v>0</v>
          </cell>
          <cell r="DV958">
            <v>0</v>
          </cell>
          <cell r="DW958">
            <v>0</v>
          </cell>
          <cell r="DX958">
            <v>0</v>
          </cell>
          <cell r="DY958">
            <v>0</v>
          </cell>
          <cell r="DZ958">
            <v>0</v>
          </cell>
          <cell r="EA958">
            <v>0</v>
          </cell>
          <cell r="EB958">
            <v>0</v>
          </cell>
          <cell r="EC958">
            <v>0</v>
          </cell>
          <cell r="ED958">
            <v>0</v>
          </cell>
        </row>
        <row r="959"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0</v>
          </cell>
          <cell r="AW959">
            <v>0</v>
          </cell>
          <cell r="AX959">
            <v>0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0</v>
          </cell>
          <cell r="BD959">
            <v>0</v>
          </cell>
          <cell r="BE959">
            <v>0</v>
          </cell>
          <cell r="BF959">
            <v>0</v>
          </cell>
          <cell r="BG959">
            <v>0</v>
          </cell>
          <cell r="BH959">
            <v>0</v>
          </cell>
          <cell r="BI959">
            <v>0</v>
          </cell>
          <cell r="BJ959">
            <v>0</v>
          </cell>
          <cell r="BK959">
            <v>0</v>
          </cell>
          <cell r="BL959">
            <v>0</v>
          </cell>
          <cell r="BM959">
            <v>0</v>
          </cell>
          <cell r="BN959">
            <v>0</v>
          </cell>
          <cell r="BO959">
            <v>0</v>
          </cell>
          <cell r="BP959">
            <v>0</v>
          </cell>
          <cell r="BQ959">
            <v>0</v>
          </cell>
          <cell r="BR959">
            <v>0</v>
          </cell>
          <cell r="BS959">
            <v>0</v>
          </cell>
          <cell r="BT959">
            <v>0</v>
          </cell>
          <cell r="BU959">
            <v>0</v>
          </cell>
          <cell r="BV959">
            <v>0</v>
          </cell>
          <cell r="BW959">
            <v>0</v>
          </cell>
          <cell r="BX959">
            <v>0</v>
          </cell>
          <cell r="BY959">
            <v>0</v>
          </cell>
          <cell r="BZ959">
            <v>0</v>
          </cell>
          <cell r="CA959">
            <v>0</v>
          </cell>
          <cell r="CB959">
            <v>0</v>
          </cell>
          <cell r="CC959">
            <v>0</v>
          </cell>
          <cell r="CD959">
            <v>0</v>
          </cell>
          <cell r="CE959">
            <v>0</v>
          </cell>
          <cell r="CF959">
            <v>0</v>
          </cell>
          <cell r="CG959">
            <v>0</v>
          </cell>
          <cell r="CH959">
            <v>0</v>
          </cell>
          <cell r="CI959">
            <v>0</v>
          </cell>
          <cell r="CJ959">
            <v>0</v>
          </cell>
          <cell r="CK959">
            <v>0</v>
          </cell>
          <cell r="CL959">
            <v>0</v>
          </cell>
          <cell r="CM959">
            <v>0</v>
          </cell>
          <cell r="CN959">
            <v>0</v>
          </cell>
          <cell r="CO959">
            <v>0</v>
          </cell>
          <cell r="CP959">
            <v>0</v>
          </cell>
          <cell r="CQ959">
            <v>0</v>
          </cell>
          <cell r="CR959">
            <v>0</v>
          </cell>
          <cell r="CS959">
            <v>0</v>
          </cell>
          <cell r="CT959">
            <v>0</v>
          </cell>
          <cell r="CU959">
            <v>0</v>
          </cell>
          <cell r="CV959">
            <v>0</v>
          </cell>
          <cell r="CW959">
            <v>0</v>
          </cell>
          <cell r="CX959">
            <v>0</v>
          </cell>
          <cell r="CY959">
            <v>0</v>
          </cell>
          <cell r="CZ959">
            <v>0</v>
          </cell>
          <cell r="DA959">
            <v>0</v>
          </cell>
          <cell r="DB959">
            <v>0</v>
          </cell>
          <cell r="DC959">
            <v>0</v>
          </cell>
          <cell r="DD959">
            <v>0</v>
          </cell>
          <cell r="DE959">
            <v>0</v>
          </cell>
          <cell r="DF959">
            <v>0</v>
          </cell>
          <cell r="DG959">
            <v>0</v>
          </cell>
          <cell r="DH959">
            <v>0</v>
          </cell>
          <cell r="DI959">
            <v>0</v>
          </cell>
          <cell r="DJ959">
            <v>0</v>
          </cell>
          <cell r="DK959">
            <v>0</v>
          </cell>
          <cell r="DL959">
            <v>0</v>
          </cell>
          <cell r="DM959">
            <v>0</v>
          </cell>
          <cell r="DN959">
            <v>0</v>
          </cell>
          <cell r="DO959">
            <v>0</v>
          </cell>
          <cell r="DP959">
            <v>0</v>
          </cell>
          <cell r="DQ959">
            <v>0</v>
          </cell>
          <cell r="DR959">
            <v>0</v>
          </cell>
          <cell r="DS959">
            <v>0</v>
          </cell>
          <cell r="DT959">
            <v>0</v>
          </cell>
          <cell r="DU959">
            <v>0</v>
          </cell>
          <cell r="DV959">
            <v>0</v>
          </cell>
          <cell r="DW959">
            <v>0</v>
          </cell>
          <cell r="DX959">
            <v>0</v>
          </cell>
          <cell r="DY959">
            <v>0</v>
          </cell>
          <cell r="DZ959">
            <v>0</v>
          </cell>
          <cell r="EA959">
            <v>0</v>
          </cell>
          <cell r="EB959">
            <v>0</v>
          </cell>
          <cell r="EC959">
            <v>0</v>
          </cell>
          <cell r="ED959">
            <v>0</v>
          </cell>
        </row>
        <row r="960"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O960">
            <v>0</v>
          </cell>
          <cell r="AP960">
            <v>0</v>
          </cell>
          <cell r="AQ960">
            <v>0</v>
          </cell>
          <cell r="AR960">
            <v>0</v>
          </cell>
          <cell r="AS960">
            <v>0</v>
          </cell>
          <cell r="AT960">
            <v>0</v>
          </cell>
          <cell r="AU960">
            <v>0</v>
          </cell>
          <cell r="AV960">
            <v>0</v>
          </cell>
          <cell r="AW960">
            <v>0</v>
          </cell>
          <cell r="AX960">
            <v>0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0</v>
          </cell>
          <cell r="BD960">
            <v>0</v>
          </cell>
          <cell r="BE960">
            <v>0</v>
          </cell>
          <cell r="BF960">
            <v>0</v>
          </cell>
          <cell r="BG960">
            <v>0</v>
          </cell>
          <cell r="BH960">
            <v>0</v>
          </cell>
          <cell r="BI960">
            <v>0</v>
          </cell>
          <cell r="BJ960">
            <v>0</v>
          </cell>
          <cell r="BK960">
            <v>0</v>
          </cell>
          <cell r="BL960">
            <v>0</v>
          </cell>
          <cell r="BM960">
            <v>0</v>
          </cell>
          <cell r="BN960">
            <v>0</v>
          </cell>
          <cell r="BO960">
            <v>0</v>
          </cell>
          <cell r="BP960">
            <v>0</v>
          </cell>
          <cell r="BQ960">
            <v>0</v>
          </cell>
          <cell r="BR960">
            <v>0</v>
          </cell>
          <cell r="BS960">
            <v>0</v>
          </cell>
          <cell r="BT960">
            <v>0</v>
          </cell>
          <cell r="BU960">
            <v>0</v>
          </cell>
          <cell r="BV960">
            <v>0</v>
          </cell>
          <cell r="BW960">
            <v>0</v>
          </cell>
          <cell r="BX960">
            <v>0</v>
          </cell>
          <cell r="BY960">
            <v>0</v>
          </cell>
          <cell r="BZ960">
            <v>0</v>
          </cell>
          <cell r="CA960">
            <v>0</v>
          </cell>
          <cell r="CB960">
            <v>0</v>
          </cell>
          <cell r="CC960">
            <v>0</v>
          </cell>
          <cell r="CD960">
            <v>0</v>
          </cell>
          <cell r="CE960">
            <v>0</v>
          </cell>
          <cell r="CF960">
            <v>0</v>
          </cell>
          <cell r="CG960">
            <v>0</v>
          </cell>
          <cell r="CH960">
            <v>0</v>
          </cell>
          <cell r="CI960">
            <v>0</v>
          </cell>
          <cell r="CJ960">
            <v>0</v>
          </cell>
          <cell r="CK960">
            <v>0</v>
          </cell>
          <cell r="CL960">
            <v>0</v>
          </cell>
          <cell r="CM960">
            <v>0</v>
          </cell>
          <cell r="CN960">
            <v>0</v>
          </cell>
          <cell r="CO960">
            <v>0</v>
          </cell>
          <cell r="CP960">
            <v>0</v>
          </cell>
          <cell r="CQ960">
            <v>0</v>
          </cell>
          <cell r="CR960">
            <v>0</v>
          </cell>
          <cell r="CS960">
            <v>0</v>
          </cell>
          <cell r="CT960">
            <v>0</v>
          </cell>
          <cell r="CU960">
            <v>0</v>
          </cell>
          <cell r="CV960">
            <v>0</v>
          </cell>
          <cell r="CW960">
            <v>0</v>
          </cell>
          <cell r="CX960">
            <v>0</v>
          </cell>
          <cell r="CY960">
            <v>0</v>
          </cell>
          <cell r="CZ960">
            <v>0</v>
          </cell>
          <cell r="DA960">
            <v>0</v>
          </cell>
          <cell r="DB960">
            <v>0</v>
          </cell>
          <cell r="DC960">
            <v>0</v>
          </cell>
          <cell r="DD960">
            <v>0</v>
          </cell>
          <cell r="DE960">
            <v>0</v>
          </cell>
          <cell r="DF960">
            <v>0</v>
          </cell>
          <cell r="DG960">
            <v>0</v>
          </cell>
          <cell r="DH960">
            <v>0</v>
          </cell>
          <cell r="DI960">
            <v>0</v>
          </cell>
          <cell r="DJ960">
            <v>0</v>
          </cell>
          <cell r="DK960">
            <v>0</v>
          </cell>
          <cell r="DL960">
            <v>0</v>
          </cell>
          <cell r="DM960">
            <v>0</v>
          </cell>
          <cell r="DN960">
            <v>0</v>
          </cell>
          <cell r="DO960">
            <v>0</v>
          </cell>
          <cell r="DP960">
            <v>0</v>
          </cell>
          <cell r="DQ960">
            <v>0</v>
          </cell>
          <cell r="DR960">
            <v>0</v>
          </cell>
          <cell r="DS960">
            <v>0</v>
          </cell>
          <cell r="DT960">
            <v>0</v>
          </cell>
          <cell r="DU960">
            <v>0</v>
          </cell>
          <cell r="DV960">
            <v>0</v>
          </cell>
          <cell r="DW960">
            <v>0</v>
          </cell>
          <cell r="DX960">
            <v>0</v>
          </cell>
          <cell r="DY960">
            <v>0</v>
          </cell>
          <cell r="DZ960">
            <v>0</v>
          </cell>
          <cell r="EA960">
            <v>0</v>
          </cell>
          <cell r="EB960">
            <v>0</v>
          </cell>
          <cell r="EC960">
            <v>0</v>
          </cell>
          <cell r="ED960">
            <v>0</v>
          </cell>
        </row>
        <row r="961"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  <cell r="BD961">
            <v>0</v>
          </cell>
          <cell r="BE961">
            <v>0</v>
          </cell>
          <cell r="BF961">
            <v>0</v>
          </cell>
          <cell r="BG961">
            <v>0</v>
          </cell>
          <cell r="BH961">
            <v>0</v>
          </cell>
          <cell r="BI961">
            <v>0</v>
          </cell>
          <cell r="BJ961">
            <v>0</v>
          </cell>
          <cell r="BK961">
            <v>0</v>
          </cell>
          <cell r="BL961">
            <v>0</v>
          </cell>
          <cell r="BM961">
            <v>0</v>
          </cell>
          <cell r="BN961">
            <v>0</v>
          </cell>
          <cell r="BO961">
            <v>0</v>
          </cell>
          <cell r="BP961">
            <v>0</v>
          </cell>
          <cell r="BQ961">
            <v>0</v>
          </cell>
          <cell r="BR961">
            <v>0</v>
          </cell>
          <cell r="BS961">
            <v>0</v>
          </cell>
          <cell r="BT961">
            <v>0</v>
          </cell>
          <cell r="BU961">
            <v>0</v>
          </cell>
          <cell r="BV961">
            <v>0</v>
          </cell>
          <cell r="BW961">
            <v>0</v>
          </cell>
          <cell r="BX961">
            <v>0</v>
          </cell>
          <cell r="BY961">
            <v>0</v>
          </cell>
          <cell r="BZ961">
            <v>0</v>
          </cell>
          <cell r="CA961">
            <v>0</v>
          </cell>
          <cell r="CB961">
            <v>0</v>
          </cell>
          <cell r="CC961">
            <v>0</v>
          </cell>
          <cell r="CD961">
            <v>0</v>
          </cell>
          <cell r="CE961">
            <v>0</v>
          </cell>
          <cell r="CF961">
            <v>0</v>
          </cell>
          <cell r="CG961">
            <v>0</v>
          </cell>
          <cell r="CH961">
            <v>0</v>
          </cell>
          <cell r="CI961">
            <v>0</v>
          </cell>
          <cell r="CJ961">
            <v>0</v>
          </cell>
          <cell r="CK961">
            <v>0</v>
          </cell>
          <cell r="CL961">
            <v>0</v>
          </cell>
          <cell r="CM961">
            <v>0</v>
          </cell>
          <cell r="CN961">
            <v>0</v>
          </cell>
          <cell r="CO961">
            <v>0</v>
          </cell>
          <cell r="CP961">
            <v>0</v>
          </cell>
          <cell r="CQ961">
            <v>0</v>
          </cell>
          <cell r="CR961">
            <v>0</v>
          </cell>
          <cell r="CS961">
            <v>0</v>
          </cell>
          <cell r="CT961">
            <v>0</v>
          </cell>
          <cell r="CU961">
            <v>0</v>
          </cell>
          <cell r="CV961">
            <v>0</v>
          </cell>
          <cell r="CW961">
            <v>0</v>
          </cell>
          <cell r="CX961">
            <v>0</v>
          </cell>
          <cell r="CY961">
            <v>0</v>
          </cell>
          <cell r="CZ961">
            <v>0</v>
          </cell>
          <cell r="DA961">
            <v>0</v>
          </cell>
          <cell r="DB961">
            <v>0</v>
          </cell>
          <cell r="DC961">
            <v>0</v>
          </cell>
          <cell r="DD961">
            <v>0</v>
          </cell>
          <cell r="DE961">
            <v>0</v>
          </cell>
          <cell r="DF961">
            <v>0</v>
          </cell>
          <cell r="DG961">
            <v>0</v>
          </cell>
          <cell r="DH961">
            <v>0</v>
          </cell>
          <cell r="DI961">
            <v>0</v>
          </cell>
          <cell r="DJ961">
            <v>0</v>
          </cell>
          <cell r="DK961">
            <v>0</v>
          </cell>
          <cell r="DL961">
            <v>0</v>
          </cell>
          <cell r="DM961">
            <v>0</v>
          </cell>
          <cell r="DN961">
            <v>0</v>
          </cell>
          <cell r="DO961">
            <v>0</v>
          </cell>
          <cell r="DP961">
            <v>0</v>
          </cell>
          <cell r="DQ961">
            <v>0</v>
          </cell>
          <cell r="DR961">
            <v>0</v>
          </cell>
          <cell r="DS961">
            <v>0</v>
          </cell>
          <cell r="DT961">
            <v>0</v>
          </cell>
          <cell r="DU961">
            <v>0</v>
          </cell>
          <cell r="DV961">
            <v>0</v>
          </cell>
          <cell r="DW961">
            <v>0</v>
          </cell>
          <cell r="DX961">
            <v>0</v>
          </cell>
          <cell r="DY961">
            <v>0</v>
          </cell>
          <cell r="DZ961">
            <v>0</v>
          </cell>
          <cell r="EA961">
            <v>0</v>
          </cell>
          <cell r="EB961">
            <v>0</v>
          </cell>
          <cell r="EC961">
            <v>0</v>
          </cell>
          <cell r="ED961">
            <v>0</v>
          </cell>
        </row>
        <row r="962"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0</v>
          </cell>
          <cell r="AS962">
            <v>0</v>
          </cell>
          <cell r="AT962">
            <v>0</v>
          </cell>
          <cell r="AU962">
            <v>0</v>
          </cell>
          <cell r="AV962">
            <v>0</v>
          </cell>
          <cell r="AW962">
            <v>0</v>
          </cell>
          <cell r="AX962">
            <v>0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0</v>
          </cell>
          <cell r="BD962">
            <v>0</v>
          </cell>
          <cell r="BE962">
            <v>0</v>
          </cell>
          <cell r="BF962">
            <v>0</v>
          </cell>
          <cell r="BG962">
            <v>0</v>
          </cell>
          <cell r="BH962">
            <v>0</v>
          </cell>
          <cell r="BI962">
            <v>0</v>
          </cell>
          <cell r="BJ962">
            <v>0</v>
          </cell>
          <cell r="BK962">
            <v>0</v>
          </cell>
          <cell r="BL962">
            <v>0</v>
          </cell>
          <cell r="BM962">
            <v>0</v>
          </cell>
          <cell r="BN962">
            <v>0</v>
          </cell>
          <cell r="BO962">
            <v>0</v>
          </cell>
          <cell r="BP962">
            <v>0</v>
          </cell>
          <cell r="BQ962">
            <v>0</v>
          </cell>
          <cell r="BR962">
            <v>0</v>
          </cell>
          <cell r="BS962">
            <v>0</v>
          </cell>
          <cell r="BT962">
            <v>0</v>
          </cell>
          <cell r="BU962">
            <v>0</v>
          </cell>
          <cell r="BV962">
            <v>0</v>
          </cell>
          <cell r="BW962">
            <v>0</v>
          </cell>
          <cell r="BX962">
            <v>0</v>
          </cell>
          <cell r="BY962">
            <v>0</v>
          </cell>
          <cell r="BZ962">
            <v>0</v>
          </cell>
          <cell r="CA962">
            <v>0</v>
          </cell>
          <cell r="CB962">
            <v>0</v>
          </cell>
          <cell r="CC962">
            <v>0</v>
          </cell>
          <cell r="CD962">
            <v>0</v>
          </cell>
          <cell r="CE962">
            <v>0</v>
          </cell>
          <cell r="CF962">
            <v>0</v>
          </cell>
          <cell r="CG962">
            <v>0</v>
          </cell>
          <cell r="CH962">
            <v>0</v>
          </cell>
          <cell r="CI962">
            <v>0</v>
          </cell>
          <cell r="CJ962">
            <v>0</v>
          </cell>
          <cell r="CK962">
            <v>0</v>
          </cell>
          <cell r="CL962">
            <v>0</v>
          </cell>
          <cell r="CM962">
            <v>0</v>
          </cell>
          <cell r="CN962">
            <v>0</v>
          </cell>
          <cell r="CO962">
            <v>0</v>
          </cell>
          <cell r="CP962">
            <v>0</v>
          </cell>
          <cell r="CQ962">
            <v>0</v>
          </cell>
          <cell r="CR962">
            <v>0</v>
          </cell>
          <cell r="CS962">
            <v>0</v>
          </cell>
          <cell r="CT962">
            <v>0</v>
          </cell>
          <cell r="CU962">
            <v>0</v>
          </cell>
          <cell r="CV962">
            <v>0</v>
          </cell>
          <cell r="CW962">
            <v>0</v>
          </cell>
          <cell r="CX962">
            <v>0</v>
          </cell>
          <cell r="CY962">
            <v>0</v>
          </cell>
          <cell r="CZ962">
            <v>0</v>
          </cell>
          <cell r="DA962">
            <v>0</v>
          </cell>
          <cell r="DB962">
            <v>0</v>
          </cell>
          <cell r="DC962">
            <v>0</v>
          </cell>
          <cell r="DD962">
            <v>0</v>
          </cell>
          <cell r="DE962">
            <v>0</v>
          </cell>
          <cell r="DF962">
            <v>0</v>
          </cell>
          <cell r="DG962">
            <v>0</v>
          </cell>
          <cell r="DH962">
            <v>0</v>
          </cell>
          <cell r="DI962">
            <v>0</v>
          </cell>
          <cell r="DJ962">
            <v>0</v>
          </cell>
          <cell r="DK962">
            <v>0</v>
          </cell>
          <cell r="DL962">
            <v>0</v>
          </cell>
          <cell r="DM962">
            <v>0</v>
          </cell>
          <cell r="DN962">
            <v>0</v>
          </cell>
          <cell r="DO962">
            <v>0</v>
          </cell>
          <cell r="DP962">
            <v>0</v>
          </cell>
          <cell r="DQ962">
            <v>0</v>
          </cell>
          <cell r="DR962">
            <v>0</v>
          </cell>
          <cell r="DS962">
            <v>0</v>
          </cell>
          <cell r="DT962">
            <v>0</v>
          </cell>
          <cell r="DU962">
            <v>0</v>
          </cell>
          <cell r="DV962">
            <v>0</v>
          </cell>
          <cell r="DW962">
            <v>0</v>
          </cell>
          <cell r="DX962">
            <v>0</v>
          </cell>
          <cell r="DY962">
            <v>0</v>
          </cell>
          <cell r="DZ962">
            <v>0</v>
          </cell>
          <cell r="EA962">
            <v>0</v>
          </cell>
          <cell r="EB962">
            <v>0</v>
          </cell>
          <cell r="EC962">
            <v>0</v>
          </cell>
          <cell r="ED962">
            <v>0</v>
          </cell>
        </row>
        <row r="963"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  <cell r="BD963">
            <v>0</v>
          </cell>
          <cell r="BE963">
            <v>0</v>
          </cell>
          <cell r="BF963">
            <v>0</v>
          </cell>
          <cell r="BG963">
            <v>0</v>
          </cell>
          <cell r="BH963">
            <v>0</v>
          </cell>
          <cell r="BI963">
            <v>0</v>
          </cell>
          <cell r="BJ963">
            <v>0</v>
          </cell>
          <cell r="BK963">
            <v>0</v>
          </cell>
          <cell r="BL963">
            <v>0</v>
          </cell>
          <cell r="BM963">
            <v>0</v>
          </cell>
          <cell r="BN963">
            <v>0</v>
          </cell>
          <cell r="BO963">
            <v>0</v>
          </cell>
          <cell r="BP963">
            <v>0</v>
          </cell>
          <cell r="BQ963">
            <v>0</v>
          </cell>
          <cell r="BR963">
            <v>0</v>
          </cell>
          <cell r="BS963">
            <v>0</v>
          </cell>
          <cell r="BT963">
            <v>0</v>
          </cell>
          <cell r="BU963">
            <v>0</v>
          </cell>
          <cell r="BV963">
            <v>0</v>
          </cell>
          <cell r="BW963">
            <v>0</v>
          </cell>
          <cell r="BX963">
            <v>0</v>
          </cell>
          <cell r="BY963">
            <v>0</v>
          </cell>
          <cell r="BZ963">
            <v>0</v>
          </cell>
          <cell r="CA963">
            <v>0</v>
          </cell>
          <cell r="CB963">
            <v>0</v>
          </cell>
          <cell r="CC963">
            <v>0</v>
          </cell>
          <cell r="CD963">
            <v>0</v>
          </cell>
          <cell r="CE963">
            <v>0</v>
          </cell>
          <cell r="CF963">
            <v>0</v>
          </cell>
          <cell r="CG963">
            <v>0</v>
          </cell>
          <cell r="CH963">
            <v>0</v>
          </cell>
          <cell r="CI963">
            <v>0</v>
          </cell>
          <cell r="CJ963">
            <v>0</v>
          </cell>
          <cell r="CK963">
            <v>0</v>
          </cell>
          <cell r="CL963">
            <v>0</v>
          </cell>
          <cell r="CM963">
            <v>0</v>
          </cell>
          <cell r="CN963">
            <v>0</v>
          </cell>
          <cell r="CO963">
            <v>0</v>
          </cell>
          <cell r="CP963">
            <v>0</v>
          </cell>
          <cell r="CQ963">
            <v>0</v>
          </cell>
          <cell r="CR963">
            <v>0</v>
          </cell>
          <cell r="CS963">
            <v>0</v>
          </cell>
          <cell r="CT963">
            <v>0</v>
          </cell>
          <cell r="CU963">
            <v>0</v>
          </cell>
          <cell r="CV963">
            <v>0</v>
          </cell>
          <cell r="CW963">
            <v>0</v>
          </cell>
          <cell r="CX963">
            <v>0</v>
          </cell>
          <cell r="CY963">
            <v>0</v>
          </cell>
          <cell r="CZ963">
            <v>0</v>
          </cell>
          <cell r="DA963">
            <v>0</v>
          </cell>
          <cell r="DB963">
            <v>0</v>
          </cell>
          <cell r="DC963">
            <v>0</v>
          </cell>
          <cell r="DD963">
            <v>0</v>
          </cell>
          <cell r="DE963">
            <v>0</v>
          </cell>
          <cell r="DF963">
            <v>0</v>
          </cell>
          <cell r="DG963">
            <v>0</v>
          </cell>
          <cell r="DH963">
            <v>0</v>
          </cell>
          <cell r="DI963">
            <v>0</v>
          </cell>
          <cell r="DJ963">
            <v>0</v>
          </cell>
          <cell r="DK963">
            <v>0</v>
          </cell>
          <cell r="DL963">
            <v>0</v>
          </cell>
          <cell r="DM963">
            <v>0</v>
          </cell>
          <cell r="DN963">
            <v>0</v>
          </cell>
          <cell r="DO963">
            <v>0</v>
          </cell>
          <cell r="DP963">
            <v>0</v>
          </cell>
          <cell r="DQ963">
            <v>0</v>
          </cell>
          <cell r="DR963">
            <v>0</v>
          </cell>
          <cell r="DS963">
            <v>0</v>
          </cell>
          <cell r="DT963">
            <v>0</v>
          </cell>
          <cell r="DU963">
            <v>0</v>
          </cell>
          <cell r="DV963">
            <v>0</v>
          </cell>
          <cell r="DW963">
            <v>0</v>
          </cell>
          <cell r="DX963">
            <v>0</v>
          </cell>
          <cell r="DY963">
            <v>0</v>
          </cell>
          <cell r="DZ963">
            <v>0</v>
          </cell>
          <cell r="EA963">
            <v>0</v>
          </cell>
          <cell r="EB963">
            <v>0</v>
          </cell>
          <cell r="EC963">
            <v>0</v>
          </cell>
          <cell r="ED963">
            <v>0</v>
          </cell>
        </row>
        <row r="964"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>
            <v>0</v>
          </cell>
          <cell r="BE964">
            <v>0</v>
          </cell>
          <cell r="BF964">
            <v>0</v>
          </cell>
          <cell r="BG964">
            <v>0</v>
          </cell>
          <cell r="BH964">
            <v>0</v>
          </cell>
          <cell r="BI964">
            <v>0</v>
          </cell>
          <cell r="BJ964">
            <v>0</v>
          </cell>
          <cell r="BK964">
            <v>0</v>
          </cell>
          <cell r="BL964">
            <v>0</v>
          </cell>
          <cell r="BM964">
            <v>0</v>
          </cell>
          <cell r="BN964">
            <v>0</v>
          </cell>
          <cell r="BO964">
            <v>0</v>
          </cell>
          <cell r="BP964">
            <v>0</v>
          </cell>
          <cell r="BQ964">
            <v>0</v>
          </cell>
          <cell r="BR964">
            <v>0</v>
          </cell>
          <cell r="BS964">
            <v>0</v>
          </cell>
          <cell r="BT964">
            <v>0</v>
          </cell>
          <cell r="BU964">
            <v>0</v>
          </cell>
          <cell r="BV964">
            <v>0</v>
          </cell>
          <cell r="BW964">
            <v>0</v>
          </cell>
          <cell r="BX964">
            <v>0</v>
          </cell>
          <cell r="BY964">
            <v>0</v>
          </cell>
          <cell r="BZ964">
            <v>0</v>
          </cell>
          <cell r="CA964">
            <v>0</v>
          </cell>
          <cell r="CB964">
            <v>0</v>
          </cell>
          <cell r="CC964">
            <v>0</v>
          </cell>
          <cell r="CD964">
            <v>0</v>
          </cell>
          <cell r="CE964">
            <v>0</v>
          </cell>
          <cell r="CF964">
            <v>0</v>
          </cell>
          <cell r="CG964">
            <v>0</v>
          </cell>
          <cell r="CH964">
            <v>0</v>
          </cell>
          <cell r="CI964">
            <v>0</v>
          </cell>
          <cell r="CJ964">
            <v>0</v>
          </cell>
          <cell r="CK964">
            <v>0</v>
          </cell>
          <cell r="CL964">
            <v>0</v>
          </cell>
          <cell r="CM964">
            <v>0</v>
          </cell>
          <cell r="CN964">
            <v>0</v>
          </cell>
          <cell r="CO964">
            <v>0</v>
          </cell>
          <cell r="CP964">
            <v>0</v>
          </cell>
          <cell r="CQ964">
            <v>0</v>
          </cell>
          <cell r="CR964">
            <v>0</v>
          </cell>
          <cell r="CS964">
            <v>0</v>
          </cell>
          <cell r="CT964">
            <v>0</v>
          </cell>
          <cell r="CU964">
            <v>0</v>
          </cell>
          <cell r="CV964">
            <v>0</v>
          </cell>
          <cell r="CW964">
            <v>0</v>
          </cell>
          <cell r="CX964">
            <v>0</v>
          </cell>
          <cell r="CY964">
            <v>0</v>
          </cell>
          <cell r="CZ964">
            <v>0</v>
          </cell>
          <cell r="DA964">
            <v>0</v>
          </cell>
          <cell r="DB964">
            <v>0</v>
          </cell>
          <cell r="DC964">
            <v>0</v>
          </cell>
          <cell r="DD964">
            <v>0</v>
          </cell>
          <cell r="DE964">
            <v>0</v>
          </cell>
          <cell r="DF964">
            <v>0</v>
          </cell>
          <cell r="DG964">
            <v>0</v>
          </cell>
          <cell r="DH964">
            <v>0</v>
          </cell>
          <cell r="DI964">
            <v>0</v>
          </cell>
          <cell r="DJ964">
            <v>0</v>
          </cell>
          <cell r="DK964">
            <v>0</v>
          </cell>
          <cell r="DL964">
            <v>0</v>
          </cell>
          <cell r="DM964">
            <v>0</v>
          </cell>
          <cell r="DN964">
            <v>0</v>
          </cell>
          <cell r="DO964">
            <v>0</v>
          </cell>
          <cell r="DP964">
            <v>0</v>
          </cell>
          <cell r="DQ964">
            <v>0</v>
          </cell>
          <cell r="DR964">
            <v>0</v>
          </cell>
          <cell r="DS964">
            <v>0</v>
          </cell>
          <cell r="DT964">
            <v>0</v>
          </cell>
          <cell r="DU964">
            <v>0</v>
          </cell>
          <cell r="DV964">
            <v>0</v>
          </cell>
          <cell r="DW964">
            <v>0</v>
          </cell>
          <cell r="DX964">
            <v>0</v>
          </cell>
          <cell r="DY964">
            <v>0</v>
          </cell>
          <cell r="DZ964">
            <v>0</v>
          </cell>
          <cell r="EA964">
            <v>0</v>
          </cell>
          <cell r="EB964">
            <v>0</v>
          </cell>
          <cell r="EC964">
            <v>0</v>
          </cell>
          <cell r="ED964">
            <v>0</v>
          </cell>
        </row>
        <row r="965"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  <cell r="BD965">
            <v>0</v>
          </cell>
          <cell r="BE965">
            <v>0</v>
          </cell>
          <cell r="BF965">
            <v>0</v>
          </cell>
          <cell r="BG965">
            <v>0</v>
          </cell>
          <cell r="BH965">
            <v>0</v>
          </cell>
          <cell r="BI965">
            <v>0</v>
          </cell>
          <cell r="BJ965">
            <v>0</v>
          </cell>
          <cell r="BK965">
            <v>0</v>
          </cell>
          <cell r="BL965">
            <v>0</v>
          </cell>
          <cell r="BM965">
            <v>0</v>
          </cell>
          <cell r="BN965">
            <v>0</v>
          </cell>
          <cell r="BO965">
            <v>0</v>
          </cell>
          <cell r="BP965">
            <v>0</v>
          </cell>
          <cell r="BQ965">
            <v>0</v>
          </cell>
          <cell r="BR965">
            <v>0</v>
          </cell>
          <cell r="BS965">
            <v>0</v>
          </cell>
          <cell r="BT965">
            <v>0</v>
          </cell>
          <cell r="BU965">
            <v>0</v>
          </cell>
          <cell r="BV965">
            <v>0</v>
          </cell>
          <cell r="BW965">
            <v>0</v>
          </cell>
          <cell r="BX965">
            <v>0</v>
          </cell>
          <cell r="BY965">
            <v>0</v>
          </cell>
          <cell r="BZ965">
            <v>0</v>
          </cell>
          <cell r="CA965">
            <v>0</v>
          </cell>
          <cell r="CB965">
            <v>0</v>
          </cell>
          <cell r="CC965">
            <v>0</v>
          </cell>
          <cell r="CD965">
            <v>0</v>
          </cell>
          <cell r="CE965">
            <v>0</v>
          </cell>
          <cell r="CF965">
            <v>0</v>
          </cell>
          <cell r="CG965">
            <v>0</v>
          </cell>
          <cell r="CH965">
            <v>0</v>
          </cell>
          <cell r="CI965">
            <v>0</v>
          </cell>
          <cell r="CJ965">
            <v>0</v>
          </cell>
          <cell r="CK965">
            <v>0</v>
          </cell>
          <cell r="CL965">
            <v>0</v>
          </cell>
          <cell r="CM965">
            <v>0</v>
          </cell>
          <cell r="CN965">
            <v>0</v>
          </cell>
          <cell r="CO965">
            <v>0</v>
          </cell>
          <cell r="CP965">
            <v>0</v>
          </cell>
          <cell r="CQ965">
            <v>0</v>
          </cell>
          <cell r="CR965">
            <v>0</v>
          </cell>
          <cell r="CS965">
            <v>0</v>
          </cell>
          <cell r="CT965">
            <v>0</v>
          </cell>
          <cell r="CU965">
            <v>0</v>
          </cell>
          <cell r="CV965">
            <v>0</v>
          </cell>
          <cell r="CW965">
            <v>0</v>
          </cell>
          <cell r="CX965">
            <v>0</v>
          </cell>
          <cell r="CY965">
            <v>0</v>
          </cell>
          <cell r="CZ965">
            <v>0</v>
          </cell>
          <cell r="DA965">
            <v>0</v>
          </cell>
          <cell r="DB965">
            <v>0</v>
          </cell>
          <cell r="DC965">
            <v>0</v>
          </cell>
          <cell r="DD965">
            <v>0</v>
          </cell>
          <cell r="DE965">
            <v>0</v>
          </cell>
          <cell r="DF965">
            <v>0</v>
          </cell>
          <cell r="DG965">
            <v>0</v>
          </cell>
          <cell r="DH965">
            <v>0</v>
          </cell>
          <cell r="DI965">
            <v>0</v>
          </cell>
          <cell r="DJ965">
            <v>0</v>
          </cell>
          <cell r="DK965">
            <v>0</v>
          </cell>
          <cell r="DL965">
            <v>0</v>
          </cell>
          <cell r="DM965">
            <v>0</v>
          </cell>
          <cell r="DN965">
            <v>0</v>
          </cell>
          <cell r="DO965">
            <v>0</v>
          </cell>
          <cell r="DP965">
            <v>0</v>
          </cell>
          <cell r="DQ965">
            <v>0</v>
          </cell>
          <cell r="DR965">
            <v>0</v>
          </cell>
          <cell r="DS965">
            <v>0</v>
          </cell>
          <cell r="DT965">
            <v>0</v>
          </cell>
          <cell r="DU965">
            <v>0</v>
          </cell>
          <cell r="DV965">
            <v>0</v>
          </cell>
          <cell r="DW965">
            <v>0</v>
          </cell>
          <cell r="DX965">
            <v>0</v>
          </cell>
          <cell r="DY965">
            <v>0</v>
          </cell>
          <cell r="DZ965">
            <v>0</v>
          </cell>
          <cell r="EA965">
            <v>0</v>
          </cell>
          <cell r="EB965">
            <v>0</v>
          </cell>
          <cell r="EC965">
            <v>0</v>
          </cell>
          <cell r="ED965">
            <v>0</v>
          </cell>
        </row>
        <row r="966"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0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  <cell r="BD966">
            <v>0</v>
          </cell>
          <cell r="BE966">
            <v>0</v>
          </cell>
          <cell r="BF966">
            <v>0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>
            <v>0</v>
          </cell>
          <cell r="BR966">
            <v>0</v>
          </cell>
          <cell r="BS966">
            <v>0</v>
          </cell>
          <cell r="BT966">
            <v>0</v>
          </cell>
          <cell r="BU966">
            <v>0</v>
          </cell>
          <cell r="BV966">
            <v>0</v>
          </cell>
          <cell r="BW966">
            <v>0</v>
          </cell>
          <cell r="BX966">
            <v>0</v>
          </cell>
          <cell r="BY966">
            <v>0</v>
          </cell>
          <cell r="BZ966">
            <v>0</v>
          </cell>
          <cell r="CA966">
            <v>0</v>
          </cell>
          <cell r="CB966">
            <v>0</v>
          </cell>
          <cell r="CC966">
            <v>0</v>
          </cell>
          <cell r="CD966">
            <v>0</v>
          </cell>
          <cell r="CE966">
            <v>0</v>
          </cell>
          <cell r="CF966">
            <v>0</v>
          </cell>
          <cell r="CG966">
            <v>0</v>
          </cell>
          <cell r="CH966">
            <v>0</v>
          </cell>
          <cell r="CI966">
            <v>0</v>
          </cell>
          <cell r="CJ966">
            <v>0</v>
          </cell>
          <cell r="CK966">
            <v>0</v>
          </cell>
          <cell r="CL966">
            <v>0</v>
          </cell>
          <cell r="CM966">
            <v>0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0</v>
          </cell>
          <cell r="CZ966">
            <v>0</v>
          </cell>
          <cell r="DA966">
            <v>0</v>
          </cell>
          <cell r="DB966">
            <v>0</v>
          </cell>
          <cell r="DC966">
            <v>0</v>
          </cell>
          <cell r="DD966">
            <v>0</v>
          </cell>
          <cell r="DE966">
            <v>0</v>
          </cell>
          <cell r="DF966">
            <v>0</v>
          </cell>
          <cell r="DG966">
            <v>0</v>
          </cell>
          <cell r="DH966">
            <v>0</v>
          </cell>
          <cell r="DI966">
            <v>0</v>
          </cell>
          <cell r="DJ966">
            <v>0</v>
          </cell>
          <cell r="DK966">
            <v>0</v>
          </cell>
          <cell r="DL966">
            <v>0</v>
          </cell>
          <cell r="DM966">
            <v>0</v>
          </cell>
          <cell r="DN966">
            <v>0</v>
          </cell>
          <cell r="DO966">
            <v>0</v>
          </cell>
          <cell r="DP966">
            <v>0</v>
          </cell>
          <cell r="DQ966">
            <v>0</v>
          </cell>
          <cell r="DR966">
            <v>0</v>
          </cell>
          <cell r="DS966">
            <v>0</v>
          </cell>
          <cell r="DT966">
            <v>0</v>
          </cell>
          <cell r="DU966">
            <v>0</v>
          </cell>
          <cell r="DV966">
            <v>0</v>
          </cell>
          <cell r="DW966">
            <v>0</v>
          </cell>
          <cell r="DX966">
            <v>0</v>
          </cell>
          <cell r="DY966">
            <v>0</v>
          </cell>
          <cell r="DZ966">
            <v>0</v>
          </cell>
          <cell r="EA966">
            <v>0</v>
          </cell>
          <cell r="EB966">
            <v>0</v>
          </cell>
          <cell r="EC966">
            <v>0</v>
          </cell>
          <cell r="ED966">
            <v>0</v>
          </cell>
        </row>
        <row r="967"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  <cell r="BD967">
            <v>0</v>
          </cell>
          <cell r="BE967">
            <v>0</v>
          </cell>
          <cell r="BF967">
            <v>0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0</v>
          </cell>
          <cell r="BR967">
            <v>0</v>
          </cell>
          <cell r="BS967">
            <v>0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0</v>
          </cell>
          <cell r="BY967">
            <v>0</v>
          </cell>
          <cell r="BZ967">
            <v>0</v>
          </cell>
          <cell r="CA967">
            <v>0</v>
          </cell>
          <cell r="CB967">
            <v>0</v>
          </cell>
          <cell r="CC967">
            <v>0</v>
          </cell>
          <cell r="CD967">
            <v>0</v>
          </cell>
          <cell r="CE967">
            <v>0</v>
          </cell>
          <cell r="CF967">
            <v>0</v>
          </cell>
          <cell r="CG967">
            <v>0</v>
          </cell>
          <cell r="CH967">
            <v>0</v>
          </cell>
          <cell r="CI967">
            <v>0</v>
          </cell>
          <cell r="CJ967">
            <v>0</v>
          </cell>
          <cell r="CK967">
            <v>0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0</v>
          </cell>
          <cell r="CZ967">
            <v>0</v>
          </cell>
          <cell r="DA967">
            <v>0</v>
          </cell>
          <cell r="DB967">
            <v>0</v>
          </cell>
          <cell r="DC967">
            <v>0</v>
          </cell>
          <cell r="DD967">
            <v>0</v>
          </cell>
          <cell r="DE967">
            <v>0</v>
          </cell>
          <cell r="DF967">
            <v>0</v>
          </cell>
          <cell r="DG967">
            <v>0</v>
          </cell>
          <cell r="DH967">
            <v>0</v>
          </cell>
          <cell r="DI967">
            <v>0</v>
          </cell>
          <cell r="DJ967">
            <v>0</v>
          </cell>
          <cell r="DK967">
            <v>0</v>
          </cell>
          <cell r="DL967">
            <v>0</v>
          </cell>
          <cell r="DM967">
            <v>0</v>
          </cell>
          <cell r="DN967">
            <v>0</v>
          </cell>
          <cell r="DO967">
            <v>0</v>
          </cell>
          <cell r="DP967">
            <v>0</v>
          </cell>
          <cell r="DQ967">
            <v>0</v>
          </cell>
          <cell r="DR967">
            <v>0</v>
          </cell>
          <cell r="DS967">
            <v>0</v>
          </cell>
          <cell r="DT967">
            <v>0</v>
          </cell>
          <cell r="DU967">
            <v>0</v>
          </cell>
          <cell r="DV967">
            <v>0</v>
          </cell>
          <cell r="DW967">
            <v>0</v>
          </cell>
          <cell r="DX967">
            <v>0</v>
          </cell>
          <cell r="DY967">
            <v>0</v>
          </cell>
          <cell r="DZ967">
            <v>0</v>
          </cell>
          <cell r="EA967">
            <v>0</v>
          </cell>
          <cell r="EB967">
            <v>0</v>
          </cell>
          <cell r="EC967">
            <v>0</v>
          </cell>
          <cell r="ED967">
            <v>0</v>
          </cell>
        </row>
        <row r="968"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0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0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0</v>
          </cell>
          <cell r="CF968">
            <v>0</v>
          </cell>
          <cell r="CG968">
            <v>0</v>
          </cell>
          <cell r="CH968">
            <v>0</v>
          </cell>
          <cell r="CI968">
            <v>0</v>
          </cell>
          <cell r="CJ968">
            <v>0</v>
          </cell>
          <cell r="CK968">
            <v>0</v>
          </cell>
          <cell r="CL968">
            <v>0</v>
          </cell>
          <cell r="CM968">
            <v>0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0</v>
          </cell>
          <cell r="CZ968">
            <v>0</v>
          </cell>
          <cell r="DA968">
            <v>0</v>
          </cell>
          <cell r="DB968">
            <v>0</v>
          </cell>
          <cell r="DC968">
            <v>0</v>
          </cell>
          <cell r="DD968">
            <v>0</v>
          </cell>
          <cell r="DE968">
            <v>0</v>
          </cell>
          <cell r="DF968">
            <v>0</v>
          </cell>
          <cell r="DG968">
            <v>0</v>
          </cell>
          <cell r="DH968">
            <v>0</v>
          </cell>
          <cell r="DI968">
            <v>0</v>
          </cell>
          <cell r="DJ968">
            <v>0</v>
          </cell>
          <cell r="DK968">
            <v>0</v>
          </cell>
          <cell r="DL968">
            <v>0</v>
          </cell>
          <cell r="DM968">
            <v>0</v>
          </cell>
          <cell r="DN968">
            <v>0</v>
          </cell>
          <cell r="DO968">
            <v>0</v>
          </cell>
          <cell r="DP968">
            <v>0</v>
          </cell>
          <cell r="DQ968">
            <v>0</v>
          </cell>
          <cell r="DR968">
            <v>0</v>
          </cell>
          <cell r="DS968">
            <v>0</v>
          </cell>
          <cell r="DT968">
            <v>0</v>
          </cell>
          <cell r="DU968">
            <v>0</v>
          </cell>
          <cell r="DV968">
            <v>0</v>
          </cell>
          <cell r="DW968">
            <v>0</v>
          </cell>
          <cell r="DX968">
            <v>0</v>
          </cell>
          <cell r="DY968">
            <v>0</v>
          </cell>
          <cell r="DZ968">
            <v>0</v>
          </cell>
          <cell r="EA968">
            <v>0</v>
          </cell>
          <cell r="EB968">
            <v>0</v>
          </cell>
          <cell r="EC968">
            <v>0</v>
          </cell>
          <cell r="ED968">
            <v>0</v>
          </cell>
        </row>
        <row r="969"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  <cell r="BF969">
            <v>0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</v>
          </cell>
          <cell r="BR969">
            <v>0</v>
          </cell>
          <cell r="BS969">
            <v>0</v>
          </cell>
          <cell r="BT969">
            <v>0</v>
          </cell>
          <cell r="BU969">
            <v>0</v>
          </cell>
          <cell r="BV969">
            <v>0</v>
          </cell>
          <cell r="BW969">
            <v>0</v>
          </cell>
          <cell r="BX969">
            <v>0</v>
          </cell>
          <cell r="BY969">
            <v>0</v>
          </cell>
          <cell r="BZ969">
            <v>0</v>
          </cell>
          <cell r="CA969">
            <v>0</v>
          </cell>
          <cell r="CB969">
            <v>0</v>
          </cell>
          <cell r="CC969">
            <v>0</v>
          </cell>
          <cell r="CD969">
            <v>0</v>
          </cell>
          <cell r="CE969">
            <v>0</v>
          </cell>
          <cell r="CF969">
            <v>0</v>
          </cell>
          <cell r="CG969">
            <v>0</v>
          </cell>
          <cell r="CH969">
            <v>0</v>
          </cell>
          <cell r="CI969">
            <v>0</v>
          </cell>
          <cell r="CJ969">
            <v>0</v>
          </cell>
          <cell r="CK969">
            <v>0</v>
          </cell>
          <cell r="CL969">
            <v>0</v>
          </cell>
          <cell r="CM969">
            <v>0</v>
          </cell>
          <cell r="CN969">
            <v>0</v>
          </cell>
          <cell r="CO969">
            <v>0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0</v>
          </cell>
          <cell r="CZ969">
            <v>0</v>
          </cell>
          <cell r="DA969">
            <v>0</v>
          </cell>
          <cell r="DB969">
            <v>0</v>
          </cell>
          <cell r="DC969">
            <v>0</v>
          </cell>
          <cell r="DD969">
            <v>0</v>
          </cell>
          <cell r="DE969">
            <v>0</v>
          </cell>
          <cell r="DF969">
            <v>0</v>
          </cell>
          <cell r="DG969">
            <v>0</v>
          </cell>
          <cell r="DH969">
            <v>0</v>
          </cell>
          <cell r="DI969">
            <v>0</v>
          </cell>
          <cell r="DJ969">
            <v>0</v>
          </cell>
          <cell r="DK969">
            <v>0</v>
          </cell>
          <cell r="DL969">
            <v>0</v>
          </cell>
          <cell r="DM969">
            <v>0</v>
          </cell>
          <cell r="DN969">
            <v>0</v>
          </cell>
          <cell r="DO969">
            <v>0</v>
          </cell>
          <cell r="DP969">
            <v>0</v>
          </cell>
          <cell r="DQ969">
            <v>0</v>
          </cell>
          <cell r="DR969">
            <v>0</v>
          </cell>
          <cell r="DS969">
            <v>0</v>
          </cell>
          <cell r="DT969">
            <v>0</v>
          </cell>
          <cell r="DU969">
            <v>0</v>
          </cell>
          <cell r="DV969">
            <v>0</v>
          </cell>
          <cell r="DW969">
            <v>0</v>
          </cell>
          <cell r="DX969">
            <v>0</v>
          </cell>
          <cell r="DY969">
            <v>0</v>
          </cell>
          <cell r="DZ969">
            <v>0</v>
          </cell>
          <cell r="EA969">
            <v>0</v>
          </cell>
          <cell r="EB969">
            <v>0</v>
          </cell>
          <cell r="EC969">
            <v>0</v>
          </cell>
          <cell r="ED969">
            <v>0</v>
          </cell>
        </row>
        <row r="970"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  <cell r="BD970">
            <v>0</v>
          </cell>
          <cell r="BE970">
            <v>0</v>
          </cell>
          <cell r="BF970">
            <v>0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  <cell r="BR970">
            <v>0</v>
          </cell>
          <cell r="BS970">
            <v>0</v>
          </cell>
          <cell r="BT970">
            <v>0</v>
          </cell>
          <cell r="BU970">
            <v>0</v>
          </cell>
          <cell r="BV970">
            <v>0</v>
          </cell>
          <cell r="BW970">
            <v>0</v>
          </cell>
          <cell r="BX970">
            <v>0</v>
          </cell>
          <cell r="BY970">
            <v>0</v>
          </cell>
          <cell r="BZ970">
            <v>0</v>
          </cell>
          <cell r="CA970">
            <v>0</v>
          </cell>
          <cell r="CB970">
            <v>0</v>
          </cell>
          <cell r="CC970">
            <v>0</v>
          </cell>
          <cell r="CD970">
            <v>0</v>
          </cell>
          <cell r="CE970">
            <v>0</v>
          </cell>
          <cell r="CF970">
            <v>0</v>
          </cell>
          <cell r="CG970">
            <v>0</v>
          </cell>
          <cell r="CH970">
            <v>0</v>
          </cell>
          <cell r="CI970">
            <v>0</v>
          </cell>
          <cell r="CJ970">
            <v>0</v>
          </cell>
          <cell r="CK970">
            <v>0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0</v>
          </cell>
          <cell r="CZ970">
            <v>0</v>
          </cell>
          <cell r="DA970">
            <v>0</v>
          </cell>
          <cell r="DB970">
            <v>0</v>
          </cell>
          <cell r="DC970">
            <v>0</v>
          </cell>
          <cell r="DD970">
            <v>0</v>
          </cell>
          <cell r="DE970">
            <v>0</v>
          </cell>
          <cell r="DF970">
            <v>0</v>
          </cell>
          <cell r="DG970">
            <v>0</v>
          </cell>
          <cell r="DH970">
            <v>0</v>
          </cell>
          <cell r="DI970">
            <v>0</v>
          </cell>
          <cell r="DJ970">
            <v>0</v>
          </cell>
          <cell r="DK970">
            <v>0</v>
          </cell>
          <cell r="DL970">
            <v>0</v>
          </cell>
          <cell r="DM970">
            <v>0</v>
          </cell>
          <cell r="DN970">
            <v>0</v>
          </cell>
          <cell r="DO970">
            <v>0</v>
          </cell>
          <cell r="DP970">
            <v>0</v>
          </cell>
          <cell r="DQ970">
            <v>0</v>
          </cell>
          <cell r="DR970">
            <v>0</v>
          </cell>
          <cell r="DS970">
            <v>0</v>
          </cell>
          <cell r="DT970">
            <v>0</v>
          </cell>
          <cell r="DU970">
            <v>0</v>
          </cell>
          <cell r="DV970">
            <v>0</v>
          </cell>
          <cell r="DW970">
            <v>0</v>
          </cell>
          <cell r="DX970">
            <v>0</v>
          </cell>
          <cell r="DY970">
            <v>0</v>
          </cell>
          <cell r="DZ970">
            <v>0</v>
          </cell>
          <cell r="EA970">
            <v>0</v>
          </cell>
          <cell r="EB970">
            <v>0</v>
          </cell>
          <cell r="EC970">
            <v>0</v>
          </cell>
          <cell r="ED970">
            <v>0</v>
          </cell>
        </row>
        <row r="971"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  <cell r="BD971">
            <v>0</v>
          </cell>
          <cell r="BE971">
            <v>0</v>
          </cell>
          <cell r="BF971">
            <v>0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>
            <v>0</v>
          </cell>
          <cell r="BR971">
            <v>0</v>
          </cell>
          <cell r="BS971">
            <v>0</v>
          </cell>
          <cell r="BT971">
            <v>0</v>
          </cell>
          <cell r="BU971">
            <v>0</v>
          </cell>
          <cell r="BV971">
            <v>0</v>
          </cell>
          <cell r="BW971">
            <v>0</v>
          </cell>
          <cell r="BX971">
            <v>0</v>
          </cell>
          <cell r="BY971">
            <v>0</v>
          </cell>
          <cell r="BZ971">
            <v>0</v>
          </cell>
          <cell r="CA971">
            <v>0</v>
          </cell>
          <cell r="CB971">
            <v>0</v>
          </cell>
          <cell r="CC971">
            <v>0</v>
          </cell>
          <cell r="CD971">
            <v>0</v>
          </cell>
          <cell r="CE971">
            <v>0</v>
          </cell>
          <cell r="CF971">
            <v>0</v>
          </cell>
          <cell r="CG971">
            <v>0</v>
          </cell>
          <cell r="CH971">
            <v>0</v>
          </cell>
          <cell r="CI971">
            <v>0</v>
          </cell>
          <cell r="CJ971">
            <v>0</v>
          </cell>
          <cell r="CK971">
            <v>0</v>
          </cell>
          <cell r="CL971">
            <v>0</v>
          </cell>
          <cell r="CM971">
            <v>0</v>
          </cell>
          <cell r="CN971">
            <v>0</v>
          </cell>
          <cell r="CO971">
            <v>0</v>
          </cell>
          <cell r="CP971">
            <v>0</v>
          </cell>
          <cell r="CQ971">
            <v>0</v>
          </cell>
          <cell r="CR971">
            <v>0</v>
          </cell>
          <cell r="CS971">
            <v>0</v>
          </cell>
          <cell r="CT971">
            <v>0</v>
          </cell>
          <cell r="CU971">
            <v>0</v>
          </cell>
          <cell r="CV971">
            <v>0</v>
          </cell>
          <cell r="CW971">
            <v>0</v>
          </cell>
          <cell r="CX971">
            <v>0</v>
          </cell>
          <cell r="CY971">
            <v>0</v>
          </cell>
          <cell r="CZ971">
            <v>0</v>
          </cell>
          <cell r="DA971">
            <v>0</v>
          </cell>
          <cell r="DB971">
            <v>0</v>
          </cell>
          <cell r="DC971">
            <v>0</v>
          </cell>
          <cell r="DD971">
            <v>0</v>
          </cell>
          <cell r="DE971">
            <v>0</v>
          </cell>
          <cell r="DF971">
            <v>0</v>
          </cell>
          <cell r="DG971">
            <v>0</v>
          </cell>
          <cell r="DH971">
            <v>0</v>
          </cell>
          <cell r="DI971">
            <v>0</v>
          </cell>
          <cell r="DJ971">
            <v>0</v>
          </cell>
          <cell r="DK971">
            <v>0</v>
          </cell>
          <cell r="DL971">
            <v>0</v>
          </cell>
          <cell r="DM971">
            <v>0</v>
          </cell>
          <cell r="DN971">
            <v>0</v>
          </cell>
          <cell r="DO971">
            <v>0</v>
          </cell>
          <cell r="DP971">
            <v>0</v>
          </cell>
          <cell r="DQ971">
            <v>0</v>
          </cell>
          <cell r="DR971">
            <v>0</v>
          </cell>
          <cell r="DS971">
            <v>0</v>
          </cell>
          <cell r="DT971">
            <v>0</v>
          </cell>
          <cell r="DU971">
            <v>0</v>
          </cell>
          <cell r="DV971">
            <v>0</v>
          </cell>
          <cell r="DW971">
            <v>0</v>
          </cell>
          <cell r="DX971">
            <v>0</v>
          </cell>
          <cell r="DY971">
            <v>0</v>
          </cell>
          <cell r="DZ971">
            <v>0</v>
          </cell>
          <cell r="EA971">
            <v>0</v>
          </cell>
          <cell r="EB971">
            <v>0</v>
          </cell>
          <cell r="EC971">
            <v>0</v>
          </cell>
          <cell r="ED971">
            <v>0</v>
          </cell>
        </row>
        <row r="972"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>
            <v>0</v>
          </cell>
          <cell r="BE972">
            <v>0</v>
          </cell>
          <cell r="BF972">
            <v>0</v>
          </cell>
          <cell r="BG972">
            <v>0</v>
          </cell>
          <cell r="BH972">
            <v>0</v>
          </cell>
          <cell r="BI972">
            <v>0</v>
          </cell>
          <cell r="BJ972">
            <v>0</v>
          </cell>
          <cell r="BK972">
            <v>0</v>
          </cell>
          <cell r="BL972">
            <v>0</v>
          </cell>
          <cell r="BM972">
            <v>0</v>
          </cell>
          <cell r="BN972">
            <v>0</v>
          </cell>
          <cell r="BO972">
            <v>0</v>
          </cell>
          <cell r="BP972">
            <v>0</v>
          </cell>
          <cell r="BQ972">
            <v>0</v>
          </cell>
          <cell r="BR972">
            <v>0</v>
          </cell>
          <cell r="BS972">
            <v>0</v>
          </cell>
          <cell r="BT972">
            <v>0</v>
          </cell>
          <cell r="BU972">
            <v>0</v>
          </cell>
          <cell r="BV972">
            <v>0</v>
          </cell>
          <cell r="BW972">
            <v>0</v>
          </cell>
          <cell r="BX972">
            <v>0</v>
          </cell>
          <cell r="BY972">
            <v>0</v>
          </cell>
          <cell r="BZ972">
            <v>0</v>
          </cell>
          <cell r="CA972">
            <v>0</v>
          </cell>
          <cell r="CB972">
            <v>0</v>
          </cell>
          <cell r="CC972">
            <v>0</v>
          </cell>
          <cell r="CD972">
            <v>0</v>
          </cell>
          <cell r="CE972">
            <v>0</v>
          </cell>
          <cell r="CF972">
            <v>0</v>
          </cell>
          <cell r="CG972">
            <v>0</v>
          </cell>
          <cell r="CH972">
            <v>0</v>
          </cell>
          <cell r="CI972">
            <v>0</v>
          </cell>
          <cell r="CJ972">
            <v>0</v>
          </cell>
          <cell r="CK972">
            <v>0</v>
          </cell>
          <cell r="CL972">
            <v>0</v>
          </cell>
          <cell r="CM972">
            <v>0</v>
          </cell>
          <cell r="CN972">
            <v>0</v>
          </cell>
          <cell r="CO972">
            <v>0</v>
          </cell>
          <cell r="CP972">
            <v>0</v>
          </cell>
          <cell r="CQ972">
            <v>0</v>
          </cell>
          <cell r="CR972">
            <v>0</v>
          </cell>
          <cell r="CS972">
            <v>0</v>
          </cell>
          <cell r="CT972">
            <v>0</v>
          </cell>
          <cell r="CU972">
            <v>0</v>
          </cell>
          <cell r="CV972">
            <v>0</v>
          </cell>
          <cell r="CW972">
            <v>0</v>
          </cell>
          <cell r="CX972">
            <v>0</v>
          </cell>
          <cell r="CY972">
            <v>0</v>
          </cell>
          <cell r="CZ972">
            <v>0</v>
          </cell>
          <cell r="DA972">
            <v>0</v>
          </cell>
          <cell r="DB972">
            <v>0</v>
          </cell>
          <cell r="DC972">
            <v>0</v>
          </cell>
          <cell r="DD972">
            <v>0</v>
          </cell>
          <cell r="DE972">
            <v>0</v>
          </cell>
          <cell r="DF972">
            <v>0</v>
          </cell>
          <cell r="DG972">
            <v>0</v>
          </cell>
          <cell r="DH972">
            <v>0</v>
          </cell>
          <cell r="DI972">
            <v>0</v>
          </cell>
          <cell r="DJ972">
            <v>0</v>
          </cell>
          <cell r="DK972">
            <v>0</v>
          </cell>
          <cell r="DL972">
            <v>0</v>
          </cell>
          <cell r="DM972">
            <v>0</v>
          </cell>
          <cell r="DN972">
            <v>0</v>
          </cell>
          <cell r="DO972">
            <v>0</v>
          </cell>
          <cell r="DP972">
            <v>0</v>
          </cell>
          <cell r="DQ972">
            <v>0</v>
          </cell>
          <cell r="DR972">
            <v>0</v>
          </cell>
          <cell r="DS972">
            <v>0</v>
          </cell>
          <cell r="DT972">
            <v>0</v>
          </cell>
          <cell r="DU972">
            <v>0</v>
          </cell>
          <cell r="DV972">
            <v>0</v>
          </cell>
          <cell r="DW972">
            <v>0</v>
          </cell>
          <cell r="DX972">
            <v>0</v>
          </cell>
          <cell r="DY972">
            <v>0</v>
          </cell>
          <cell r="DZ972">
            <v>0</v>
          </cell>
          <cell r="EA972">
            <v>0</v>
          </cell>
          <cell r="EB972">
            <v>0</v>
          </cell>
          <cell r="EC972">
            <v>0</v>
          </cell>
          <cell r="ED972">
            <v>0</v>
          </cell>
        </row>
        <row r="973"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D973">
            <v>0</v>
          </cell>
          <cell r="BE973">
            <v>0</v>
          </cell>
          <cell r="BF973">
            <v>0</v>
          </cell>
          <cell r="BG973">
            <v>0</v>
          </cell>
          <cell r="BH973">
            <v>0</v>
          </cell>
          <cell r="BI973">
            <v>0</v>
          </cell>
          <cell r="BJ973">
            <v>0</v>
          </cell>
          <cell r="BK973">
            <v>0</v>
          </cell>
          <cell r="BL973">
            <v>0</v>
          </cell>
          <cell r="BM973">
            <v>0</v>
          </cell>
          <cell r="BN973">
            <v>0</v>
          </cell>
          <cell r="BO973">
            <v>0</v>
          </cell>
          <cell r="BP973">
            <v>0</v>
          </cell>
          <cell r="BQ973">
            <v>0</v>
          </cell>
          <cell r="BR973">
            <v>0</v>
          </cell>
          <cell r="BS973">
            <v>0</v>
          </cell>
          <cell r="BT973">
            <v>0</v>
          </cell>
          <cell r="BU973">
            <v>0</v>
          </cell>
          <cell r="BV973">
            <v>0</v>
          </cell>
          <cell r="BW973">
            <v>0</v>
          </cell>
          <cell r="BX973">
            <v>0</v>
          </cell>
          <cell r="BY973">
            <v>0</v>
          </cell>
          <cell r="BZ973">
            <v>0</v>
          </cell>
          <cell r="CA973">
            <v>0</v>
          </cell>
          <cell r="CB973">
            <v>0</v>
          </cell>
          <cell r="CC973">
            <v>0</v>
          </cell>
          <cell r="CD973">
            <v>0</v>
          </cell>
          <cell r="CE973">
            <v>0</v>
          </cell>
          <cell r="CF973">
            <v>0</v>
          </cell>
          <cell r="CG973">
            <v>0</v>
          </cell>
          <cell r="CH973">
            <v>0</v>
          </cell>
          <cell r="CI973">
            <v>0</v>
          </cell>
          <cell r="CJ973">
            <v>0</v>
          </cell>
          <cell r="CK973">
            <v>0</v>
          </cell>
          <cell r="CL973">
            <v>0</v>
          </cell>
          <cell r="CM973">
            <v>0</v>
          </cell>
          <cell r="CN973">
            <v>0</v>
          </cell>
          <cell r="CO973">
            <v>0</v>
          </cell>
          <cell r="CP973">
            <v>0</v>
          </cell>
          <cell r="CQ973">
            <v>0</v>
          </cell>
          <cell r="CR973">
            <v>0</v>
          </cell>
          <cell r="CS973">
            <v>0</v>
          </cell>
          <cell r="CT973">
            <v>0</v>
          </cell>
          <cell r="CU973">
            <v>0</v>
          </cell>
          <cell r="CV973">
            <v>0</v>
          </cell>
          <cell r="CW973">
            <v>0</v>
          </cell>
          <cell r="CX973">
            <v>0</v>
          </cell>
          <cell r="CY973">
            <v>0</v>
          </cell>
          <cell r="CZ973">
            <v>0</v>
          </cell>
          <cell r="DA973">
            <v>0</v>
          </cell>
          <cell r="DB973">
            <v>0</v>
          </cell>
          <cell r="DC973">
            <v>0</v>
          </cell>
          <cell r="DD973">
            <v>0</v>
          </cell>
          <cell r="DE973">
            <v>0</v>
          </cell>
          <cell r="DF973">
            <v>0</v>
          </cell>
          <cell r="DG973">
            <v>0</v>
          </cell>
          <cell r="DH973">
            <v>0</v>
          </cell>
          <cell r="DI973">
            <v>0</v>
          </cell>
          <cell r="DJ973">
            <v>0</v>
          </cell>
          <cell r="DK973">
            <v>0</v>
          </cell>
          <cell r="DL973">
            <v>0</v>
          </cell>
          <cell r="DM973">
            <v>0</v>
          </cell>
          <cell r="DN973">
            <v>0</v>
          </cell>
          <cell r="DO973">
            <v>0</v>
          </cell>
          <cell r="DP973">
            <v>0</v>
          </cell>
          <cell r="DQ973">
            <v>0</v>
          </cell>
          <cell r="DR973">
            <v>0</v>
          </cell>
          <cell r="DS973">
            <v>0</v>
          </cell>
          <cell r="DT973">
            <v>0</v>
          </cell>
          <cell r="DU973">
            <v>0</v>
          </cell>
          <cell r="DV973">
            <v>0</v>
          </cell>
          <cell r="DW973">
            <v>0</v>
          </cell>
          <cell r="DX973">
            <v>0</v>
          </cell>
          <cell r="DY973">
            <v>0</v>
          </cell>
          <cell r="DZ973">
            <v>0</v>
          </cell>
          <cell r="EA973">
            <v>0</v>
          </cell>
          <cell r="EB973">
            <v>0</v>
          </cell>
          <cell r="EC973">
            <v>0</v>
          </cell>
          <cell r="ED973">
            <v>0</v>
          </cell>
        </row>
        <row r="974"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>
            <v>0</v>
          </cell>
          <cell r="BR974">
            <v>0</v>
          </cell>
          <cell r="BS974">
            <v>0</v>
          </cell>
          <cell r="BT974">
            <v>0</v>
          </cell>
          <cell r="BU974">
            <v>0</v>
          </cell>
          <cell r="BV974">
            <v>0</v>
          </cell>
          <cell r="BW974">
            <v>0</v>
          </cell>
          <cell r="BX974">
            <v>0</v>
          </cell>
          <cell r="BY974">
            <v>0</v>
          </cell>
          <cell r="BZ974">
            <v>0</v>
          </cell>
          <cell r="CA974">
            <v>0</v>
          </cell>
          <cell r="CB974">
            <v>0</v>
          </cell>
          <cell r="CC974">
            <v>0</v>
          </cell>
          <cell r="CD974">
            <v>0</v>
          </cell>
          <cell r="CE974">
            <v>0</v>
          </cell>
          <cell r="CF974">
            <v>0</v>
          </cell>
          <cell r="CG974">
            <v>0</v>
          </cell>
          <cell r="CH974">
            <v>0</v>
          </cell>
          <cell r="CI974">
            <v>0</v>
          </cell>
          <cell r="CJ974">
            <v>0</v>
          </cell>
          <cell r="CK974">
            <v>0</v>
          </cell>
          <cell r="CL974">
            <v>0</v>
          </cell>
          <cell r="CM974">
            <v>0</v>
          </cell>
          <cell r="CN974">
            <v>0</v>
          </cell>
          <cell r="CO974">
            <v>0</v>
          </cell>
          <cell r="CP974">
            <v>0</v>
          </cell>
          <cell r="CQ974">
            <v>0</v>
          </cell>
          <cell r="CR974">
            <v>0</v>
          </cell>
          <cell r="CS974">
            <v>0</v>
          </cell>
          <cell r="CT974">
            <v>0</v>
          </cell>
          <cell r="CU974">
            <v>0</v>
          </cell>
          <cell r="CV974">
            <v>0</v>
          </cell>
          <cell r="CW974">
            <v>0</v>
          </cell>
          <cell r="CX974">
            <v>0</v>
          </cell>
          <cell r="CY974">
            <v>0</v>
          </cell>
          <cell r="CZ974">
            <v>0</v>
          </cell>
          <cell r="DA974">
            <v>0</v>
          </cell>
          <cell r="DB974">
            <v>0</v>
          </cell>
          <cell r="DC974">
            <v>0</v>
          </cell>
          <cell r="DD974">
            <v>0</v>
          </cell>
          <cell r="DE974">
            <v>0</v>
          </cell>
          <cell r="DF974">
            <v>0</v>
          </cell>
          <cell r="DG974">
            <v>0</v>
          </cell>
          <cell r="DH974">
            <v>0</v>
          </cell>
          <cell r="DI974">
            <v>0</v>
          </cell>
          <cell r="DJ974">
            <v>0</v>
          </cell>
          <cell r="DK974">
            <v>0</v>
          </cell>
          <cell r="DL974">
            <v>0</v>
          </cell>
          <cell r="DM974">
            <v>0</v>
          </cell>
          <cell r="DN974">
            <v>0</v>
          </cell>
          <cell r="DO974">
            <v>0</v>
          </cell>
          <cell r="DP974">
            <v>0</v>
          </cell>
          <cell r="DQ974">
            <v>0</v>
          </cell>
          <cell r="DR974">
            <v>0</v>
          </cell>
          <cell r="DS974">
            <v>0</v>
          </cell>
          <cell r="DT974">
            <v>0</v>
          </cell>
          <cell r="DU974">
            <v>0</v>
          </cell>
          <cell r="DV974">
            <v>0</v>
          </cell>
          <cell r="DW974">
            <v>0</v>
          </cell>
          <cell r="DX974">
            <v>0</v>
          </cell>
          <cell r="DY974">
            <v>0</v>
          </cell>
          <cell r="DZ974">
            <v>0</v>
          </cell>
          <cell r="EA974">
            <v>0</v>
          </cell>
          <cell r="EB974">
            <v>0</v>
          </cell>
          <cell r="EC974">
            <v>0</v>
          </cell>
          <cell r="ED974">
            <v>0</v>
          </cell>
        </row>
        <row r="975"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  <cell r="AO975">
            <v>0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T975">
            <v>0</v>
          </cell>
          <cell r="AU975">
            <v>0</v>
          </cell>
          <cell r="AV975">
            <v>0</v>
          </cell>
          <cell r="AW975">
            <v>0</v>
          </cell>
          <cell r="AX975">
            <v>0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0</v>
          </cell>
          <cell r="BD975">
            <v>0</v>
          </cell>
          <cell r="BE975">
            <v>0</v>
          </cell>
          <cell r="BF975">
            <v>0</v>
          </cell>
          <cell r="BG975">
            <v>0</v>
          </cell>
          <cell r="BH975">
            <v>0</v>
          </cell>
          <cell r="BI975">
            <v>0</v>
          </cell>
          <cell r="BJ975">
            <v>0</v>
          </cell>
          <cell r="BK975">
            <v>0</v>
          </cell>
          <cell r="BL975">
            <v>0</v>
          </cell>
          <cell r="BM975">
            <v>0</v>
          </cell>
          <cell r="BN975">
            <v>0</v>
          </cell>
          <cell r="BO975">
            <v>0</v>
          </cell>
          <cell r="BP975">
            <v>0</v>
          </cell>
          <cell r="BQ975">
            <v>0</v>
          </cell>
          <cell r="BR975">
            <v>0</v>
          </cell>
          <cell r="BS975">
            <v>0</v>
          </cell>
          <cell r="BT975">
            <v>0</v>
          </cell>
          <cell r="BU975">
            <v>0</v>
          </cell>
          <cell r="BV975">
            <v>0</v>
          </cell>
          <cell r="BW975">
            <v>0</v>
          </cell>
          <cell r="BX975">
            <v>0</v>
          </cell>
          <cell r="BY975">
            <v>0</v>
          </cell>
          <cell r="BZ975">
            <v>0</v>
          </cell>
          <cell r="CA975">
            <v>0</v>
          </cell>
          <cell r="CB975">
            <v>0</v>
          </cell>
          <cell r="CC975">
            <v>0</v>
          </cell>
          <cell r="CD975">
            <v>0</v>
          </cell>
          <cell r="CE975">
            <v>0</v>
          </cell>
          <cell r="CF975">
            <v>0</v>
          </cell>
          <cell r="CG975">
            <v>0</v>
          </cell>
          <cell r="CH975">
            <v>0</v>
          </cell>
          <cell r="CI975">
            <v>0</v>
          </cell>
          <cell r="CJ975">
            <v>0</v>
          </cell>
          <cell r="CK975">
            <v>0</v>
          </cell>
          <cell r="CL975">
            <v>0</v>
          </cell>
          <cell r="CM975">
            <v>0</v>
          </cell>
          <cell r="CN975">
            <v>0</v>
          </cell>
          <cell r="CO975">
            <v>0</v>
          </cell>
          <cell r="CP975">
            <v>0</v>
          </cell>
          <cell r="CQ975">
            <v>0</v>
          </cell>
          <cell r="CR975">
            <v>0</v>
          </cell>
          <cell r="CS975">
            <v>0</v>
          </cell>
          <cell r="CT975">
            <v>0</v>
          </cell>
          <cell r="CU975">
            <v>0</v>
          </cell>
          <cell r="CV975">
            <v>0</v>
          </cell>
          <cell r="CW975">
            <v>0</v>
          </cell>
          <cell r="CX975">
            <v>0</v>
          </cell>
          <cell r="CY975">
            <v>0</v>
          </cell>
          <cell r="CZ975">
            <v>0</v>
          </cell>
          <cell r="DA975">
            <v>0</v>
          </cell>
          <cell r="DB975">
            <v>0</v>
          </cell>
          <cell r="DC975">
            <v>0</v>
          </cell>
          <cell r="DD975">
            <v>0</v>
          </cell>
          <cell r="DE975">
            <v>0</v>
          </cell>
          <cell r="DF975">
            <v>0</v>
          </cell>
          <cell r="DG975">
            <v>0</v>
          </cell>
          <cell r="DH975">
            <v>0</v>
          </cell>
          <cell r="DI975">
            <v>0</v>
          </cell>
          <cell r="DJ975">
            <v>0</v>
          </cell>
          <cell r="DK975">
            <v>0</v>
          </cell>
          <cell r="DL975">
            <v>0</v>
          </cell>
          <cell r="DM975">
            <v>0</v>
          </cell>
          <cell r="DN975">
            <v>0</v>
          </cell>
          <cell r="DO975">
            <v>0</v>
          </cell>
          <cell r="DP975">
            <v>0</v>
          </cell>
          <cell r="DQ975">
            <v>0</v>
          </cell>
          <cell r="DR975">
            <v>0</v>
          </cell>
          <cell r="DS975">
            <v>0</v>
          </cell>
          <cell r="DT975">
            <v>0</v>
          </cell>
          <cell r="DU975">
            <v>0</v>
          </cell>
          <cell r="DV975">
            <v>0</v>
          </cell>
          <cell r="DW975">
            <v>0</v>
          </cell>
          <cell r="DX975">
            <v>0</v>
          </cell>
          <cell r="DY975">
            <v>0</v>
          </cell>
          <cell r="DZ975">
            <v>0</v>
          </cell>
          <cell r="EA975">
            <v>0</v>
          </cell>
          <cell r="EB975">
            <v>0</v>
          </cell>
          <cell r="EC975">
            <v>0</v>
          </cell>
          <cell r="ED975">
            <v>0</v>
          </cell>
        </row>
        <row r="976"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0</v>
          </cell>
          <cell r="AR976">
            <v>0</v>
          </cell>
          <cell r="AS976">
            <v>0</v>
          </cell>
          <cell r="AT976">
            <v>0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0</v>
          </cell>
          <cell r="BD976">
            <v>0</v>
          </cell>
          <cell r="BE976">
            <v>0</v>
          </cell>
          <cell r="BF976">
            <v>0</v>
          </cell>
          <cell r="BG976">
            <v>0</v>
          </cell>
          <cell r="BH976">
            <v>0</v>
          </cell>
          <cell r="BI976">
            <v>0</v>
          </cell>
          <cell r="BJ976">
            <v>0</v>
          </cell>
          <cell r="BK976">
            <v>0</v>
          </cell>
          <cell r="BL976">
            <v>0</v>
          </cell>
          <cell r="BM976">
            <v>0</v>
          </cell>
          <cell r="BN976">
            <v>0</v>
          </cell>
          <cell r="BO976">
            <v>0</v>
          </cell>
          <cell r="BP976">
            <v>0</v>
          </cell>
          <cell r="BQ976">
            <v>0</v>
          </cell>
          <cell r="BR976">
            <v>0</v>
          </cell>
          <cell r="BS976">
            <v>0</v>
          </cell>
          <cell r="BT976">
            <v>0</v>
          </cell>
          <cell r="BU976">
            <v>0</v>
          </cell>
          <cell r="BV976">
            <v>0</v>
          </cell>
          <cell r="BW976">
            <v>0</v>
          </cell>
          <cell r="BX976">
            <v>0</v>
          </cell>
          <cell r="BY976">
            <v>0</v>
          </cell>
          <cell r="BZ976">
            <v>0</v>
          </cell>
          <cell r="CA976">
            <v>0</v>
          </cell>
          <cell r="CB976">
            <v>0</v>
          </cell>
          <cell r="CC976">
            <v>0</v>
          </cell>
          <cell r="CD976">
            <v>0</v>
          </cell>
          <cell r="CE976">
            <v>0</v>
          </cell>
          <cell r="CF976">
            <v>0</v>
          </cell>
          <cell r="CG976">
            <v>0</v>
          </cell>
          <cell r="CH976">
            <v>0</v>
          </cell>
          <cell r="CI976">
            <v>0</v>
          </cell>
          <cell r="CJ976">
            <v>0</v>
          </cell>
          <cell r="CK976">
            <v>0</v>
          </cell>
          <cell r="CL976">
            <v>0</v>
          </cell>
          <cell r="CM976">
            <v>0</v>
          </cell>
          <cell r="CN976">
            <v>0</v>
          </cell>
          <cell r="CO976">
            <v>0</v>
          </cell>
          <cell r="CP976">
            <v>0</v>
          </cell>
          <cell r="CQ976">
            <v>0</v>
          </cell>
          <cell r="CR976">
            <v>0</v>
          </cell>
          <cell r="CS976">
            <v>0</v>
          </cell>
          <cell r="CT976">
            <v>0</v>
          </cell>
          <cell r="CU976">
            <v>0</v>
          </cell>
          <cell r="CV976">
            <v>0</v>
          </cell>
          <cell r="CW976">
            <v>0</v>
          </cell>
          <cell r="CX976">
            <v>0</v>
          </cell>
          <cell r="CY976">
            <v>0</v>
          </cell>
          <cell r="CZ976">
            <v>0</v>
          </cell>
          <cell r="DA976">
            <v>0</v>
          </cell>
          <cell r="DB976">
            <v>0</v>
          </cell>
          <cell r="DC976">
            <v>0</v>
          </cell>
          <cell r="DD976">
            <v>0</v>
          </cell>
          <cell r="DE976">
            <v>0</v>
          </cell>
          <cell r="DF976">
            <v>0</v>
          </cell>
          <cell r="DG976">
            <v>0</v>
          </cell>
          <cell r="DH976">
            <v>0</v>
          </cell>
          <cell r="DI976">
            <v>0</v>
          </cell>
          <cell r="DJ976">
            <v>0</v>
          </cell>
          <cell r="DK976">
            <v>0</v>
          </cell>
          <cell r="DL976">
            <v>0</v>
          </cell>
          <cell r="DM976">
            <v>0</v>
          </cell>
          <cell r="DN976">
            <v>0</v>
          </cell>
          <cell r="DO976">
            <v>0</v>
          </cell>
          <cell r="DP976">
            <v>0</v>
          </cell>
          <cell r="DQ976">
            <v>0</v>
          </cell>
          <cell r="DR976">
            <v>0</v>
          </cell>
          <cell r="DS976">
            <v>0</v>
          </cell>
          <cell r="DT976">
            <v>0</v>
          </cell>
          <cell r="DU976">
            <v>0</v>
          </cell>
          <cell r="DV976">
            <v>0</v>
          </cell>
          <cell r="DW976">
            <v>0</v>
          </cell>
          <cell r="DX976">
            <v>0</v>
          </cell>
          <cell r="DY976">
            <v>0</v>
          </cell>
          <cell r="DZ976">
            <v>0</v>
          </cell>
          <cell r="EA976">
            <v>0</v>
          </cell>
          <cell r="EB976">
            <v>0</v>
          </cell>
          <cell r="EC976">
            <v>0</v>
          </cell>
          <cell r="ED976">
            <v>0</v>
          </cell>
        </row>
        <row r="977"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T977">
            <v>0</v>
          </cell>
          <cell r="AU977">
            <v>0</v>
          </cell>
          <cell r="AV977">
            <v>0</v>
          </cell>
          <cell r="AW977">
            <v>0</v>
          </cell>
          <cell r="AX977">
            <v>0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0</v>
          </cell>
          <cell r="BD977">
            <v>0</v>
          </cell>
          <cell r="BE977">
            <v>0</v>
          </cell>
          <cell r="BF977">
            <v>0</v>
          </cell>
          <cell r="BG977">
            <v>0</v>
          </cell>
          <cell r="BH977">
            <v>0</v>
          </cell>
          <cell r="BI977">
            <v>0</v>
          </cell>
          <cell r="BJ977">
            <v>0</v>
          </cell>
          <cell r="BK977">
            <v>0</v>
          </cell>
          <cell r="BL977">
            <v>0</v>
          </cell>
          <cell r="BM977">
            <v>0</v>
          </cell>
          <cell r="BN977">
            <v>0</v>
          </cell>
          <cell r="BO977">
            <v>0</v>
          </cell>
          <cell r="BP977">
            <v>0</v>
          </cell>
          <cell r="BQ977">
            <v>0</v>
          </cell>
          <cell r="BR977">
            <v>0</v>
          </cell>
          <cell r="BS977">
            <v>0</v>
          </cell>
          <cell r="BT977">
            <v>0</v>
          </cell>
          <cell r="BU977">
            <v>0</v>
          </cell>
          <cell r="BV977">
            <v>0</v>
          </cell>
          <cell r="BW977">
            <v>0</v>
          </cell>
          <cell r="BX977">
            <v>0</v>
          </cell>
          <cell r="BY977">
            <v>0</v>
          </cell>
          <cell r="BZ977">
            <v>0</v>
          </cell>
          <cell r="CA977">
            <v>0</v>
          </cell>
          <cell r="CB977">
            <v>0</v>
          </cell>
          <cell r="CC977">
            <v>0</v>
          </cell>
          <cell r="CD977">
            <v>0</v>
          </cell>
          <cell r="CE977">
            <v>0</v>
          </cell>
          <cell r="CF977">
            <v>0</v>
          </cell>
          <cell r="CG977">
            <v>0</v>
          </cell>
          <cell r="CH977">
            <v>0</v>
          </cell>
          <cell r="CI977">
            <v>0</v>
          </cell>
          <cell r="CJ977">
            <v>0</v>
          </cell>
          <cell r="CK977">
            <v>0</v>
          </cell>
          <cell r="CL977">
            <v>0</v>
          </cell>
          <cell r="CM977">
            <v>0</v>
          </cell>
          <cell r="CN977">
            <v>0</v>
          </cell>
          <cell r="CO977">
            <v>0</v>
          </cell>
          <cell r="CP977">
            <v>0</v>
          </cell>
          <cell r="CQ977">
            <v>0</v>
          </cell>
          <cell r="CR977">
            <v>0</v>
          </cell>
          <cell r="CS977">
            <v>0</v>
          </cell>
          <cell r="CT977">
            <v>0</v>
          </cell>
          <cell r="CU977">
            <v>0</v>
          </cell>
          <cell r="CV977">
            <v>0</v>
          </cell>
          <cell r="CW977">
            <v>0</v>
          </cell>
          <cell r="CX977">
            <v>0</v>
          </cell>
          <cell r="CY977">
            <v>0</v>
          </cell>
          <cell r="CZ977">
            <v>0</v>
          </cell>
          <cell r="DA977">
            <v>0</v>
          </cell>
          <cell r="DB977">
            <v>0</v>
          </cell>
          <cell r="DC977">
            <v>0</v>
          </cell>
          <cell r="DD977">
            <v>0</v>
          </cell>
          <cell r="DE977">
            <v>0</v>
          </cell>
          <cell r="DF977">
            <v>0</v>
          </cell>
          <cell r="DG977">
            <v>0</v>
          </cell>
          <cell r="DH977">
            <v>0</v>
          </cell>
          <cell r="DI977">
            <v>0</v>
          </cell>
          <cell r="DJ977">
            <v>0</v>
          </cell>
          <cell r="DK977">
            <v>0</v>
          </cell>
          <cell r="DL977">
            <v>0</v>
          </cell>
          <cell r="DM977">
            <v>0</v>
          </cell>
          <cell r="DN977">
            <v>0</v>
          </cell>
          <cell r="DO977">
            <v>0</v>
          </cell>
          <cell r="DP977">
            <v>0</v>
          </cell>
          <cell r="DQ977">
            <v>0</v>
          </cell>
          <cell r="DR977">
            <v>0</v>
          </cell>
          <cell r="DS977">
            <v>0</v>
          </cell>
          <cell r="DT977">
            <v>0</v>
          </cell>
          <cell r="DU977">
            <v>0</v>
          </cell>
          <cell r="DV977">
            <v>0</v>
          </cell>
          <cell r="DW977">
            <v>0</v>
          </cell>
          <cell r="DX977">
            <v>0</v>
          </cell>
          <cell r="DY977">
            <v>0</v>
          </cell>
          <cell r="DZ977">
            <v>0</v>
          </cell>
          <cell r="EA977">
            <v>0</v>
          </cell>
          <cell r="EB977">
            <v>0</v>
          </cell>
          <cell r="EC977">
            <v>0</v>
          </cell>
          <cell r="ED977">
            <v>0</v>
          </cell>
        </row>
        <row r="978"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>
            <v>0</v>
          </cell>
          <cell r="BR978">
            <v>0</v>
          </cell>
          <cell r="BS978">
            <v>0</v>
          </cell>
          <cell r="BT978">
            <v>0</v>
          </cell>
          <cell r="BU978">
            <v>0</v>
          </cell>
          <cell r="BV978">
            <v>0</v>
          </cell>
          <cell r="BW978">
            <v>0</v>
          </cell>
          <cell r="BX978">
            <v>0</v>
          </cell>
          <cell r="BY978">
            <v>0</v>
          </cell>
          <cell r="BZ978">
            <v>0</v>
          </cell>
          <cell r="CA978">
            <v>0</v>
          </cell>
          <cell r="CB978">
            <v>0</v>
          </cell>
          <cell r="CC978">
            <v>0</v>
          </cell>
          <cell r="CD978">
            <v>0</v>
          </cell>
          <cell r="CE978">
            <v>0</v>
          </cell>
          <cell r="CF978">
            <v>0</v>
          </cell>
          <cell r="CG978">
            <v>0</v>
          </cell>
          <cell r="CH978">
            <v>0</v>
          </cell>
          <cell r="CI978">
            <v>0</v>
          </cell>
          <cell r="CJ978">
            <v>0</v>
          </cell>
          <cell r="CK978">
            <v>0</v>
          </cell>
          <cell r="CL978">
            <v>0</v>
          </cell>
          <cell r="CM978">
            <v>0</v>
          </cell>
          <cell r="CN978">
            <v>0</v>
          </cell>
          <cell r="CO978">
            <v>0</v>
          </cell>
          <cell r="CP978">
            <v>0</v>
          </cell>
          <cell r="CQ978">
            <v>0</v>
          </cell>
          <cell r="CR978">
            <v>0</v>
          </cell>
          <cell r="CS978">
            <v>0</v>
          </cell>
          <cell r="CT978">
            <v>0</v>
          </cell>
          <cell r="CU978">
            <v>0</v>
          </cell>
          <cell r="CV978">
            <v>0</v>
          </cell>
          <cell r="CW978">
            <v>0</v>
          </cell>
          <cell r="CX978">
            <v>0</v>
          </cell>
          <cell r="CY978">
            <v>0</v>
          </cell>
          <cell r="CZ978">
            <v>0</v>
          </cell>
          <cell r="DA978">
            <v>0</v>
          </cell>
          <cell r="DB978">
            <v>0</v>
          </cell>
          <cell r="DC978">
            <v>0</v>
          </cell>
          <cell r="DD978">
            <v>0</v>
          </cell>
          <cell r="DE978">
            <v>0</v>
          </cell>
          <cell r="DF978">
            <v>0</v>
          </cell>
          <cell r="DG978">
            <v>0</v>
          </cell>
          <cell r="DH978">
            <v>0</v>
          </cell>
          <cell r="DI978">
            <v>0</v>
          </cell>
          <cell r="DJ978">
            <v>0</v>
          </cell>
          <cell r="DK978">
            <v>0</v>
          </cell>
          <cell r="DL978">
            <v>0</v>
          </cell>
          <cell r="DM978">
            <v>0</v>
          </cell>
          <cell r="DN978">
            <v>0</v>
          </cell>
          <cell r="DO978">
            <v>0</v>
          </cell>
          <cell r="DP978">
            <v>0</v>
          </cell>
          <cell r="DQ978">
            <v>0</v>
          </cell>
          <cell r="DR978">
            <v>0</v>
          </cell>
          <cell r="DS978">
            <v>0</v>
          </cell>
          <cell r="DT978">
            <v>0</v>
          </cell>
          <cell r="DU978">
            <v>0</v>
          </cell>
          <cell r="DV978">
            <v>0</v>
          </cell>
          <cell r="DW978">
            <v>0</v>
          </cell>
          <cell r="DX978">
            <v>0</v>
          </cell>
          <cell r="DY978">
            <v>0</v>
          </cell>
          <cell r="DZ978">
            <v>0</v>
          </cell>
          <cell r="EA978">
            <v>0</v>
          </cell>
          <cell r="EB978">
            <v>0</v>
          </cell>
          <cell r="EC978">
            <v>0</v>
          </cell>
          <cell r="ED978">
            <v>0</v>
          </cell>
        </row>
        <row r="979"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  <cell r="BF979">
            <v>0</v>
          </cell>
          <cell r="BG979">
            <v>0</v>
          </cell>
          <cell r="BH979">
            <v>0</v>
          </cell>
          <cell r="BI979">
            <v>0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  <cell r="BN979">
            <v>0</v>
          </cell>
          <cell r="BO979">
            <v>0</v>
          </cell>
          <cell r="BP979">
            <v>0</v>
          </cell>
          <cell r="BQ979">
            <v>0</v>
          </cell>
          <cell r="BR979">
            <v>0</v>
          </cell>
          <cell r="BS979">
            <v>0</v>
          </cell>
          <cell r="BT979">
            <v>0</v>
          </cell>
          <cell r="BU979">
            <v>0</v>
          </cell>
          <cell r="BV979">
            <v>0</v>
          </cell>
          <cell r="BW979">
            <v>0</v>
          </cell>
          <cell r="BX979">
            <v>0</v>
          </cell>
          <cell r="BY979">
            <v>0</v>
          </cell>
          <cell r="BZ979">
            <v>0</v>
          </cell>
          <cell r="CA979">
            <v>0</v>
          </cell>
          <cell r="CB979">
            <v>0</v>
          </cell>
          <cell r="CC979">
            <v>0</v>
          </cell>
          <cell r="CD979">
            <v>0</v>
          </cell>
          <cell r="CE979">
            <v>0</v>
          </cell>
          <cell r="CF979">
            <v>0</v>
          </cell>
          <cell r="CG979">
            <v>0</v>
          </cell>
          <cell r="CH979">
            <v>0</v>
          </cell>
          <cell r="CI979">
            <v>0</v>
          </cell>
          <cell r="CJ979">
            <v>0</v>
          </cell>
          <cell r="CK979">
            <v>0</v>
          </cell>
          <cell r="CL979">
            <v>0</v>
          </cell>
          <cell r="CM979">
            <v>0</v>
          </cell>
          <cell r="CN979">
            <v>0</v>
          </cell>
          <cell r="CO979">
            <v>0</v>
          </cell>
          <cell r="CP979">
            <v>0</v>
          </cell>
          <cell r="CQ979">
            <v>0</v>
          </cell>
          <cell r="CR979">
            <v>0</v>
          </cell>
          <cell r="CS979">
            <v>0</v>
          </cell>
          <cell r="CT979">
            <v>0</v>
          </cell>
          <cell r="CU979">
            <v>0</v>
          </cell>
          <cell r="CV979">
            <v>0</v>
          </cell>
          <cell r="CW979">
            <v>0</v>
          </cell>
          <cell r="CX979">
            <v>0</v>
          </cell>
          <cell r="CY979">
            <v>0</v>
          </cell>
          <cell r="CZ979">
            <v>0</v>
          </cell>
          <cell r="DA979">
            <v>0</v>
          </cell>
          <cell r="DB979">
            <v>0</v>
          </cell>
          <cell r="DC979">
            <v>0</v>
          </cell>
          <cell r="DD979">
            <v>0</v>
          </cell>
          <cell r="DE979">
            <v>0</v>
          </cell>
          <cell r="DF979">
            <v>0</v>
          </cell>
          <cell r="DG979">
            <v>0</v>
          </cell>
          <cell r="DH979">
            <v>0</v>
          </cell>
          <cell r="DI979">
            <v>0</v>
          </cell>
          <cell r="DJ979">
            <v>0</v>
          </cell>
          <cell r="DK979">
            <v>0</v>
          </cell>
          <cell r="DL979">
            <v>0</v>
          </cell>
          <cell r="DM979">
            <v>0</v>
          </cell>
          <cell r="DN979">
            <v>0</v>
          </cell>
          <cell r="DO979">
            <v>0</v>
          </cell>
          <cell r="DP979">
            <v>0</v>
          </cell>
          <cell r="DQ979">
            <v>0</v>
          </cell>
          <cell r="DR979">
            <v>0</v>
          </cell>
          <cell r="DS979">
            <v>0</v>
          </cell>
          <cell r="DT979">
            <v>0</v>
          </cell>
          <cell r="DU979">
            <v>0</v>
          </cell>
          <cell r="DV979">
            <v>0</v>
          </cell>
          <cell r="DW979">
            <v>0</v>
          </cell>
          <cell r="DX979">
            <v>0</v>
          </cell>
          <cell r="DY979">
            <v>0</v>
          </cell>
          <cell r="DZ979">
            <v>0</v>
          </cell>
          <cell r="EA979">
            <v>0</v>
          </cell>
          <cell r="EB979">
            <v>0</v>
          </cell>
          <cell r="EC979">
            <v>0</v>
          </cell>
          <cell r="ED979">
            <v>0</v>
          </cell>
        </row>
        <row r="980"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0</v>
          </cell>
          <cell r="BH980">
            <v>0</v>
          </cell>
          <cell r="BI980">
            <v>0</v>
          </cell>
          <cell r="BJ980">
            <v>0</v>
          </cell>
          <cell r="BK980">
            <v>0</v>
          </cell>
          <cell r="BL980">
            <v>0</v>
          </cell>
          <cell r="BM980">
            <v>0</v>
          </cell>
          <cell r="BN980">
            <v>0</v>
          </cell>
          <cell r="BO980">
            <v>0</v>
          </cell>
          <cell r="BP980">
            <v>0</v>
          </cell>
          <cell r="BQ980">
            <v>0</v>
          </cell>
          <cell r="BR980">
            <v>0</v>
          </cell>
          <cell r="BS980">
            <v>0</v>
          </cell>
          <cell r="BT980">
            <v>0</v>
          </cell>
          <cell r="BU980">
            <v>0</v>
          </cell>
          <cell r="BV980">
            <v>0</v>
          </cell>
          <cell r="BW980">
            <v>0</v>
          </cell>
          <cell r="BX980">
            <v>0</v>
          </cell>
          <cell r="BY980">
            <v>0</v>
          </cell>
          <cell r="BZ980">
            <v>0</v>
          </cell>
          <cell r="CA980">
            <v>0</v>
          </cell>
          <cell r="CB980">
            <v>0</v>
          </cell>
          <cell r="CC980">
            <v>0</v>
          </cell>
          <cell r="CD980">
            <v>0</v>
          </cell>
          <cell r="CE980">
            <v>0</v>
          </cell>
          <cell r="CF980">
            <v>0</v>
          </cell>
          <cell r="CG980">
            <v>0</v>
          </cell>
          <cell r="CH980">
            <v>0</v>
          </cell>
          <cell r="CI980">
            <v>0</v>
          </cell>
          <cell r="CJ980">
            <v>0</v>
          </cell>
          <cell r="CK980">
            <v>0</v>
          </cell>
          <cell r="CL980">
            <v>0</v>
          </cell>
          <cell r="CM980">
            <v>0</v>
          </cell>
          <cell r="CN980">
            <v>0</v>
          </cell>
          <cell r="CO980">
            <v>0</v>
          </cell>
          <cell r="CP980">
            <v>0</v>
          </cell>
          <cell r="CQ980">
            <v>0</v>
          </cell>
          <cell r="CR980">
            <v>0</v>
          </cell>
          <cell r="CS980">
            <v>0</v>
          </cell>
          <cell r="CT980">
            <v>0</v>
          </cell>
          <cell r="CU980">
            <v>0</v>
          </cell>
          <cell r="CV980">
            <v>0</v>
          </cell>
          <cell r="CW980">
            <v>0</v>
          </cell>
          <cell r="CX980">
            <v>0</v>
          </cell>
          <cell r="CY980">
            <v>0</v>
          </cell>
          <cell r="CZ980">
            <v>0</v>
          </cell>
          <cell r="DA980">
            <v>0</v>
          </cell>
          <cell r="DB980">
            <v>0</v>
          </cell>
          <cell r="DC980">
            <v>0</v>
          </cell>
          <cell r="DD980">
            <v>0</v>
          </cell>
          <cell r="DE980">
            <v>0</v>
          </cell>
          <cell r="DF980">
            <v>0</v>
          </cell>
          <cell r="DG980">
            <v>0</v>
          </cell>
          <cell r="DH980">
            <v>0</v>
          </cell>
          <cell r="DI980">
            <v>0</v>
          </cell>
          <cell r="DJ980">
            <v>0</v>
          </cell>
          <cell r="DK980">
            <v>0</v>
          </cell>
          <cell r="DL980">
            <v>0</v>
          </cell>
          <cell r="DM980">
            <v>0</v>
          </cell>
          <cell r="DN980">
            <v>0</v>
          </cell>
          <cell r="DO980">
            <v>0</v>
          </cell>
          <cell r="DP980">
            <v>0</v>
          </cell>
          <cell r="DQ980">
            <v>0</v>
          </cell>
          <cell r="DR980">
            <v>0</v>
          </cell>
          <cell r="DS980">
            <v>0</v>
          </cell>
          <cell r="DT980">
            <v>0</v>
          </cell>
          <cell r="DU980">
            <v>0</v>
          </cell>
          <cell r="DV980">
            <v>0</v>
          </cell>
          <cell r="DW980">
            <v>0</v>
          </cell>
          <cell r="DX980">
            <v>0</v>
          </cell>
          <cell r="DY980">
            <v>0</v>
          </cell>
          <cell r="DZ980">
            <v>0</v>
          </cell>
          <cell r="EA980">
            <v>0</v>
          </cell>
          <cell r="EB980">
            <v>0</v>
          </cell>
          <cell r="EC980">
            <v>0</v>
          </cell>
          <cell r="ED980">
            <v>0</v>
          </cell>
        </row>
        <row r="981"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>
            <v>0</v>
          </cell>
          <cell r="BR981">
            <v>0</v>
          </cell>
          <cell r="BS981">
            <v>0</v>
          </cell>
          <cell r="BT981">
            <v>0</v>
          </cell>
          <cell r="BU981">
            <v>0</v>
          </cell>
          <cell r="BV981">
            <v>0</v>
          </cell>
          <cell r="BW981">
            <v>0</v>
          </cell>
          <cell r="BX981">
            <v>0</v>
          </cell>
          <cell r="BY981">
            <v>0</v>
          </cell>
          <cell r="BZ981">
            <v>0</v>
          </cell>
          <cell r="CA981">
            <v>0</v>
          </cell>
          <cell r="CB981">
            <v>0</v>
          </cell>
          <cell r="CC981">
            <v>0</v>
          </cell>
          <cell r="CD981">
            <v>0</v>
          </cell>
          <cell r="CE981">
            <v>0</v>
          </cell>
          <cell r="CF981">
            <v>0</v>
          </cell>
          <cell r="CG981">
            <v>0</v>
          </cell>
          <cell r="CH981">
            <v>0</v>
          </cell>
          <cell r="CI981">
            <v>0</v>
          </cell>
          <cell r="CJ981">
            <v>0</v>
          </cell>
          <cell r="CK981">
            <v>0</v>
          </cell>
          <cell r="CL981">
            <v>0</v>
          </cell>
          <cell r="CM981">
            <v>0</v>
          </cell>
          <cell r="CN981">
            <v>0</v>
          </cell>
          <cell r="CO981">
            <v>0</v>
          </cell>
          <cell r="CP981">
            <v>0</v>
          </cell>
          <cell r="CQ981">
            <v>0</v>
          </cell>
          <cell r="CR981">
            <v>0</v>
          </cell>
          <cell r="CS981">
            <v>0</v>
          </cell>
          <cell r="CT981">
            <v>0</v>
          </cell>
          <cell r="CU981">
            <v>0</v>
          </cell>
          <cell r="CV981">
            <v>0</v>
          </cell>
          <cell r="CW981">
            <v>0</v>
          </cell>
          <cell r="CX981">
            <v>0</v>
          </cell>
          <cell r="CY981">
            <v>0</v>
          </cell>
          <cell r="CZ981">
            <v>0</v>
          </cell>
          <cell r="DA981">
            <v>0</v>
          </cell>
          <cell r="DB981">
            <v>0</v>
          </cell>
          <cell r="DC981">
            <v>0</v>
          </cell>
          <cell r="DD981">
            <v>0</v>
          </cell>
          <cell r="DE981">
            <v>0</v>
          </cell>
          <cell r="DF981">
            <v>0</v>
          </cell>
          <cell r="DG981">
            <v>0</v>
          </cell>
          <cell r="DH981">
            <v>0</v>
          </cell>
          <cell r="DI981">
            <v>0</v>
          </cell>
          <cell r="DJ981">
            <v>0</v>
          </cell>
          <cell r="DK981">
            <v>0</v>
          </cell>
          <cell r="DL981">
            <v>0</v>
          </cell>
          <cell r="DM981">
            <v>0</v>
          </cell>
          <cell r="DN981">
            <v>0</v>
          </cell>
          <cell r="DO981">
            <v>0</v>
          </cell>
          <cell r="DP981">
            <v>0</v>
          </cell>
          <cell r="DQ981">
            <v>0</v>
          </cell>
          <cell r="DR981">
            <v>0</v>
          </cell>
          <cell r="DS981">
            <v>0</v>
          </cell>
          <cell r="DT981">
            <v>0</v>
          </cell>
          <cell r="DU981">
            <v>0</v>
          </cell>
          <cell r="DV981">
            <v>0</v>
          </cell>
          <cell r="DW981">
            <v>0</v>
          </cell>
          <cell r="DX981">
            <v>0</v>
          </cell>
          <cell r="DY981">
            <v>0</v>
          </cell>
          <cell r="DZ981">
            <v>0</v>
          </cell>
          <cell r="EA981">
            <v>0</v>
          </cell>
          <cell r="EB981">
            <v>0</v>
          </cell>
          <cell r="EC981">
            <v>0</v>
          </cell>
          <cell r="ED981">
            <v>0</v>
          </cell>
        </row>
        <row r="982"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0</v>
          </cell>
          <cell r="AX982">
            <v>0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  <cell r="BD982">
            <v>0</v>
          </cell>
          <cell r="BE982">
            <v>0</v>
          </cell>
          <cell r="BF982">
            <v>0</v>
          </cell>
          <cell r="BG982">
            <v>0</v>
          </cell>
          <cell r="BH982">
            <v>0</v>
          </cell>
          <cell r="BI982">
            <v>0</v>
          </cell>
          <cell r="BJ982">
            <v>0</v>
          </cell>
          <cell r="BK982">
            <v>0</v>
          </cell>
          <cell r="BL982">
            <v>0</v>
          </cell>
          <cell r="BM982">
            <v>0</v>
          </cell>
          <cell r="BN982">
            <v>0</v>
          </cell>
          <cell r="BO982">
            <v>0</v>
          </cell>
          <cell r="BP982">
            <v>0</v>
          </cell>
          <cell r="BQ982">
            <v>0</v>
          </cell>
          <cell r="BR982">
            <v>0</v>
          </cell>
          <cell r="BS982">
            <v>0</v>
          </cell>
          <cell r="BT982">
            <v>0</v>
          </cell>
          <cell r="BU982">
            <v>0</v>
          </cell>
          <cell r="BV982">
            <v>0</v>
          </cell>
          <cell r="BW982">
            <v>0</v>
          </cell>
          <cell r="BX982">
            <v>0</v>
          </cell>
          <cell r="BY982">
            <v>0</v>
          </cell>
          <cell r="BZ982">
            <v>0</v>
          </cell>
          <cell r="CA982">
            <v>0</v>
          </cell>
          <cell r="CB982">
            <v>0</v>
          </cell>
          <cell r="CC982">
            <v>0</v>
          </cell>
          <cell r="CD982">
            <v>0</v>
          </cell>
          <cell r="CE982">
            <v>0</v>
          </cell>
          <cell r="CF982">
            <v>0</v>
          </cell>
          <cell r="CG982">
            <v>0</v>
          </cell>
          <cell r="CH982">
            <v>0</v>
          </cell>
          <cell r="CI982">
            <v>0</v>
          </cell>
          <cell r="CJ982">
            <v>0</v>
          </cell>
          <cell r="CK982">
            <v>0</v>
          </cell>
          <cell r="CL982">
            <v>0</v>
          </cell>
          <cell r="CM982">
            <v>0</v>
          </cell>
          <cell r="CN982">
            <v>0</v>
          </cell>
          <cell r="CO982">
            <v>0</v>
          </cell>
          <cell r="CP982">
            <v>0</v>
          </cell>
          <cell r="CQ982">
            <v>0</v>
          </cell>
          <cell r="CR982">
            <v>0</v>
          </cell>
          <cell r="CS982">
            <v>0</v>
          </cell>
          <cell r="CT982">
            <v>0</v>
          </cell>
          <cell r="CU982">
            <v>0</v>
          </cell>
          <cell r="CV982">
            <v>0</v>
          </cell>
          <cell r="CW982">
            <v>0</v>
          </cell>
          <cell r="CX982">
            <v>0</v>
          </cell>
          <cell r="CY982">
            <v>0</v>
          </cell>
          <cell r="CZ982">
            <v>0</v>
          </cell>
          <cell r="DA982">
            <v>0</v>
          </cell>
          <cell r="DB982">
            <v>0</v>
          </cell>
          <cell r="DC982">
            <v>0</v>
          </cell>
          <cell r="DD982">
            <v>0</v>
          </cell>
          <cell r="DE982">
            <v>0</v>
          </cell>
          <cell r="DF982">
            <v>0</v>
          </cell>
          <cell r="DG982">
            <v>0</v>
          </cell>
          <cell r="DH982">
            <v>0</v>
          </cell>
          <cell r="DI982">
            <v>0</v>
          </cell>
          <cell r="DJ982">
            <v>0</v>
          </cell>
          <cell r="DK982">
            <v>0</v>
          </cell>
          <cell r="DL982">
            <v>0</v>
          </cell>
          <cell r="DM982">
            <v>0</v>
          </cell>
          <cell r="DN982">
            <v>0</v>
          </cell>
          <cell r="DO982">
            <v>0</v>
          </cell>
          <cell r="DP982">
            <v>0</v>
          </cell>
          <cell r="DQ982">
            <v>0</v>
          </cell>
          <cell r="DR982">
            <v>0</v>
          </cell>
          <cell r="DS982">
            <v>0</v>
          </cell>
          <cell r="DT982">
            <v>0</v>
          </cell>
          <cell r="DU982">
            <v>0</v>
          </cell>
          <cell r="DV982">
            <v>0</v>
          </cell>
          <cell r="DW982">
            <v>0</v>
          </cell>
          <cell r="DX982">
            <v>0</v>
          </cell>
          <cell r="DY982">
            <v>0</v>
          </cell>
          <cell r="DZ982">
            <v>0</v>
          </cell>
          <cell r="EA982">
            <v>0</v>
          </cell>
          <cell r="EB982">
            <v>0</v>
          </cell>
          <cell r="EC982">
            <v>0</v>
          </cell>
          <cell r="ED982">
            <v>0</v>
          </cell>
        </row>
        <row r="983"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0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0</v>
          </cell>
          <cell r="AX983">
            <v>0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0</v>
          </cell>
          <cell r="BD983">
            <v>0</v>
          </cell>
          <cell r="BE983">
            <v>0</v>
          </cell>
          <cell r="BF983">
            <v>0</v>
          </cell>
          <cell r="BG983">
            <v>0</v>
          </cell>
          <cell r="BH983">
            <v>0</v>
          </cell>
          <cell r="BI983">
            <v>0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  <cell r="BO983">
            <v>0</v>
          </cell>
          <cell r="BP983">
            <v>0</v>
          </cell>
          <cell r="BQ983">
            <v>0</v>
          </cell>
          <cell r="BR983">
            <v>0</v>
          </cell>
          <cell r="BS983">
            <v>0</v>
          </cell>
          <cell r="BT983">
            <v>0</v>
          </cell>
          <cell r="BU983">
            <v>0</v>
          </cell>
          <cell r="BV983">
            <v>0</v>
          </cell>
          <cell r="BW983">
            <v>0</v>
          </cell>
          <cell r="BX983">
            <v>0</v>
          </cell>
          <cell r="BY983">
            <v>0</v>
          </cell>
          <cell r="BZ983">
            <v>0</v>
          </cell>
          <cell r="CA983">
            <v>0</v>
          </cell>
          <cell r="CB983">
            <v>0</v>
          </cell>
          <cell r="CC983">
            <v>0</v>
          </cell>
          <cell r="CD983">
            <v>0</v>
          </cell>
          <cell r="CE983">
            <v>0</v>
          </cell>
          <cell r="CF983">
            <v>0</v>
          </cell>
          <cell r="CG983">
            <v>0</v>
          </cell>
          <cell r="CH983">
            <v>0</v>
          </cell>
          <cell r="CI983">
            <v>0</v>
          </cell>
          <cell r="CJ983">
            <v>0</v>
          </cell>
          <cell r="CK983">
            <v>0</v>
          </cell>
          <cell r="CL983">
            <v>0</v>
          </cell>
          <cell r="CM983">
            <v>0</v>
          </cell>
          <cell r="CN983">
            <v>0</v>
          </cell>
          <cell r="CO983">
            <v>0</v>
          </cell>
          <cell r="CP983">
            <v>0</v>
          </cell>
          <cell r="CQ983">
            <v>0</v>
          </cell>
          <cell r="CR983">
            <v>0</v>
          </cell>
          <cell r="CS983">
            <v>0</v>
          </cell>
          <cell r="CT983">
            <v>0</v>
          </cell>
          <cell r="CU983">
            <v>0</v>
          </cell>
          <cell r="CV983">
            <v>0</v>
          </cell>
          <cell r="CW983">
            <v>0</v>
          </cell>
          <cell r="CX983">
            <v>0</v>
          </cell>
          <cell r="CY983">
            <v>0</v>
          </cell>
          <cell r="CZ983">
            <v>0</v>
          </cell>
          <cell r="DA983">
            <v>0</v>
          </cell>
          <cell r="DB983">
            <v>0</v>
          </cell>
          <cell r="DC983">
            <v>0</v>
          </cell>
          <cell r="DD983">
            <v>0</v>
          </cell>
          <cell r="DE983">
            <v>0</v>
          </cell>
          <cell r="DF983">
            <v>0</v>
          </cell>
          <cell r="DG983">
            <v>0</v>
          </cell>
          <cell r="DH983">
            <v>0</v>
          </cell>
          <cell r="DI983">
            <v>0</v>
          </cell>
          <cell r="DJ983">
            <v>0</v>
          </cell>
          <cell r="DK983">
            <v>0</v>
          </cell>
          <cell r="DL983">
            <v>0</v>
          </cell>
          <cell r="DM983">
            <v>0</v>
          </cell>
          <cell r="DN983">
            <v>0</v>
          </cell>
          <cell r="DO983">
            <v>0</v>
          </cell>
          <cell r="DP983">
            <v>0</v>
          </cell>
          <cell r="DQ983">
            <v>0</v>
          </cell>
          <cell r="DR983">
            <v>0</v>
          </cell>
          <cell r="DS983">
            <v>0</v>
          </cell>
          <cell r="DT983">
            <v>0</v>
          </cell>
          <cell r="DU983">
            <v>0</v>
          </cell>
          <cell r="DV983">
            <v>0</v>
          </cell>
          <cell r="DW983">
            <v>0</v>
          </cell>
          <cell r="DX983">
            <v>0</v>
          </cell>
          <cell r="DY983">
            <v>0</v>
          </cell>
          <cell r="DZ983">
            <v>0</v>
          </cell>
          <cell r="EA983">
            <v>0</v>
          </cell>
          <cell r="EB983">
            <v>0</v>
          </cell>
          <cell r="EC983">
            <v>0</v>
          </cell>
          <cell r="ED983">
            <v>0</v>
          </cell>
        </row>
        <row r="984"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  <cell r="BD984">
            <v>0</v>
          </cell>
          <cell r="BE984">
            <v>0</v>
          </cell>
          <cell r="BF984">
            <v>0</v>
          </cell>
          <cell r="BG984">
            <v>0</v>
          </cell>
          <cell r="BH984">
            <v>0</v>
          </cell>
          <cell r="BI984">
            <v>0</v>
          </cell>
          <cell r="BJ984">
            <v>0</v>
          </cell>
          <cell r="BK984">
            <v>0</v>
          </cell>
          <cell r="BL984">
            <v>0</v>
          </cell>
          <cell r="BM984">
            <v>0</v>
          </cell>
          <cell r="BN984">
            <v>0</v>
          </cell>
          <cell r="BO984">
            <v>0</v>
          </cell>
          <cell r="BP984">
            <v>0</v>
          </cell>
          <cell r="BQ984">
            <v>0</v>
          </cell>
          <cell r="BR984">
            <v>0</v>
          </cell>
          <cell r="BS984">
            <v>0</v>
          </cell>
          <cell r="BT984">
            <v>0</v>
          </cell>
          <cell r="BU984">
            <v>0</v>
          </cell>
          <cell r="BV984">
            <v>0</v>
          </cell>
          <cell r="BW984">
            <v>0</v>
          </cell>
          <cell r="BX984">
            <v>0</v>
          </cell>
          <cell r="BY984">
            <v>0</v>
          </cell>
          <cell r="BZ984">
            <v>0</v>
          </cell>
          <cell r="CA984">
            <v>0</v>
          </cell>
          <cell r="CB984">
            <v>0</v>
          </cell>
          <cell r="CC984">
            <v>0</v>
          </cell>
          <cell r="CD984">
            <v>0</v>
          </cell>
          <cell r="CE984">
            <v>0</v>
          </cell>
          <cell r="CF984">
            <v>0</v>
          </cell>
          <cell r="CG984">
            <v>0</v>
          </cell>
          <cell r="CH984">
            <v>0</v>
          </cell>
          <cell r="CI984">
            <v>0</v>
          </cell>
          <cell r="CJ984">
            <v>0</v>
          </cell>
          <cell r="CK984">
            <v>0</v>
          </cell>
          <cell r="CL984">
            <v>0</v>
          </cell>
          <cell r="CM984">
            <v>0</v>
          </cell>
          <cell r="CN984">
            <v>0</v>
          </cell>
          <cell r="CO984">
            <v>0</v>
          </cell>
          <cell r="CP984">
            <v>0</v>
          </cell>
          <cell r="CQ984">
            <v>0</v>
          </cell>
          <cell r="CR984">
            <v>0</v>
          </cell>
          <cell r="CS984">
            <v>0</v>
          </cell>
          <cell r="CT984">
            <v>0</v>
          </cell>
          <cell r="CU984">
            <v>0</v>
          </cell>
          <cell r="CV984">
            <v>0</v>
          </cell>
          <cell r="CW984">
            <v>0</v>
          </cell>
          <cell r="CX984">
            <v>0</v>
          </cell>
          <cell r="CY984">
            <v>0</v>
          </cell>
          <cell r="CZ984">
            <v>0</v>
          </cell>
          <cell r="DA984">
            <v>0</v>
          </cell>
          <cell r="DB984">
            <v>0</v>
          </cell>
          <cell r="DC984">
            <v>0</v>
          </cell>
          <cell r="DD984">
            <v>0</v>
          </cell>
          <cell r="DE984">
            <v>0</v>
          </cell>
          <cell r="DF984">
            <v>0</v>
          </cell>
          <cell r="DG984">
            <v>0</v>
          </cell>
          <cell r="DH984">
            <v>0</v>
          </cell>
          <cell r="DI984">
            <v>0</v>
          </cell>
          <cell r="DJ984">
            <v>0</v>
          </cell>
          <cell r="DK984">
            <v>0</v>
          </cell>
          <cell r="DL984">
            <v>0</v>
          </cell>
          <cell r="DM984">
            <v>0</v>
          </cell>
          <cell r="DN984">
            <v>0</v>
          </cell>
          <cell r="DO984">
            <v>0</v>
          </cell>
          <cell r="DP984">
            <v>0</v>
          </cell>
          <cell r="DQ984">
            <v>0</v>
          </cell>
          <cell r="DR984">
            <v>0</v>
          </cell>
          <cell r="DS984">
            <v>0</v>
          </cell>
          <cell r="DT984">
            <v>0</v>
          </cell>
          <cell r="DU984">
            <v>0</v>
          </cell>
          <cell r="DV984">
            <v>0</v>
          </cell>
          <cell r="DW984">
            <v>0</v>
          </cell>
          <cell r="DX984">
            <v>0</v>
          </cell>
          <cell r="DY984">
            <v>0</v>
          </cell>
          <cell r="DZ984">
            <v>0</v>
          </cell>
          <cell r="EA984">
            <v>0</v>
          </cell>
          <cell r="EB984">
            <v>0</v>
          </cell>
          <cell r="EC984">
            <v>0</v>
          </cell>
          <cell r="ED984">
            <v>0</v>
          </cell>
        </row>
        <row r="985"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0</v>
          </cell>
          <cell r="AX985">
            <v>0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  <cell r="BD985">
            <v>0</v>
          </cell>
          <cell r="BE985">
            <v>0</v>
          </cell>
          <cell r="BF985">
            <v>0</v>
          </cell>
          <cell r="BG985">
            <v>0</v>
          </cell>
          <cell r="BH985">
            <v>0</v>
          </cell>
          <cell r="BI985">
            <v>0</v>
          </cell>
          <cell r="BJ985">
            <v>0</v>
          </cell>
          <cell r="BK985">
            <v>0</v>
          </cell>
          <cell r="BL985">
            <v>0</v>
          </cell>
          <cell r="BM985">
            <v>0</v>
          </cell>
          <cell r="BN985">
            <v>0</v>
          </cell>
          <cell r="BO985">
            <v>0</v>
          </cell>
          <cell r="BP985">
            <v>0</v>
          </cell>
          <cell r="BQ985">
            <v>0</v>
          </cell>
          <cell r="BR985">
            <v>0</v>
          </cell>
          <cell r="BS985">
            <v>0</v>
          </cell>
          <cell r="BT985">
            <v>0</v>
          </cell>
          <cell r="BU985">
            <v>0</v>
          </cell>
          <cell r="BV985">
            <v>0</v>
          </cell>
          <cell r="BW985">
            <v>0</v>
          </cell>
          <cell r="BX985">
            <v>0</v>
          </cell>
          <cell r="BY985">
            <v>0</v>
          </cell>
          <cell r="BZ985">
            <v>0</v>
          </cell>
          <cell r="CA985">
            <v>0</v>
          </cell>
          <cell r="CB985">
            <v>0</v>
          </cell>
          <cell r="CC985">
            <v>0</v>
          </cell>
          <cell r="CD985">
            <v>0</v>
          </cell>
          <cell r="CE985">
            <v>0</v>
          </cell>
          <cell r="CF985">
            <v>0</v>
          </cell>
          <cell r="CG985">
            <v>0</v>
          </cell>
          <cell r="CH985">
            <v>0</v>
          </cell>
          <cell r="CI985">
            <v>0</v>
          </cell>
          <cell r="CJ985">
            <v>0</v>
          </cell>
          <cell r="CK985">
            <v>0</v>
          </cell>
          <cell r="CL985">
            <v>0</v>
          </cell>
          <cell r="CM985">
            <v>0</v>
          </cell>
          <cell r="CN985">
            <v>0</v>
          </cell>
          <cell r="CO985">
            <v>0</v>
          </cell>
          <cell r="CP985">
            <v>0</v>
          </cell>
          <cell r="CQ985">
            <v>0</v>
          </cell>
          <cell r="CR985">
            <v>0</v>
          </cell>
          <cell r="CS985">
            <v>0</v>
          </cell>
          <cell r="CT985">
            <v>0</v>
          </cell>
          <cell r="CU985">
            <v>0</v>
          </cell>
          <cell r="CV985">
            <v>0</v>
          </cell>
          <cell r="CW985">
            <v>0</v>
          </cell>
          <cell r="CX985">
            <v>0</v>
          </cell>
          <cell r="CY985">
            <v>0</v>
          </cell>
          <cell r="CZ985">
            <v>0</v>
          </cell>
          <cell r="DA985">
            <v>0</v>
          </cell>
          <cell r="DB985">
            <v>0</v>
          </cell>
          <cell r="DC985">
            <v>0</v>
          </cell>
          <cell r="DD985">
            <v>0</v>
          </cell>
          <cell r="DE985">
            <v>0</v>
          </cell>
          <cell r="DF985">
            <v>0</v>
          </cell>
          <cell r="DG985">
            <v>0</v>
          </cell>
          <cell r="DH985">
            <v>0</v>
          </cell>
          <cell r="DI985">
            <v>0</v>
          </cell>
          <cell r="DJ985">
            <v>0</v>
          </cell>
          <cell r="DK985">
            <v>0</v>
          </cell>
          <cell r="DL985">
            <v>0</v>
          </cell>
          <cell r="DM985">
            <v>0</v>
          </cell>
          <cell r="DN985">
            <v>0</v>
          </cell>
          <cell r="DO985">
            <v>0</v>
          </cell>
          <cell r="DP985">
            <v>0</v>
          </cell>
          <cell r="DQ985">
            <v>0</v>
          </cell>
          <cell r="DR985">
            <v>0</v>
          </cell>
          <cell r="DS985">
            <v>0</v>
          </cell>
          <cell r="DT985">
            <v>0</v>
          </cell>
          <cell r="DU985">
            <v>0</v>
          </cell>
          <cell r="DV985">
            <v>0</v>
          </cell>
          <cell r="DW985">
            <v>0</v>
          </cell>
          <cell r="DX985">
            <v>0</v>
          </cell>
          <cell r="DY985">
            <v>0</v>
          </cell>
          <cell r="DZ985">
            <v>0</v>
          </cell>
          <cell r="EA985">
            <v>0</v>
          </cell>
          <cell r="EB985">
            <v>0</v>
          </cell>
          <cell r="EC985">
            <v>0</v>
          </cell>
          <cell r="ED985">
            <v>0</v>
          </cell>
        </row>
        <row r="986"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0</v>
          </cell>
          <cell r="AX986">
            <v>0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0</v>
          </cell>
          <cell r="BD986">
            <v>0</v>
          </cell>
          <cell r="BE986">
            <v>0</v>
          </cell>
          <cell r="BF986">
            <v>0</v>
          </cell>
          <cell r="BG986">
            <v>0</v>
          </cell>
          <cell r="BH986">
            <v>0</v>
          </cell>
          <cell r="BI986">
            <v>0</v>
          </cell>
          <cell r="BJ986">
            <v>0</v>
          </cell>
          <cell r="BK986">
            <v>0</v>
          </cell>
          <cell r="BL986">
            <v>0</v>
          </cell>
          <cell r="BM986">
            <v>0</v>
          </cell>
          <cell r="BN986">
            <v>0</v>
          </cell>
          <cell r="BO986">
            <v>0</v>
          </cell>
          <cell r="BP986">
            <v>0</v>
          </cell>
          <cell r="BQ986">
            <v>0</v>
          </cell>
          <cell r="BR986">
            <v>0</v>
          </cell>
          <cell r="BS986">
            <v>0</v>
          </cell>
          <cell r="BT986">
            <v>0</v>
          </cell>
          <cell r="BU986">
            <v>0</v>
          </cell>
          <cell r="BV986">
            <v>0</v>
          </cell>
          <cell r="BW986">
            <v>0</v>
          </cell>
          <cell r="BX986">
            <v>0</v>
          </cell>
          <cell r="BY986">
            <v>0</v>
          </cell>
          <cell r="BZ986">
            <v>0</v>
          </cell>
          <cell r="CA986">
            <v>0</v>
          </cell>
          <cell r="CB986">
            <v>0</v>
          </cell>
          <cell r="CC986">
            <v>0</v>
          </cell>
          <cell r="CD986">
            <v>0</v>
          </cell>
          <cell r="CE986">
            <v>0</v>
          </cell>
          <cell r="CF986">
            <v>0</v>
          </cell>
          <cell r="CG986">
            <v>0</v>
          </cell>
          <cell r="CH986">
            <v>0</v>
          </cell>
          <cell r="CI986">
            <v>0</v>
          </cell>
          <cell r="CJ986">
            <v>0</v>
          </cell>
          <cell r="CK986">
            <v>0</v>
          </cell>
          <cell r="CL986">
            <v>0</v>
          </cell>
          <cell r="CM986">
            <v>0</v>
          </cell>
          <cell r="CN986">
            <v>0</v>
          </cell>
          <cell r="CO986">
            <v>0</v>
          </cell>
          <cell r="CP986">
            <v>0</v>
          </cell>
          <cell r="CQ986">
            <v>0</v>
          </cell>
          <cell r="CR986">
            <v>0</v>
          </cell>
          <cell r="CS986">
            <v>0</v>
          </cell>
          <cell r="CT986">
            <v>0</v>
          </cell>
          <cell r="CU986">
            <v>0</v>
          </cell>
          <cell r="CV986">
            <v>0</v>
          </cell>
          <cell r="CW986">
            <v>0</v>
          </cell>
          <cell r="CX986">
            <v>0</v>
          </cell>
          <cell r="CY986">
            <v>0</v>
          </cell>
          <cell r="CZ986">
            <v>0</v>
          </cell>
          <cell r="DA986">
            <v>0</v>
          </cell>
          <cell r="DB986">
            <v>0</v>
          </cell>
          <cell r="DC986">
            <v>0</v>
          </cell>
          <cell r="DD986">
            <v>0</v>
          </cell>
          <cell r="DE986">
            <v>0</v>
          </cell>
          <cell r="DF986">
            <v>0</v>
          </cell>
          <cell r="DG986">
            <v>0</v>
          </cell>
          <cell r="DH986">
            <v>0</v>
          </cell>
          <cell r="DI986">
            <v>0</v>
          </cell>
          <cell r="DJ986">
            <v>0</v>
          </cell>
          <cell r="DK986">
            <v>0</v>
          </cell>
          <cell r="DL986">
            <v>0</v>
          </cell>
          <cell r="DM986">
            <v>0</v>
          </cell>
          <cell r="DN986">
            <v>0</v>
          </cell>
          <cell r="DO986">
            <v>0</v>
          </cell>
          <cell r="DP986">
            <v>0</v>
          </cell>
          <cell r="DQ986">
            <v>0</v>
          </cell>
          <cell r="DR986">
            <v>0</v>
          </cell>
          <cell r="DS986">
            <v>0</v>
          </cell>
          <cell r="DT986">
            <v>0</v>
          </cell>
          <cell r="DU986">
            <v>0</v>
          </cell>
          <cell r="DV986">
            <v>0</v>
          </cell>
          <cell r="DW986">
            <v>0</v>
          </cell>
          <cell r="DX986">
            <v>0</v>
          </cell>
          <cell r="DY986">
            <v>0</v>
          </cell>
          <cell r="DZ986">
            <v>0</v>
          </cell>
          <cell r="EA986">
            <v>0</v>
          </cell>
          <cell r="EB986">
            <v>0</v>
          </cell>
          <cell r="EC986">
            <v>0</v>
          </cell>
          <cell r="ED986">
            <v>0</v>
          </cell>
        </row>
        <row r="987"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  <cell r="BD987">
            <v>0</v>
          </cell>
          <cell r="BE987">
            <v>0</v>
          </cell>
          <cell r="BF987">
            <v>0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  <cell r="BN987">
            <v>0</v>
          </cell>
          <cell r="BO987">
            <v>0</v>
          </cell>
          <cell r="BP987">
            <v>0</v>
          </cell>
          <cell r="BQ987">
            <v>0</v>
          </cell>
          <cell r="BR987">
            <v>0</v>
          </cell>
          <cell r="BS987">
            <v>0</v>
          </cell>
          <cell r="BT987">
            <v>0</v>
          </cell>
          <cell r="BU987">
            <v>0</v>
          </cell>
          <cell r="BV987">
            <v>0</v>
          </cell>
          <cell r="BW987">
            <v>0</v>
          </cell>
          <cell r="BX987">
            <v>0</v>
          </cell>
          <cell r="BY987">
            <v>0</v>
          </cell>
          <cell r="BZ987">
            <v>0</v>
          </cell>
          <cell r="CA987">
            <v>0</v>
          </cell>
          <cell r="CB987">
            <v>0</v>
          </cell>
          <cell r="CC987">
            <v>0</v>
          </cell>
          <cell r="CD987">
            <v>0</v>
          </cell>
          <cell r="CE987">
            <v>0</v>
          </cell>
          <cell r="CF987">
            <v>0</v>
          </cell>
          <cell r="CG987">
            <v>0</v>
          </cell>
          <cell r="CH987">
            <v>0</v>
          </cell>
          <cell r="CI987">
            <v>0</v>
          </cell>
          <cell r="CJ987">
            <v>0</v>
          </cell>
          <cell r="CK987">
            <v>0</v>
          </cell>
          <cell r="CL987">
            <v>0</v>
          </cell>
          <cell r="CM987">
            <v>0</v>
          </cell>
          <cell r="CN987">
            <v>0</v>
          </cell>
          <cell r="CO987">
            <v>0</v>
          </cell>
          <cell r="CP987">
            <v>0</v>
          </cell>
          <cell r="CQ987">
            <v>0</v>
          </cell>
          <cell r="CR987">
            <v>0</v>
          </cell>
          <cell r="CS987">
            <v>0</v>
          </cell>
          <cell r="CT987">
            <v>0</v>
          </cell>
          <cell r="CU987">
            <v>0</v>
          </cell>
          <cell r="CV987">
            <v>0</v>
          </cell>
          <cell r="CW987">
            <v>0</v>
          </cell>
          <cell r="CX987">
            <v>0</v>
          </cell>
          <cell r="CY987">
            <v>0</v>
          </cell>
          <cell r="CZ987">
            <v>0</v>
          </cell>
          <cell r="DA987">
            <v>0</v>
          </cell>
          <cell r="DB987">
            <v>0</v>
          </cell>
          <cell r="DC987">
            <v>0</v>
          </cell>
          <cell r="DD987">
            <v>0</v>
          </cell>
          <cell r="DE987">
            <v>0</v>
          </cell>
          <cell r="DF987">
            <v>0</v>
          </cell>
          <cell r="DG987">
            <v>0</v>
          </cell>
          <cell r="DH987">
            <v>0</v>
          </cell>
          <cell r="DI987">
            <v>0</v>
          </cell>
          <cell r="DJ987">
            <v>0</v>
          </cell>
          <cell r="DK987">
            <v>0</v>
          </cell>
          <cell r="DL987">
            <v>0</v>
          </cell>
          <cell r="DM987">
            <v>0</v>
          </cell>
          <cell r="DN987">
            <v>0</v>
          </cell>
          <cell r="DO987">
            <v>0</v>
          </cell>
          <cell r="DP987">
            <v>0</v>
          </cell>
          <cell r="DQ987">
            <v>0</v>
          </cell>
          <cell r="DR987">
            <v>0</v>
          </cell>
          <cell r="DS987">
            <v>0</v>
          </cell>
          <cell r="DT987">
            <v>0</v>
          </cell>
          <cell r="DU987">
            <v>0</v>
          </cell>
          <cell r="DV987">
            <v>0</v>
          </cell>
          <cell r="DW987">
            <v>0</v>
          </cell>
          <cell r="DX987">
            <v>0</v>
          </cell>
          <cell r="DY987">
            <v>0</v>
          </cell>
          <cell r="DZ987">
            <v>0</v>
          </cell>
          <cell r="EA987">
            <v>0</v>
          </cell>
          <cell r="EB987">
            <v>0</v>
          </cell>
          <cell r="EC987">
            <v>0</v>
          </cell>
          <cell r="ED987">
            <v>0</v>
          </cell>
        </row>
        <row r="988"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0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0</v>
          </cell>
          <cell r="BD988">
            <v>0</v>
          </cell>
          <cell r="BE988">
            <v>0</v>
          </cell>
          <cell r="BF988">
            <v>0</v>
          </cell>
          <cell r="BG988">
            <v>0</v>
          </cell>
          <cell r="BH988">
            <v>0</v>
          </cell>
          <cell r="BI988">
            <v>0</v>
          </cell>
          <cell r="BJ988">
            <v>0</v>
          </cell>
          <cell r="BK988">
            <v>0</v>
          </cell>
          <cell r="BL988">
            <v>0</v>
          </cell>
          <cell r="BM988">
            <v>0</v>
          </cell>
          <cell r="BN988">
            <v>0</v>
          </cell>
          <cell r="BO988">
            <v>0</v>
          </cell>
          <cell r="BP988">
            <v>0</v>
          </cell>
          <cell r="BQ988">
            <v>0</v>
          </cell>
          <cell r="BR988">
            <v>0</v>
          </cell>
          <cell r="BS988">
            <v>0</v>
          </cell>
          <cell r="BT988">
            <v>0</v>
          </cell>
          <cell r="BU988">
            <v>0</v>
          </cell>
          <cell r="BV988">
            <v>0</v>
          </cell>
          <cell r="BW988">
            <v>0</v>
          </cell>
          <cell r="BX988">
            <v>0</v>
          </cell>
          <cell r="BY988">
            <v>0</v>
          </cell>
          <cell r="BZ988">
            <v>0</v>
          </cell>
          <cell r="CA988">
            <v>0</v>
          </cell>
          <cell r="CB988">
            <v>0</v>
          </cell>
          <cell r="CC988">
            <v>0</v>
          </cell>
          <cell r="CD988">
            <v>0</v>
          </cell>
          <cell r="CE988">
            <v>0</v>
          </cell>
          <cell r="CF988">
            <v>0</v>
          </cell>
          <cell r="CG988">
            <v>0</v>
          </cell>
          <cell r="CH988">
            <v>0</v>
          </cell>
          <cell r="CI988">
            <v>0</v>
          </cell>
          <cell r="CJ988">
            <v>0</v>
          </cell>
          <cell r="CK988">
            <v>0</v>
          </cell>
          <cell r="CL988">
            <v>0</v>
          </cell>
          <cell r="CM988">
            <v>0</v>
          </cell>
          <cell r="CN988">
            <v>0</v>
          </cell>
          <cell r="CO988">
            <v>0</v>
          </cell>
          <cell r="CP988">
            <v>0</v>
          </cell>
          <cell r="CQ988">
            <v>0</v>
          </cell>
          <cell r="CR988">
            <v>0</v>
          </cell>
          <cell r="CS988">
            <v>0</v>
          </cell>
          <cell r="CT988">
            <v>0</v>
          </cell>
          <cell r="CU988">
            <v>0</v>
          </cell>
          <cell r="CV988">
            <v>0</v>
          </cell>
          <cell r="CW988">
            <v>0</v>
          </cell>
          <cell r="CX988">
            <v>0</v>
          </cell>
          <cell r="CY988">
            <v>0</v>
          </cell>
          <cell r="CZ988">
            <v>0</v>
          </cell>
          <cell r="DA988">
            <v>0</v>
          </cell>
          <cell r="DB988">
            <v>0</v>
          </cell>
          <cell r="DC988">
            <v>0</v>
          </cell>
          <cell r="DD988">
            <v>0</v>
          </cell>
          <cell r="DE988">
            <v>0</v>
          </cell>
          <cell r="DF988">
            <v>0</v>
          </cell>
          <cell r="DG988">
            <v>0</v>
          </cell>
          <cell r="DH988">
            <v>0</v>
          </cell>
          <cell r="DI988">
            <v>0</v>
          </cell>
          <cell r="DJ988">
            <v>0</v>
          </cell>
          <cell r="DK988">
            <v>0</v>
          </cell>
          <cell r="DL988">
            <v>0</v>
          </cell>
          <cell r="DM988">
            <v>0</v>
          </cell>
          <cell r="DN988">
            <v>0</v>
          </cell>
          <cell r="DO988">
            <v>0</v>
          </cell>
          <cell r="DP988">
            <v>0</v>
          </cell>
          <cell r="DQ988">
            <v>0</v>
          </cell>
          <cell r="DR988">
            <v>0</v>
          </cell>
          <cell r="DS988">
            <v>0</v>
          </cell>
          <cell r="DT988">
            <v>0</v>
          </cell>
          <cell r="DU988">
            <v>0</v>
          </cell>
          <cell r="DV988">
            <v>0</v>
          </cell>
          <cell r="DW988">
            <v>0</v>
          </cell>
          <cell r="DX988">
            <v>0</v>
          </cell>
          <cell r="DY988">
            <v>0</v>
          </cell>
          <cell r="DZ988">
            <v>0</v>
          </cell>
          <cell r="EA988">
            <v>0</v>
          </cell>
          <cell r="EB988">
            <v>0</v>
          </cell>
          <cell r="EC988">
            <v>0</v>
          </cell>
          <cell r="ED988">
            <v>0</v>
          </cell>
        </row>
        <row r="989"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  <cell r="BQ989">
            <v>0</v>
          </cell>
          <cell r="BR989">
            <v>0</v>
          </cell>
          <cell r="BS989">
            <v>0</v>
          </cell>
          <cell r="BT989">
            <v>0</v>
          </cell>
          <cell r="BU989">
            <v>0</v>
          </cell>
          <cell r="BV989">
            <v>0</v>
          </cell>
          <cell r="BW989">
            <v>0</v>
          </cell>
          <cell r="BX989">
            <v>0</v>
          </cell>
          <cell r="BY989">
            <v>0</v>
          </cell>
          <cell r="BZ989">
            <v>0</v>
          </cell>
          <cell r="CA989">
            <v>0</v>
          </cell>
          <cell r="CB989">
            <v>0</v>
          </cell>
          <cell r="CC989">
            <v>0</v>
          </cell>
          <cell r="CD989">
            <v>0</v>
          </cell>
          <cell r="CE989">
            <v>0</v>
          </cell>
          <cell r="CF989">
            <v>0</v>
          </cell>
          <cell r="CG989">
            <v>0</v>
          </cell>
          <cell r="CH989">
            <v>0</v>
          </cell>
          <cell r="CI989">
            <v>0</v>
          </cell>
          <cell r="CJ989">
            <v>0</v>
          </cell>
          <cell r="CK989">
            <v>0</v>
          </cell>
          <cell r="CL989">
            <v>0</v>
          </cell>
          <cell r="CM989">
            <v>0</v>
          </cell>
          <cell r="CN989">
            <v>0</v>
          </cell>
          <cell r="CO989">
            <v>0</v>
          </cell>
          <cell r="CP989">
            <v>0</v>
          </cell>
          <cell r="CQ989">
            <v>0</v>
          </cell>
          <cell r="CR989">
            <v>0</v>
          </cell>
          <cell r="CS989">
            <v>0</v>
          </cell>
          <cell r="CT989">
            <v>0</v>
          </cell>
          <cell r="CU989">
            <v>0</v>
          </cell>
          <cell r="CV989">
            <v>0</v>
          </cell>
          <cell r="CW989">
            <v>0</v>
          </cell>
          <cell r="CX989">
            <v>0</v>
          </cell>
          <cell r="CY989">
            <v>0</v>
          </cell>
          <cell r="CZ989">
            <v>0</v>
          </cell>
          <cell r="DA989">
            <v>0</v>
          </cell>
          <cell r="DB989">
            <v>0</v>
          </cell>
          <cell r="DC989">
            <v>0</v>
          </cell>
          <cell r="DD989">
            <v>0</v>
          </cell>
          <cell r="DE989">
            <v>0</v>
          </cell>
          <cell r="DF989">
            <v>0</v>
          </cell>
          <cell r="DG989">
            <v>0</v>
          </cell>
          <cell r="DH989">
            <v>0</v>
          </cell>
          <cell r="DI989">
            <v>0</v>
          </cell>
          <cell r="DJ989">
            <v>0</v>
          </cell>
          <cell r="DK989">
            <v>0</v>
          </cell>
          <cell r="DL989">
            <v>0</v>
          </cell>
          <cell r="DM989">
            <v>0</v>
          </cell>
          <cell r="DN989">
            <v>0</v>
          </cell>
          <cell r="DO989">
            <v>0</v>
          </cell>
          <cell r="DP989">
            <v>0</v>
          </cell>
          <cell r="DQ989">
            <v>0</v>
          </cell>
          <cell r="DR989">
            <v>0</v>
          </cell>
          <cell r="DS989">
            <v>0</v>
          </cell>
          <cell r="DT989">
            <v>0</v>
          </cell>
          <cell r="DU989">
            <v>0</v>
          </cell>
          <cell r="DV989">
            <v>0</v>
          </cell>
          <cell r="DW989">
            <v>0</v>
          </cell>
          <cell r="DX989">
            <v>0</v>
          </cell>
          <cell r="DY989">
            <v>0</v>
          </cell>
          <cell r="DZ989">
            <v>0</v>
          </cell>
          <cell r="EA989">
            <v>0</v>
          </cell>
          <cell r="EB989">
            <v>0</v>
          </cell>
          <cell r="EC989">
            <v>0</v>
          </cell>
          <cell r="ED989">
            <v>0</v>
          </cell>
        </row>
        <row r="992"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0</v>
          </cell>
          <cell r="AO992">
            <v>0</v>
          </cell>
          <cell r="AP992">
            <v>0</v>
          </cell>
          <cell r="AQ992">
            <v>0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0</v>
          </cell>
          <cell r="AW992">
            <v>0</v>
          </cell>
          <cell r="AX992">
            <v>0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0</v>
          </cell>
          <cell r="BD992">
            <v>0</v>
          </cell>
          <cell r="BE992">
            <v>0</v>
          </cell>
          <cell r="BF992">
            <v>0</v>
          </cell>
          <cell r="BG992">
            <v>0</v>
          </cell>
          <cell r="BH992">
            <v>0</v>
          </cell>
          <cell r="BI992">
            <v>0</v>
          </cell>
          <cell r="BJ992">
            <v>0</v>
          </cell>
          <cell r="BK992">
            <v>0</v>
          </cell>
          <cell r="BL992">
            <v>0</v>
          </cell>
          <cell r="BM992">
            <v>0</v>
          </cell>
          <cell r="BN992">
            <v>0</v>
          </cell>
          <cell r="BO992">
            <v>0</v>
          </cell>
          <cell r="BP992">
            <v>0</v>
          </cell>
          <cell r="BQ992">
            <v>0</v>
          </cell>
          <cell r="BR992">
            <v>0</v>
          </cell>
          <cell r="BS992">
            <v>0</v>
          </cell>
          <cell r="BT992">
            <v>0</v>
          </cell>
          <cell r="BU992">
            <v>0</v>
          </cell>
          <cell r="BV992">
            <v>0</v>
          </cell>
          <cell r="BW992">
            <v>0</v>
          </cell>
          <cell r="BX992">
            <v>0</v>
          </cell>
          <cell r="BY992">
            <v>0</v>
          </cell>
          <cell r="BZ992">
            <v>0</v>
          </cell>
          <cell r="CA992">
            <v>0</v>
          </cell>
          <cell r="CB992">
            <v>0</v>
          </cell>
          <cell r="CC992">
            <v>0</v>
          </cell>
          <cell r="CD992">
            <v>0</v>
          </cell>
          <cell r="CE992">
            <v>0</v>
          </cell>
          <cell r="CF992">
            <v>0</v>
          </cell>
          <cell r="CG992">
            <v>0</v>
          </cell>
          <cell r="CH992">
            <v>0</v>
          </cell>
          <cell r="CI992">
            <v>0</v>
          </cell>
          <cell r="CJ992">
            <v>0</v>
          </cell>
          <cell r="CK992">
            <v>0</v>
          </cell>
          <cell r="CL992">
            <v>0</v>
          </cell>
          <cell r="CM992">
            <v>0</v>
          </cell>
          <cell r="CN992">
            <v>0</v>
          </cell>
          <cell r="CO992">
            <v>0</v>
          </cell>
          <cell r="CP992">
            <v>0</v>
          </cell>
          <cell r="CQ992">
            <v>0</v>
          </cell>
          <cell r="CR992">
            <v>0</v>
          </cell>
          <cell r="CS992">
            <v>0</v>
          </cell>
          <cell r="CT992">
            <v>0</v>
          </cell>
          <cell r="CU992">
            <v>0</v>
          </cell>
          <cell r="CV992">
            <v>0</v>
          </cell>
          <cell r="CW992">
            <v>0</v>
          </cell>
          <cell r="CX992">
            <v>0</v>
          </cell>
          <cell r="CY992">
            <v>0</v>
          </cell>
          <cell r="CZ992">
            <v>0</v>
          </cell>
          <cell r="DA992">
            <v>0</v>
          </cell>
          <cell r="DB992">
            <v>0</v>
          </cell>
          <cell r="DC992">
            <v>0</v>
          </cell>
          <cell r="DD992">
            <v>0</v>
          </cell>
          <cell r="DE992">
            <v>0</v>
          </cell>
          <cell r="DF992">
            <v>0</v>
          </cell>
          <cell r="DG992">
            <v>0</v>
          </cell>
          <cell r="DH992">
            <v>0</v>
          </cell>
          <cell r="DI992">
            <v>0</v>
          </cell>
          <cell r="DJ992">
            <v>0</v>
          </cell>
          <cell r="DK992">
            <v>0</v>
          </cell>
          <cell r="DL992">
            <v>0</v>
          </cell>
          <cell r="DM992">
            <v>0</v>
          </cell>
          <cell r="DN992">
            <v>0</v>
          </cell>
          <cell r="DO992">
            <v>0</v>
          </cell>
          <cell r="DP992">
            <v>0</v>
          </cell>
          <cell r="DQ992">
            <v>0</v>
          </cell>
          <cell r="DR992">
            <v>0</v>
          </cell>
          <cell r="DS992">
            <v>0</v>
          </cell>
          <cell r="DT992">
            <v>0</v>
          </cell>
          <cell r="DU992">
            <v>0</v>
          </cell>
          <cell r="DV992">
            <v>0</v>
          </cell>
          <cell r="DW992">
            <v>0</v>
          </cell>
          <cell r="DX992">
            <v>0</v>
          </cell>
          <cell r="DY992">
            <v>0</v>
          </cell>
          <cell r="DZ992">
            <v>0</v>
          </cell>
          <cell r="EA992">
            <v>0</v>
          </cell>
          <cell r="EB992">
            <v>0</v>
          </cell>
          <cell r="EC992">
            <v>0</v>
          </cell>
          <cell r="ED992">
            <v>0</v>
          </cell>
        </row>
        <row r="993"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E993">
            <v>0</v>
          </cell>
          <cell r="BF993">
            <v>0</v>
          </cell>
          <cell r="BG993">
            <v>0</v>
          </cell>
          <cell r="BH993">
            <v>0</v>
          </cell>
          <cell r="BI993">
            <v>0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P993">
            <v>0</v>
          </cell>
          <cell r="BQ993">
            <v>0</v>
          </cell>
          <cell r="BR993">
            <v>0</v>
          </cell>
          <cell r="BS993">
            <v>0</v>
          </cell>
          <cell r="BT993">
            <v>0</v>
          </cell>
          <cell r="BU993">
            <v>0</v>
          </cell>
          <cell r="BV993">
            <v>0</v>
          </cell>
          <cell r="BW993">
            <v>0</v>
          </cell>
          <cell r="BX993">
            <v>0</v>
          </cell>
          <cell r="BY993">
            <v>0</v>
          </cell>
          <cell r="BZ993">
            <v>0</v>
          </cell>
          <cell r="CA993">
            <v>0</v>
          </cell>
          <cell r="CB993">
            <v>0</v>
          </cell>
          <cell r="CC993">
            <v>0</v>
          </cell>
          <cell r="CD993">
            <v>0</v>
          </cell>
          <cell r="CE993">
            <v>0</v>
          </cell>
          <cell r="CF993">
            <v>0</v>
          </cell>
          <cell r="CG993">
            <v>0</v>
          </cell>
          <cell r="CH993">
            <v>0</v>
          </cell>
          <cell r="CI993">
            <v>0</v>
          </cell>
          <cell r="CJ993">
            <v>0</v>
          </cell>
          <cell r="CK993">
            <v>0</v>
          </cell>
          <cell r="CL993">
            <v>0</v>
          </cell>
          <cell r="CM993">
            <v>0</v>
          </cell>
          <cell r="CN993">
            <v>0</v>
          </cell>
          <cell r="CO993">
            <v>0</v>
          </cell>
          <cell r="CP993">
            <v>0</v>
          </cell>
          <cell r="CQ993">
            <v>0</v>
          </cell>
          <cell r="CR993">
            <v>0</v>
          </cell>
          <cell r="CS993">
            <v>0</v>
          </cell>
          <cell r="CT993">
            <v>0</v>
          </cell>
          <cell r="CU993">
            <v>0</v>
          </cell>
          <cell r="CV993">
            <v>0</v>
          </cell>
          <cell r="CW993">
            <v>0</v>
          </cell>
          <cell r="CX993">
            <v>0</v>
          </cell>
          <cell r="CY993">
            <v>0</v>
          </cell>
          <cell r="CZ993">
            <v>0</v>
          </cell>
          <cell r="DA993">
            <v>0</v>
          </cell>
          <cell r="DB993">
            <v>0</v>
          </cell>
          <cell r="DC993">
            <v>0</v>
          </cell>
          <cell r="DD993">
            <v>0</v>
          </cell>
          <cell r="DE993">
            <v>0</v>
          </cell>
          <cell r="DF993">
            <v>0</v>
          </cell>
          <cell r="DG993">
            <v>0</v>
          </cell>
          <cell r="DH993">
            <v>0</v>
          </cell>
          <cell r="DI993">
            <v>0</v>
          </cell>
          <cell r="DJ993">
            <v>0</v>
          </cell>
          <cell r="DK993">
            <v>0</v>
          </cell>
          <cell r="DL993">
            <v>0</v>
          </cell>
          <cell r="DM993">
            <v>0</v>
          </cell>
          <cell r="DN993">
            <v>0</v>
          </cell>
          <cell r="DO993">
            <v>0</v>
          </cell>
          <cell r="DP993">
            <v>0</v>
          </cell>
          <cell r="DQ993">
            <v>0</v>
          </cell>
          <cell r="DR993">
            <v>0</v>
          </cell>
          <cell r="DS993">
            <v>0</v>
          </cell>
          <cell r="DT993">
            <v>0</v>
          </cell>
          <cell r="DU993">
            <v>0</v>
          </cell>
          <cell r="DV993">
            <v>0</v>
          </cell>
          <cell r="DW993">
            <v>0</v>
          </cell>
          <cell r="DX993">
            <v>0</v>
          </cell>
          <cell r="DY993">
            <v>0</v>
          </cell>
          <cell r="DZ993">
            <v>0</v>
          </cell>
          <cell r="EA993">
            <v>0</v>
          </cell>
          <cell r="EB993">
            <v>0</v>
          </cell>
          <cell r="EC993">
            <v>0</v>
          </cell>
          <cell r="ED993">
            <v>0</v>
          </cell>
        </row>
        <row r="994"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0</v>
          </cell>
          <cell r="BE994">
            <v>0</v>
          </cell>
          <cell r="BF994">
            <v>0</v>
          </cell>
          <cell r="BG994">
            <v>0</v>
          </cell>
          <cell r="BH994">
            <v>0</v>
          </cell>
          <cell r="BI994">
            <v>0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  <cell r="BN994">
            <v>0</v>
          </cell>
          <cell r="BO994">
            <v>0</v>
          </cell>
          <cell r="BP994">
            <v>0</v>
          </cell>
          <cell r="BQ994">
            <v>0</v>
          </cell>
          <cell r="BR994">
            <v>0</v>
          </cell>
          <cell r="BS994">
            <v>0</v>
          </cell>
          <cell r="BT994">
            <v>0</v>
          </cell>
          <cell r="BU994">
            <v>0</v>
          </cell>
          <cell r="BV994">
            <v>0</v>
          </cell>
          <cell r="BW994">
            <v>0</v>
          </cell>
          <cell r="BX994">
            <v>0</v>
          </cell>
          <cell r="BY994">
            <v>0</v>
          </cell>
          <cell r="BZ994">
            <v>0</v>
          </cell>
          <cell r="CA994">
            <v>0</v>
          </cell>
          <cell r="CB994">
            <v>0</v>
          </cell>
          <cell r="CC994">
            <v>0</v>
          </cell>
          <cell r="CD994">
            <v>0</v>
          </cell>
          <cell r="CE994">
            <v>0</v>
          </cell>
          <cell r="CF994">
            <v>0</v>
          </cell>
          <cell r="CG994">
            <v>0</v>
          </cell>
          <cell r="CH994">
            <v>0</v>
          </cell>
          <cell r="CI994">
            <v>0</v>
          </cell>
          <cell r="CJ994">
            <v>0</v>
          </cell>
          <cell r="CK994">
            <v>0</v>
          </cell>
          <cell r="CL994">
            <v>0</v>
          </cell>
          <cell r="CM994">
            <v>0</v>
          </cell>
          <cell r="CN994">
            <v>0</v>
          </cell>
          <cell r="CO994">
            <v>0</v>
          </cell>
          <cell r="CP994">
            <v>0</v>
          </cell>
          <cell r="CQ994">
            <v>0</v>
          </cell>
          <cell r="CR994">
            <v>0</v>
          </cell>
          <cell r="CS994">
            <v>0</v>
          </cell>
          <cell r="CT994">
            <v>0</v>
          </cell>
          <cell r="CU994">
            <v>0</v>
          </cell>
          <cell r="CV994">
            <v>0</v>
          </cell>
          <cell r="CW994">
            <v>0</v>
          </cell>
          <cell r="CX994">
            <v>0</v>
          </cell>
          <cell r="CY994">
            <v>0</v>
          </cell>
          <cell r="CZ994">
            <v>0</v>
          </cell>
          <cell r="DA994">
            <v>0</v>
          </cell>
          <cell r="DB994">
            <v>0</v>
          </cell>
          <cell r="DC994">
            <v>0</v>
          </cell>
          <cell r="DD994">
            <v>0</v>
          </cell>
          <cell r="DE994">
            <v>0</v>
          </cell>
          <cell r="DF994">
            <v>0</v>
          </cell>
          <cell r="DG994">
            <v>0</v>
          </cell>
          <cell r="DH994">
            <v>0</v>
          </cell>
          <cell r="DI994">
            <v>0</v>
          </cell>
          <cell r="DJ994">
            <v>0</v>
          </cell>
          <cell r="DK994">
            <v>0</v>
          </cell>
          <cell r="DL994">
            <v>0</v>
          </cell>
          <cell r="DM994">
            <v>0</v>
          </cell>
          <cell r="DN994">
            <v>0</v>
          </cell>
          <cell r="DO994">
            <v>0</v>
          </cell>
          <cell r="DP994">
            <v>0</v>
          </cell>
          <cell r="DQ994">
            <v>0</v>
          </cell>
          <cell r="DR994">
            <v>0</v>
          </cell>
          <cell r="DS994">
            <v>0</v>
          </cell>
          <cell r="DT994">
            <v>0</v>
          </cell>
          <cell r="DU994">
            <v>0</v>
          </cell>
          <cell r="DV994">
            <v>0</v>
          </cell>
          <cell r="DW994">
            <v>0</v>
          </cell>
          <cell r="DX994">
            <v>0</v>
          </cell>
          <cell r="DY994">
            <v>0</v>
          </cell>
          <cell r="DZ994">
            <v>0</v>
          </cell>
          <cell r="EA994">
            <v>0</v>
          </cell>
          <cell r="EB994">
            <v>0</v>
          </cell>
          <cell r="EC994">
            <v>0</v>
          </cell>
          <cell r="ED994">
            <v>0</v>
          </cell>
        </row>
        <row r="995"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0</v>
          </cell>
          <cell r="AV995">
            <v>0</v>
          </cell>
          <cell r="AW995">
            <v>0</v>
          </cell>
          <cell r="AX995">
            <v>0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0</v>
          </cell>
          <cell r="BD995">
            <v>0</v>
          </cell>
          <cell r="BE995">
            <v>0</v>
          </cell>
          <cell r="BF995">
            <v>0</v>
          </cell>
          <cell r="BG995">
            <v>0</v>
          </cell>
          <cell r="BH995">
            <v>0</v>
          </cell>
          <cell r="BI995">
            <v>0</v>
          </cell>
          <cell r="BJ995">
            <v>0</v>
          </cell>
          <cell r="BK995">
            <v>0</v>
          </cell>
          <cell r="BL995">
            <v>0</v>
          </cell>
          <cell r="BM995">
            <v>0</v>
          </cell>
          <cell r="BN995">
            <v>0</v>
          </cell>
          <cell r="BO995">
            <v>0</v>
          </cell>
          <cell r="BP995">
            <v>0</v>
          </cell>
          <cell r="BQ995">
            <v>0</v>
          </cell>
          <cell r="BR995">
            <v>0</v>
          </cell>
          <cell r="BS995">
            <v>0</v>
          </cell>
          <cell r="BT995">
            <v>0</v>
          </cell>
          <cell r="BU995">
            <v>0</v>
          </cell>
          <cell r="BV995">
            <v>0</v>
          </cell>
          <cell r="BW995">
            <v>0</v>
          </cell>
          <cell r="BX995">
            <v>0</v>
          </cell>
          <cell r="BY995">
            <v>0</v>
          </cell>
          <cell r="BZ995">
            <v>0</v>
          </cell>
          <cell r="CA995">
            <v>0</v>
          </cell>
          <cell r="CB995">
            <v>0</v>
          </cell>
          <cell r="CC995">
            <v>0</v>
          </cell>
          <cell r="CD995">
            <v>0</v>
          </cell>
          <cell r="CE995">
            <v>0</v>
          </cell>
          <cell r="CF995">
            <v>0</v>
          </cell>
          <cell r="CG995">
            <v>0</v>
          </cell>
          <cell r="CH995">
            <v>0</v>
          </cell>
          <cell r="CI995">
            <v>0</v>
          </cell>
          <cell r="CJ995">
            <v>0</v>
          </cell>
          <cell r="CK995">
            <v>0</v>
          </cell>
          <cell r="CL995">
            <v>0</v>
          </cell>
          <cell r="CM995">
            <v>0</v>
          </cell>
          <cell r="CN995">
            <v>0</v>
          </cell>
          <cell r="CO995">
            <v>0</v>
          </cell>
          <cell r="CP995">
            <v>0</v>
          </cell>
          <cell r="CQ995">
            <v>0</v>
          </cell>
          <cell r="CR995">
            <v>0</v>
          </cell>
          <cell r="CS995">
            <v>0</v>
          </cell>
          <cell r="CT995">
            <v>0</v>
          </cell>
          <cell r="CU995">
            <v>0</v>
          </cell>
          <cell r="CV995">
            <v>0</v>
          </cell>
          <cell r="CW995">
            <v>0</v>
          </cell>
          <cell r="CX995">
            <v>0</v>
          </cell>
          <cell r="CY995">
            <v>0</v>
          </cell>
          <cell r="CZ995">
            <v>0</v>
          </cell>
          <cell r="DA995">
            <v>0</v>
          </cell>
          <cell r="DB995">
            <v>0</v>
          </cell>
          <cell r="DC995">
            <v>0</v>
          </cell>
          <cell r="DD995">
            <v>0</v>
          </cell>
          <cell r="DE995">
            <v>0</v>
          </cell>
          <cell r="DF995">
            <v>0</v>
          </cell>
          <cell r="DG995">
            <v>0</v>
          </cell>
          <cell r="DH995">
            <v>0</v>
          </cell>
          <cell r="DI995">
            <v>0</v>
          </cell>
          <cell r="DJ995">
            <v>0</v>
          </cell>
          <cell r="DK995">
            <v>0</v>
          </cell>
          <cell r="DL995">
            <v>0</v>
          </cell>
          <cell r="DM995">
            <v>0</v>
          </cell>
          <cell r="DN995">
            <v>0</v>
          </cell>
          <cell r="DO995">
            <v>0</v>
          </cell>
          <cell r="DP995">
            <v>0</v>
          </cell>
          <cell r="DQ995">
            <v>0</v>
          </cell>
          <cell r="DR995">
            <v>0</v>
          </cell>
          <cell r="DS995">
            <v>0</v>
          </cell>
          <cell r="DT995">
            <v>0</v>
          </cell>
          <cell r="DU995">
            <v>0</v>
          </cell>
          <cell r="DV995">
            <v>0</v>
          </cell>
          <cell r="DW995">
            <v>0</v>
          </cell>
          <cell r="DX995">
            <v>0</v>
          </cell>
          <cell r="DY995">
            <v>0</v>
          </cell>
          <cell r="DZ995">
            <v>0</v>
          </cell>
          <cell r="EA995">
            <v>0</v>
          </cell>
          <cell r="EB995">
            <v>0</v>
          </cell>
          <cell r="EC995">
            <v>0</v>
          </cell>
          <cell r="ED995">
            <v>0</v>
          </cell>
        </row>
      </sheetData>
      <sheetData sheetId="5">
        <row r="3">
          <cell r="F3">
            <v>43101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Data"/>
      <sheetName val="Summary"/>
      <sheetName val="Avoided Costs"/>
      <sheetName val="AC Dollars"/>
      <sheetName val="Delta"/>
      <sheetName val="NPC"/>
      <sheetName val="BASE"/>
      <sheetName val="Trapped Adj"/>
      <sheetName val="EIM"/>
      <sheetName val="Integration"/>
      <sheetName val="FuelCalc"/>
      <sheetName val="Hermiston"/>
      <sheetName val="GRID LTC ($)"/>
      <sheetName val="GRID LTC (MWH)"/>
      <sheetName val="GRID Emergency Purchase (MWh)"/>
      <sheetName val="GRID Emergency Purchase ($)"/>
      <sheetName val="GRID Transmission Costs ($)"/>
      <sheetName val="GRID Fuel Price ($MMBTu)"/>
      <sheetName val="GRID Fuel Used (MMBTu)"/>
      <sheetName val="GRID Thermal Fuel Burn ($)"/>
      <sheetName val="GRID Thermal Generation (MWH)"/>
      <sheetName val="GRID Hydro Generation (MWH)"/>
      <sheetName val="GRID Purchases (MWH)"/>
      <sheetName val="GRID Purchases ($)"/>
      <sheetName val="GRID Sales (MWH)"/>
      <sheetName val="GRID Sales ($)"/>
      <sheetName val="GRID Nameplate (MW)"/>
      <sheetName val="GRID Load (MWH)"/>
      <sheetName val="GRID ST Firm Sales (MWH)"/>
      <sheetName val="GRID ST Firm Sales ($)"/>
      <sheetName val="GRID ST Firm Purchases (MWH)"/>
      <sheetName val="GRID ST Firm Purchases ($)"/>
      <sheetName val="GRID Reserves (MWh)"/>
      <sheetName val="MacroBuilder"/>
      <sheetName val="NPC Version Log"/>
    </sheetNames>
    <sheetDataSet>
      <sheetData sheetId="0">
        <row r="1">
          <cell r="K1" t="str">
            <v>17-035-37 PROPRIETARY MacNeil Workpaper 4b - GRID AC Fixed Solar 10-27-17</v>
          </cell>
        </row>
      </sheetData>
      <sheetData sheetId="1" refreshError="1"/>
      <sheetData sheetId="2">
        <row r="7">
          <cell r="B7">
            <v>2028</v>
          </cell>
        </row>
      </sheetData>
      <sheetData sheetId="3" refreshError="1"/>
      <sheetData sheetId="4">
        <row r="3">
          <cell r="F3">
            <v>46753</v>
          </cell>
          <cell r="G3">
            <v>46784</v>
          </cell>
          <cell r="H3">
            <v>46813</v>
          </cell>
          <cell r="I3">
            <v>46844</v>
          </cell>
          <cell r="J3">
            <v>46874</v>
          </cell>
          <cell r="K3">
            <v>46905</v>
          </cell>
          <cell r="L3">
            <v>46935</v>
          </cell>
          <cell r="M3">
            <v>46966</v>
          </cell>
          <cell r="N3">
            <v>46997</v>
          </cell>
          <cell r="O3">
            <v>47027</v>
          </cell>
          <cell r="P3">
            <v>47058</v>
          </cell>
          <cell r="Q3">
            <v>47088</v>
          </cell>
          <cell r="R3">
            <v>2029</v>
          </cell>
          <cell r="S3">
            <v>47119</v>
          </cell>
          <cell r="T3">
            <v>47150</v>
          </cell>
          <cell r="U3">
            <v>47178</v>
          </cell>
          <cell r="V3">
            <v>47209</v>
          </cell>
          <cell r="W3">
            <v>47239</v>
          </cell>
          <cell r="X3">
            <v>47270</v>
          </cell>
          <cell r="Y3">
            <v>47300</v>
          </cell>
          <cell r="Z3">
            <v>47331</v>
          </cell>
          <cell r="AA3">
            <v>47362</v>
          </cell>
          <cell r="AB3">
            <v>47392</v>
          </cell>
          <cell r="AC3">
            <v>47423</v>
          </cell>
          <cell r="AD3">
            <v>47453</v>
          </cell>
          <cell r="AE3">
            <v>2030</v>
          </cell>
          <cell r="AF3">
            <v>47484</v>
          </cell>
          <cell r="AG3">
            <v>47515</v>
          </cell>
          <cell r="AH3">
            <v>47543</v>
          </cell>
          <cell r="AI3">
            <v>47574</v>
          </cell>
          <cell r="AJ3">
            <v>47604</v>
          </cell>
          <cell r="AK3">
            <v>47635</v>
          </cell>
          <cell r="AL3">
            <v>47665</v>
          </cell>
          <cell r="AM3">
            <v>47696</v>
          </cell>
          <cell r="AN3">
            <v>47727</v>
          </cell>
          <cell r="AO3">
            <v>47757</v>
          </cell>
          <cell r="AP3">
            <v>47788</v>
          </cell>
          <cell r="AQ3">
            <v>47818</v>
          </cell>
          <cell r="AR3">
            <v>2031</v>
          </cell>
          <cell r="AS3">
            <v>47849</v>
          </cell>
          <cell r="AT3">
            <v>47880</v>
          </cell>
          <cell r="AU3">
            <v>47908</v>
          </cell>
          <cell r="AV3">
            <v>47939</v>
          </cell>
          <cell r="AW3">
            <v>47969</v>
          </cell>
          <cell r="AX3">
            <v>48000</v>
          </cell>
          <cell r="AY3">
            <v>48030</v>
          </cell>
          <cell r="AZ3">
            <v>48061</v>
          </cell>
          <cell r="BA3">
            <v>48092</v>
          </cell>
          <cell r="BB3">
            <v>48122</v>
          </cell>
          <cell r="BC3">
            <v>48153</v>
          </cell>
          <cell r="BD3">
            <v>48183</v>
          </cell>
          <cell r="BE3">
            <v>2032</v>
          </cell>
          <cell r="BF3">
            <v>48214</v>
          </cell>
          <cell r="BG3">
            <v>48245</v>
          </cell>
          <cell r="BH3">
            <v>48274</v>
          </cell>
          <cell r="BI3">
            <v>48305</v>
          </cell>
          <cell r="BJ3">
            <v>48335</v>
          </cell>
          <cell r="BK3">
            <v>48366</v>
          </cell>
          <cell r="BL3">
            <v>48396</v>
          </cell>
          <cell r="BM3">
            <v>48427</v>
          </cell>
          <cell r="BN3">
            <v>48458</v>
          </cell>
          <cell r="BO3">
            <v>48488</v>
          </cell>
          <cell r="BP3">
            <v>48519</v>
          </cell>
          <cell r="BQ3">
            <v>48549</v>
          </cell>
          <cell r="BR3">
            <v>2033</v>
          </cell>
          <cell r="BS3">
            <v>48580</v>
          </cell>
          <cell r="BT3">
            <v>48611</v>
          </cell>
          <cell r="BU3">
            <v>48639</v>
          </cell>
          <cell r="BV3">
            <v>48670</v>
          </cell>
          <cell r="BW3">
            <v>48700</v>
          </cell>
          <cell r="BX3">
            <v>48731</v>
          </cell>
          <cell r="BY3">
            <v>48761</v>
          </cell>
          <cell r="BZ3">
            <v>48792</v>
          </cell>
          <cell r="CA3">
            <v>48823</v>
          </cell>
          <cell r="CB3">
            <v>48853</v>
          </cell>
          <cell r="CC3">
            <v>48884</v>
          </cell>
          <cell r="CD3">
            <v>48914</v>
          </cell>
          <cell r="CE3">
            <v>2034</v>
          </cell>
          <cell r="CF3">
            <v>48945</v>
          </cell>
          <cell r="CG3">
            <v>48976</v>
          </cell>
          <cell r="CH3">
            <v>49004</v>
          </cell>
          <cell r="CI3">
            <v>49035</v>
          </cell>
          <cell r="CJ3">
            <v>49065</v>
          </cell>
          <cell r="CK3">
            <v>49096</v>
          </cell>
          <cell r="CL3">
            <v>49126</v>
          </cell>
          <cell r="CM3">
            <v>49157</v>
          </cell>
          <cell r="CN3">
            <v>49188</v>
          </cell>
          <cell r="CO3">
            <v>49218</v>
          </cell>
          <cell r="CP3">
            <v>49249</v>
          </cell>
          <cell r="CQ3">
            <v>49279</v>
          </cell>
          <cell r="CR3">
            <v>2035</v>
          </cell>
          <cell r="CS3">
            <v>49310</v>
          </cell>
          <cell r="CT3">
            <v>49341</v>
          </cell>
          <cell r="CU3">
            <v>49369</v>
          </cell>
          <cell r="CV3">
            <v>49400</v>
          </cell>
          <cell r="CW3">
            <v>49430</v>
          </cell>
          <cell r="CX3">
            <v>49461</v>
          </cell>
          <cell r="CY3">
            <v>49491</v>
          </cell>
          <cell r="CZ3">
            <v>49522</v>
          </cell>
          <cell r="DA3">
            <v>49553</v>
          </cell>
          <cell r="DB3">
            <v>49583</v>
          </cell>
          <cell r="DC3">
            <v>49614</v>
          </cell>
          <cell r="DD3">
            <v>49644</v>
          </cell>
          <cell r="DE3">
            <v>2036</v>
          </cell>
          <cell r="DF3">
            <v>49675</v>
          </cell>
          <cell r="DG3">
            <v>49706</v>
          </cell>
          <cell r="DH3">
            <v>49735</v>
          </cell>
          <cell r="DI3">
            <v>49766</v>
          </cell>
          <cell r="DJ3">
            <v>49796</v>
          </cell>
          <cell r="DK3">
            <v>49827</v>
          </cell>
          <cell r="DL3">
            <v>49857</v>
          </cell>
          <cell r="DM3">
            <v>49888</v>
          </cell>
          <cell r="DN3">
            <v>49919</v>
          </cell>
          <cell r="DO3">
            <v>49949</v>
          </cell>
          <cell r="DP3">
            <v>49980</v>
          </cell>
          <cell r="DQ3">
            <v>50010</v>
          </cell>
          <cell r="DR3">
            <v>2037</v>
          </cell>
          <cell r="DS3">
            <v>50041</v>
          </cell>
          <cell r="DT3">
            <v>50072</v>
          </cell>
          <cell r="DU3">
            <v>50100</v>
          </cell>
          <cell r="DV3">
            <v>50131</v>
          </cell>
          <cell r="DW3">
            <v>50161</v>
          </cell>
          <cell r="DX3">
            <v>50192</v>
          </cell>
          <cell r="DY3">
            <v>50222</v>
          </cell>
          <cell r="DZ3">
            <v>50253</v>
          </cell>
          <cell r="EA3">
            <v>50284</v>
          </cell>
          <cell r="EB3">
            <v>50314</v>
          </cell>
          <cell r="EC3">
            <v>50345</v>
          </cell>
          <cell r="ED3">
            <v>50375</v>
          </cell>
        </row>
        <row r="5">
          <cell r="R5" t="str">
            <v>$</v>
          </cell>
          <cell r="AE5" t="str">
            <v>$</v>
          </cell>
          <cell r="AR5" t="str">
            <v>$</v>
          </cell>
          <cell r="BE5" t="str">
            <v>$</v>
          </cell>
          <cell r="BR5" t="str">
            <v>$</v>
          </cell>
          <cell r="CE5" t="str">
            <v>$</v>
          </cell>
          <cell r="CR5" t="str">
            <v>$</v>
          </cell>
          <cell r="DE5" t="str">
            <v>$</v>
          </cell>
          <cell r="DR5" t="str">
            <v>$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</row>
        <row r="32">
          <cell r="F32">
            <v>90.899999999906868</v>
          </cell>
          <cell r="G32">
            <v>1848.2000000001863</v>
          </cell>
          <cell r="H32">
            <v>3123.5999999996275</v>
          </cell>
          <cell r="I32">
            <v>185.5</v>
          </cell>
          <cell r="J32">
            <v>457.70000000018626</v>
          </cell>
          <cell r="K32">
            <v>1.5</v>
          </cell>
          <cell r="L32">
            <v>0</v>
          </cell>
          <cell r="M32">
            <v>8771.7000000001863</v>
          </cell>
          <cell r="N32">
            <v>4104.2999999998137</v>
          </cell>
          <cell r="O32">
            <v>2008.2000000001863</v>
          </cell>
          <cell r="P32">
            <v>30.799999999813735</v>
          </cell>
          <cell r="Q32">
            <v>-2032</v>
          </cell>
          <cell r="R32">
            <v>15713.499999996275</v>
          </cell>
          <cell r="S32">
            <v>229.69999999995343</v>
          </cell>
          <cell r="T32">
            <v>3721.2999999998137</v>
          </cell>
          <cell r="U32">
            <v>2010.2000000001863</v>
          </cell>
          <cell r="V32">
            <v>689.40000000037253</v>
          </cell>
          <cell r="W32">
            <v>694.80000000004657</v>
          </cell>
          <cell r="X32">
            <v>1020.6999999999534</v>
          </cell>
          <cell r="Y32">
            <v>136</v>
          </cell>
          <cell r="Z32">
            <v>4022</v>
          </cell>
          <cell r="AA32">
            <v>2638.7999999998137</v>
          </cell>
          <cell r="AB32">
            <v>3187.5999999998603</v>
          </cell>
          <cell r="AC32">
            <v>427</v>
          </cell>
          <cell r="AD32">
            <v>-3064</v>
          </cell>
          <cell r="AE32">
            <v>21851.10000000149</v>
          </cell>
          <cell r="AF32">
            <v>802.20000000018626</v>
          </cell>
          <cell r="AG32">
            <v>4250.5</v>
          </cell>
          <cell r="AH32">
            <v>2345.7000000001863</v>
          </cell>
          <cell r="AI32">
            <v>384.5</v>
          </cell>
          <cell r="AJ32">
            <v>259.5999999998603</v>
          </cell>
          <cell r="AK32">
            <v>702.4000000001397</v>
          </cell>
          <cell r="AL32">
            <v>0</v>
          </cell>
          <cell r="AM32">
            <v>4068.5999999996275</v>
          </cell>
          <cell r="AN32">
            <v>6463.2999999998137</v>
          </cell>
          <cell r="AO32">
            <v>1934.8999999999069</v>
          </cell>
          <cell r="AP32">
            <v>1297.4000000003725</v>
          </cell>
          <cell r="AQ32">
            <v>-658</v>
          </cell>
          <cell r="AR32">
            <v>8580.6000000014901</v>
          </cell>
          <cell r="AS32">
            <v>1267.2999999998137</v>
          </cell>
          <cell r="AT32">
            <v>1350</v>
          </cell>
          <cell r="AU32">
            <v>462</v>
          </cell>
          <cell r="AV32">
            <v>206</v>
          </cell>
          <cell r="AW32">
            <v>20.899999999906868</v>
          </cell>
          <cell r="AX32">
            <v>-43.799999999813735</v>
          </cell>
          <cell r="AY32">
            <v>0</v>
          </cell>
          <cell r="AZ32">
            <v>1063</v>
          </cell>
          <cell r="BA32">
            <v>816.20000000018626</v>
          </cell>
          <cell r="BB32">
            <v>455.5</v>
          </cell>
          <cell r="BC32">
            <v>121.70000000018626</v>
          </cell>
          <cell r="BD32">
            <v>2861.7999999998137</v>
          </cell>
          <cell r="BE32">
            <v>10416.399999991059</v>
          </cell>
          <cell r="BF32">
            <v>827.5</v>
          </cell>
          <cell r="BG32">
            <v>1051.4000000003725</v>
          </cell>
          <cell r="BH32">
            <v>413.29999999981374</v>
          </cell>
          <cell r="BI32">
            <v>220.20000000018626</v>
          </cell>
          <cell r="BJ32">
            <v>-284.60000000009313</v>
          </cell>
          <cell r="BK32">
            <v>2169.7999999998137</v>
          </cell>
          <cell r="BL32">
            <v>0</v>
          </cell>
          <cell r="BM32">
            <v>624.20000000018626</v>
          </cell>
          <cell r="BN32">
            <v>1032.2999999998137</v>
          </cell>
          <cell r="BO32">
            <v>1472</v>
          </cell>
          <cell r="BP32">
            <v>864</v>
          </cell>
          <cell r="BQ32">
            <v>2026.2999999998137</v>
          </cell>
          <cell r="BR32">
            <v>11167.5</v>
          </cell>
          <cell r="BS32">
            <v>187.5</v>
          </cell>
          <cell r="BT32">
            <v>2109.4000000003725</v>
          </cell>
          <cell r="BU32">
            <v>2278</v>
          </cell>
          <cell r="BV32">
            <v>84.299999999813735</v>
          </cell>
          <cell r="BW32">
            <v>154.89999999990687</v>
          </cell>
          <cell r="BX32">
            <v>1700</v>
          </cell>
          <cell r="BY32">
            <v>0</v>
          </cell>
          <cell r="BZ32">
            <v>369.20000000018626</v>
          </cell>
          <cell r="CA32">
            <v>555.79999999981374</v>
          </cell>
          <cell r="CB32">
            <v>1803</v>
          </cell>
          <cell r="CC32">
            <v>529</v>
          </cell>
          <cell r="CD32">
            <v>1396.4000000003725</v>
          </cell>
          <cell r="CE32">
            <v>12713.60000000149</v>
          </cell>
          <cell r="CF32">
            <v>1718.7000000001863</v>
          </cell>
          <cell r="CG32">
            <v>1390</v>
          </cell>
          <cell r="CH32">
            <v>739.79999999981374</v>
          </cell>
          <cell r="CI32">
            <v>1127.2999999998137</v>
          </cell>
          <cell r="CJ32">
            <v>569.5</v>
          </cell>
          <cell r="CK32">
            <v>273</v>
          </cell>
          <cell r="CL32">
            <v>0</v>
          </cell>
          <cell r="CM32">
            <v>589.59999999962747</v>
          </cell>
          <cell r="CN32">
            <v>2389.7000000001863</v>
          </cell>
          <cell r="CO32">
            <v>1588.7999999998137</v>
          </cell>
          <cell r="CP32">
            <v>1073.2000000001863</v>
          </cell>
          <cell r="CQ32">
            <v>1254</v>
          </cell>
          <cell r="CR32">
            <v>12566.60000000149</v>
          </cell>
          <cell r="CS32">
            <v>1817.7999999998137</v>
          </cell>
          <cell r="CT32">
            <v>2245.4000000003725</v>
          </cell>
          <cell r="CU32">
            <v>882.59999999962747</v>
          </cell>
          <cell r="CV32">
            <v>1788.7999999998137</v>
          </cell>
          <cell r="CW32">
            <v>-52.799999999813735</v>
          </cell>
          <cell r="CX32">
            <v>-390.79999999981374</v>
          </cell>
          <cell r="CY32">
            <v>0</v>
          </cell>
          <cell r="CZ32">
            <v>636.5</v>
          </cell>
          <cell r="DA32">
            <v>1564</v>
          </cell>
          <cell r="DB32">
            <v>1599.7999999998137</v>
          </cell>
          <cell r="DC32">
            <v>1186.2999999998137</v>
          </cell>
          <cell r="DD32">
            <v>1289</v>
          </cell>
          <cell r="DE32">
            <v>2270.3999999910593</v>
          </cell>
          <cell r="DF32">
            <v>1219</v>
          </cell>
          <cell r="DG32">
            <v>1406.5</v>
          </cell>
          <cell r="DH32">
            <v>-37</v>
          </cell>
          <cell r="DI32">
            <v>994</v>
          </cell>
          <cell r="DJ32">
            <v>-203</v>
          </cell>
          <cell r="DK32">
            <v>-5483.2000000001863</v>
          </cell>
          <cell r="DL32">
            <v>0</v>
          </cell>
          <cell r="DM32">
            <v>171.70000000018626</v>
          </cell>
          <cell r="DN32">
            <v>960</v>
          </cell>
          <cell r="DO32">
            <v>1271</v>
          </cell>
          <cell r="DP32">
            <v>211.79999999981374</v>
          </cell>
          <cell r="DQ32">
            <v>1759.5999999996275</v>
          </cell>
          <cell r="DR32">
            <v>11757.399999991059</v>
          </cell>
          <cell r="DS32">
            <v>264.29999999981374</v>
          </cell>
          <cell r="DT32">
            <v>739.59999999962747</v>
          </cell>
          <cell r="DU32">
            <v>773</v>
          </cell>
          <cell r="DV32">
            <v>1739.2000000001863</v>
          </cell>
          <cell r="DW32">
            <v>379.5</v>
          </cell>
          <cell r="DX32">
            <v>263.5</v>
          </cell>
          <cell r="DY32">
            <v>192</v>
          </cell>
          <cell r="DZ32">
            <v>0</v>
          </cell>
          <cell r="EA32">
            <v>1148</v>
          </cell>
          <cell r="EB32">
            <v>1837.2000000001863</v>
          </cell>
          <cell r="EC32">
            <v>1560.7999999998137</v>
          </cell>
          <cell r="ED32">
            <v>2860.2999999998137</v>
          </cell>
        </row>
        <row r="33">
          <cell r="F33">
            <v>4544</v>
          </cell>
          <cell r="G33">
            <v>1672.5</v>
          </cell>
          <cell r="H33">
            <v>6903</v>
          </cell>
          <cell r="I33">
            <v>4287.7000000001863</v>
          </cell>
          <cell r="J33">
            <v>1953.9000000001397</v>
          </cell>
          <cell r="K33">
            <v>2318.2000000001863</v>
          </cell>
          <cell r="L33">
            <v>4177</v>
          </cell>
          <cell r="M33">
            <v>-1674</v>
          </cell>
          <cell r="N33">
            <v>9597.5</v>
          </cell>
          <cell r="O33">
            <v>5371.5</v>
          </cell>
          <cell r="P33">
            <v>2190.5</v>
          </cell>
          <cell r="Q33">
            <v>-622</v>
          </cell>
          <cell r="R33">
            <v>50408</v>
          </cell>
          <cell r="S33">
            <v>6608</v>
          </cell>
          <cell r="T33">
            <v>2584</v>
          </cell>
          <cell r="U33">
            <v>4345.5</v>
          </cell>
          <cell r="V33">
            <v>6439</v>
          </cell>
          <cell r="W33">
            <v>3081.5</v>
          </cell>
          <cell r="X33">
            <v>4273</v>
          </cell>
          <cell r="Y33">
            <v>3528.5</v>
          </cell>
          <cell r="Z33">
            <v>2212</v>
          </cell>
          <cell r="AA33">
            <v>3759</v>
          </cell>
          <cell r="AB33">
            <v>5327.5</v>
          </cell>
          <cell r="AC33">
            <v>6721</v>
          </cell>
          <cell r="AD33">
            <v>1529</v>
          </cell>
          <cell r="AE33">
            <v>52261.5</v>
          </cell>
          <cell r="AF33">
            <v>4133.5</v>
          </cell>
          <cell r="AG33">
            <v>5355.7000000001863</v>
          </cell>
          <cell r="AH33">
            <v>4493</v>
          </cell>
          <cell r="AI33">
            <v>5943</v>
          </cell>
          <cell r="AJ33">
            <v>4944.3000000000466</v>
          </cell>
          <cell r="AK33">
            <v>4477</v>
          </cell>
          <cell r="AL33">
            <v>2256</v>
          </cell>
          <cell r="AM33">
            <v>6224</v>
          </cell>
          <cell r="AN33">
            <v>4461</v>
          </cell>
          <cell r="AO33">
            <v>4802.5</v>
          </cell>
          <cell r="AP33">
            <v>6212.5</v>
          </cell>
          <cell r="AQ33">
            <v>-1041</v>
          </cell>
          <cell r="AR33">
            <v>24214.79999999702</v>
          </cell>
          <cell r="AS33">
            <v>2378</v>
          </cell>
          <cell r="AT33">
            <v>1876.5</v>
          </cell>
          <cell r="AU33">
            <v>2221.5</v>
          </cell>
          <cell r="AV33">
            <v>973.20000000018626</v>
          </cell>
          <cell r="AW33">
            <v>206.4000000001397</v>
          </cell>
          <cell r="AX33">
            <v>-2645.7999999998137</v>
          </cell>
          <cell r="AY33">
            <v>1146</v>
          </cell>
          <cell r="AZ33">
            <v>1193</v>
          </cell>
          <cell r="BA33">
            <v>2358</v>
          </cell>
          <cell r="BB33">
            <v>2348</v>
          </cell>
          <cell r="BC33">
            <v>9092.5</v>
          </cell>
          <cell r="BD33">
            <v>3067.5</v>
          </cell>
          <cell r="BE33">
            <v>20731.29999999702</v>
          </cell>
          <cell r="BF33">
            <v>2185</v>
          </cell>
          <cell r="BG33">
            <v>1768</v>
          </cell>
          <cell r="BH33">
            <v>1811</v>
          </cell>
          <cell r="BI33">
            <v>1000.7000000001863</v>
          </cell>
          <cell r="BJ33">
            <v>28.800000000046566</v>
          </cell>
          <cell r="BK33">
            <v>610.29999999981374</v>
          </cell>
          <cell r="BL33">
            <v>1220.5</v>
          </cell>
          <cell r="BM33">
            <v>1393</v>
          </cell>
          <cell r="BN33">
            <v>1360.5</v>
          </cell>
          <cell r="BO33">
            <v>3764.5</v>
          </cell>
          <cell r="BP33">
            <v>3211.5</v>
          </cell>
          <cell r="BQ33">
            <v>2377.5</v>
          </cell>
          <cell r="BR33">
            <v>16047.899999991059</v>
          </cell>
          <cell r="BS33">
            <v>3888</v>
          </cell>
          <cell r="BT33">
            <v>1934.5</v>
          </cell>
          <cell r="BU33">
            <v>1234</v>
          </cell>
          <cell r="BV33">
            <v>964.40000000037253</v>
          </cell>
          <cell r="BW33">
            <v>-1276.2999999998137</v>
          </cell>
          <cell r="BX33">
            <v>-1569</v>
          </cell>
          <cell r="BY33">
            <v>1722</v>
          </cell>
          <cell r="BZ33">
            <v>-2428.5</v>
          </cell>
          <cell r="CA33">
            <v>1591</v>
          </cell>
          <cell r="CB33">
            <v>3961</v>
          </cell>
          <cell r="CC33">
            <v>2759</v>
          </cell>
          <cell r="CD33">
            <v>3267.7999999998137</v>
          </cell>
          <cell r="CE33">
            <v>12102.29999999702</v>
          </cell>
          <cell r="CF33">
            <v>-3476</v>
          </cell>
          <cell r="CG33">
            <v>2861.5</v>
          </cell>
          <cell r="CH33">
            <v>1125.5</v>
          </cell>
          <cell r="CI33">
            <v>1340.5</v>
          </cell>
          <cell r="CJ33">
            <v>-3707</v>
          </cell>
          <cell r="CK33">
            <v>-614.20000000018626</v>
          </cell>
          <cell r="CL33">
            <v>91</v>
          </cell>
          <cell r="CM33">
            <v>1585</v>
          </cell>
          <cell r="CN33">
            <v>3377</v>
          </cell>
          <cell r="CO33">
            <v>2174.5</v>
          </cell>
          <cell r="CP33">
            <v>4970</v>
          </cell>
          <cell r="CQ33">
            <v>2374.5</v>
          </cell>
          <cell r="CR33">
            <v>15655.60000000149</v>
          </cell>
          <cell r="CS33">
            <v>4183</v>
          </cell>
          <cell r="CT33">
            <v>2535.7999999998137</v>
          </cell>
          <cell r="CU33">
            <v>1716</v>
          </cell>
          <cell r="CV33">
            <v>1563</v>
          </cell>
          <cell r="CW33">
            <v>-2003</v>
          </cell>
          <cell r="CX33">
            <v>-2423.7000000001863</v>
          </cell>
          <cell r="CY33">
            <v>-2808.5</v>
          </cell>
          <cell r="CZ33">
            <v>2337</v>
          </cell>
          <cell r="DA33">
            <v>83</v>
          </cell>
          <cell r="DB33">
            <v>2390.5</v>
          </cell>
          <cell r="DC33">
            <v>5452</v>
          </cell>
          <cell r="DD33">
            <v>2630.5</v>
          </cell>
          <cell r="DE33">
            <v>13492.100000008941</v>
          </cell>
          <cell r="DF33">
            <v>3677</v>
          </cell>
          <cell r="DG33">
            <v>2832</v>
          </cell>
          <cell r="DH33">
            <v>1145</v>
          </cell>
          <cell r="DI33">
            <v>1016.2999999998137</v>
          </cell>
          <cell r="DJ33">
            <v>-3214.4000000003725</v>
          </cell>
          <cell r="DK33">
            <v>-984</v>
          </cell>
          <cell r="DL33">
            <v>-7505.5</v>
          </cell>
          <cell r="DM33">
            <v>2264</v>
          </cell>
          <cell r="DN33">
            <v>3693</v>
          </cell>
          <cell r="DO33">
            <v>3025.5</v>
          </cell>
          <cell r="DP33">
            <v>4391.5</v>
          </cell>
          <cell r="DQ33">
            <v>3151.7000000001863</v>
          </cell>
          <cell r="DR33">
            <v>6532.7700000032783</v>
          </cell>
          <cell r="DS33">
            <v>560.30000000004657</v>
          </cell>
          <cell r="DT33">
            <v>975.69999999995343</v>
          </cell>
          <cell r="DU33">
            <v>1235.2999999998137</v>
          </cell>
          <cell r="DV33">
            <v>878.0999999998603</v>
          </cell>
          <cell r="DW33">
            <v>-1197.2399999999907</v>
          </cell>
          <cell r="DX33">
            <v>-673.19999999995343</v>
          </cell>
          <cell r="DY33">
            <v>146.30999999999767</v>
          </cell>
          <cell r="DZ33">
            <v>-125.70000000018626</v>
          </cell>
          <cell r="EA33">
            <v>1474</v>
          </cell>
          <cell r="EB33">
            <v>645.69999999995343</v>
          </cell>
          <cell r="EC33">
            <v>2594.5999999996275</v>
          </cell>
          <cell r="ED33">
            <v>18.900000000139698</v>
          </cell>
        </row>
        <row r="34">
          <cell r="F34">
            <v>0</v>
          </cell>
          <cell r="G34">
            <v>70.5</v>
          </cell>
          <cell r="H34">
            <v>1260.5</v>
          </cell>
          <cell r="I34">
            <v>2516.5</v>
          </cell>
          <cell r="J34">
            <v>204</v>
          </cell>
          <cell r="K34">
            <v>1487.7000000001863</v>
          </cell>
          <cell r="L34">
            <v>22437</v>
          </cell>
          <cell r="M34">
            <v>8364.5</v>
          </cell>
          <cell r="N34">
            <v>825</v>
          </cell>
          <cell r="O34">
            <v>2213</v>
          </cell>
          <cell r="P34">
            <v>243.5</v>
          </cell>
          <cell r="Q34">
            <v>-5549</v>
          </cell>
          <cell r="R34">
            <v>44516.810000002384</v>
          </cell>
          <cell r="S34">
            <v>279.70000000018626</v>
          </cell>
          <cell r="T34">
            <v>0</v>
          </cell>
          <cell r="U34">
            <v>946</v>
          </cell>
          <cell r="V34">
            <v>1629.2999999998137</v>
          </cell>
          <cell r="W34">
            <v>478.30999999999767</v>
          </cell>
          <cell r="X34">
            <v>733.69999999995343</v>
          </cell>
          <cell r="Y34">
            <v>29228</v>
          </cell>
          <cell r="Z34">
            <v>10816.299999999814</v>
          </cell>
          <cell r="AA34">
            <v>548</v>
          </cell>
          <cell r="AB34">
            <v>5093.5</v>
          </cell>
          <cell r="AC34">
            <v>1469</v>
          </cell>
          <cell r="AD34">
            <v>-6705</v>
          </cell>
          <cell r="AE34">
            <v>44643.040000006557</v>
          </cell>
          <cell r="AF34">
            <v>767</v>
          </cell>
          <cell r="AG34">
            <v>682.20000000018626</v>
          </cell>
          <cell r="AH34">
            <v>2677</v>
          </cell>
          <cell r="AI34">
            <v>1436.2999999998137</v>
          </cell>
          <cell r="AJ34">
            <v>397.44000000000233</v>
          </cell>
          <cell r="AK34">
            <v>1711.1000000000931</v>
          </cell>
          <cell r="AL34">
            <v>25660</v>
          </cell>
          <cell r="AM34">
            <v>9887.5</v>
          </cell>
          <cell r="AN34">
            <v>1250.5</v>
          </cell>
          <cell r="AO34">
            <v>4856</v>
          </cell>
          <cell r="AP34">
            <v>502</v>
          </cell>
          <cell r="AQ34">
            <v>-5184</v>
          </cell>
          <cell r="AR34">
            <v>11526.579999998212</v>
          </cell>
          <cell r="AS34">
            <v>486.20000000018626</v>
          </cell>
          <cell r="AT34">
            <v>827</v>
          </cell>
          <cell r="AU34">
            <v>1418.5</v>
          </cell>
          <cell r="AV34">
            <v>-341.40000000037253</v>
          </cell>
          <cell r="AW34">
            <v>414.68000000005122</v>
          </cell>
          <cell r="AX34">
            <v>-13.700000000186265</v>
          </cell>
          <cell r="AY34">
            <v>5028</v>
          </cell>
          <cell r="AZ34">
            <v>762.29999999981374</v>
          </cell>
          <cell r="BA34">
            <v>63.5</v>
          </cell>
          <cell r="BB34">
            <v>1607</v>
          </cell>
          <cell r="BC34">
            <v>20.5</v>
          </cell>
          <cell r="BD34">
            <v>1254</v>
          </cell>
          <cell r="BE34">
            <v>23579.109999999404</v>
          </cell>
          <cell r="BF34">
            <v>640.29999999981374</v>
          </cell>
          <cell r="BG34">
            <v>198.5</v>
          </cell>
          <cell r="BH34">
            <v>1061</v>
          </cell>
          <cell r="BI34">
            <v>-533.5</v>
          </cell>
          <cell r="BJ34">
            <v>848.31000000005588</v>
          </cell>
          <cell r="BK34">
            <v>471.29999999981374</v>
          </cell>
          <cell r="BL34">
            <v>14710</v>
          </cell>
          <cell r="BM34">
            <v>2061.2000000001863</v>
          </cell>
          <cell r="BN34">
            <v>10</v>
          </cell>
          <cell r="BO34">
            <v>76.5</v>
          </cell>
          <cell r="BP34">
            <v>423.5</v>
          </cell>
          <cell r="BQ34">
            <v>3612</v>
          </cell>
          <cell r="BR34">
            <v>32543.859999999404</v>
          </cell>
          <cell r="BS34">
            <v>330.40000000037253</v>
          </cell>
          <cell r="BT34">
            <v>479.20000000018626</v>
          </cell>
          <cell r="BU34">
            <v>1270.5</v>
          </cell>
          <cell r="BV34">
            <v>-354.5</v>
          </cell>
          <cell r="BW34">
            <v>516.1600000000326</v>
          </cell>
          <cell r="BX34">
            <v>3808.5999999996275</v>
          </cell>
          <cell r="BY34">
            <v>20269</v>
          </cell>
          <cell r="BZ34">
            <v>2309.5</v>
          </cell>
          <cell r="CA34">
            <v>-233.5</v>
          </cell>
          <cell r="CB34">
            <v>773</v>
          </cell>
          <cell r="CC34">
            <v>0.5</v>
          </cell>
          <cell r="CD34">
            <v>3375</v>
          </cell>
          <cell r="CE34">
            <v>42885.260000005364</v>
          </cell>
          <cell r="CF34">
            <v>206.36000000010245</v>
          </cell>
          <cell r="CG34">
            <v>517.40000000037253</v>
          </cell>
          <cell r="CH34">
            <v>293.5</v>
          </cell>
          <cell r="CI34">
            <v>-529</v>
          </cell>
          <cell r="CJ34">
            <v>4033.0999999999767</v>
          </cell>
          <cell r="CK34">
            <v>2364.7000000001863</v>
          </cell>
          <cell r="CL34">
            <v>23004</v>
          </cell>
          <cell r="CM34">
            <v>3266.2000000001863</v>
          </cell>
          <cell r="CN34">
            <v>-285.5</v>
          </cell>
          <cell r="CO34">
            <v>3866.5</v>
          </cell>
          <cell r="CP34">
            <v>6</v>
          </cell>
          <cell r="CQ34">
            <v>6142</v>
          </cell>
          <cell r="CR34">
            <v>43938.75</v>
          </cell>
          <cell r="CS34">
            <v>855.70000000018626</v>
          </cell>
          <cell r="CT34">
            <v>274</v>
          </cell>
          <cell r="CU34">
            <v>925</v>
          </cell>
          <cell r="CV34">
            <v>14</v>
          </cell>
          <cell r="CW34">
            <v>1548.6500000000233</v>
          </cell>
          <cell r="CX34">
            <v>1612.5</v>
          </cell>
          <cell r="CY34">
            <v>28280</v>
          </cell>
          <cell r="CZ34">
            <v>2785.4000000003725</v>
          </cell>
          <cell r="DA34">
            <v>381.5</v>
          </cell>
          <cell r="DB34">
            <v>3176.5</v>
          </cell>
          <cell r="DC34">
            <v>33.5</v>
          </cell>
          <cell r="DD34">
            <v>4052</v>
          </cell>
          <cell r="DE34">
            <v>-7990.5</v>
          </cell>
          <cell r="DF34">
            <v>274</v>
          </cell>
          <cell r="DG34">
            <v>478</v>
          </cell>
          <cell r="DH34">
            <v>954.5</v>
          </cell>
          <cell r="DI34">
            <v>-421.5</v>
          </cell>
          <cell r="DJ34">
            <v>900.40000000002328</v>
          </cell>
          <cell r="DK34">
            <v>-49539.5</v>
          </cell>
          <cell r="DL34">
            <v>29234</v>
          </cell>
          <cell r="DM34">
            <v>861.29999999981374</v>
          </cell>
          <cell r="DN34">
            <v>131</v>
          </cell>
          <cell r="DO34">
            <v>2184</v>
          </cell>
          <cell r="DP34">
            <v>146.29999999981374</v>
          </cell>
          <cell r="DQ34">
            <v>6807</v>
          </cell>
          <cell r="DR34">
            <v>24274.510000001639</v>
          </cell>
          <cell r="DS34">
            <v>753.60000000009313</v>
          </cell>
          <cell r="DT34">
            <v>2829.7999999998137</v>
          </cell>
          <cell r="DU34">
            <v>3362.5</v>
          </cell>
          <cell r="DV34">
            <v>3308</v>
          </cell>
          <cell r="DW34">
            <v>558.81000000005588</v>
          </cell>
          <cell r="DX34">
            <v>1719</v>
          </cell>
          <cell r="DY34">
            <v>105.89999999990687</v>
          </cell>
          <cell r="DZ34">
            <v>135</v>
          </cell>
          <cell r="EA34">
            <v>2034</v>
          </cell>
          <cell r="EB34">
            <v>3174.4000000003725</v>
          </cell>
          <cell r="EC34">
            <v>3380.7999999998137</v>
          </cell>
          <cell r="ED34">
            <v>2912.6999999999534</v>
          </cell>
        </row>
        <row r="35">
          <cell r="F35">
            <v>4646</v>
          </cell>
          <cell r="G35">
            <v>2186.6999999997206</v>
          </cell>
          <cell r="H35">
            <v>2636.1000000000931</v>
          </cell>
          <cell r="I35">
            <v>4219.2999999998137</v>
          </cell>
          <cell r="J35">
            <v>-2414.1999999999534</v>
          </cell>
          <cell r="K35">
            <v>1015.160000000149</v>
          </cell>
          <cell r="L35">
            <v>-45.799999999813735</v>
          </cell>
          <cell r="M35">
            <v>5509.5</v>
          </cell>
          <cell r="N35">
            <v>8953.4000000003725</v>
          </cell>
          <cell r="O35">
            <v>3226.8000000007451</v>
          </cell>
          <cell r="P35">
            <v>4495.5</v>
          </cell>
          <cell r="Q35">
            <v>3233.7999999998137</v>
          </cell>
          <cell r="R35">
            <v>37486.740000009537</v>
          </cell>
          <cell r="S35">
            <v>4530.2999999998137</v>
          </cell>
          <cell r="T35">
            <v>3215.2999999998137</v>
          </cell>
          <cell r="U35">
            <v>1244.1999999997206</v>
          </cell>
          <cell r="V35">
            <v>1990.3000000002794</v>
          </cell>
          <cell r="W35">
            <v>3101.0600000000559</v>
          </cell>
          <cell r="X35">
            <v>1118.8799999998882</v>
          </cell>
          <cell r="Y35">
            <v>2224.5999999996275</v>
          </cell>
          <cell r="Z35">
            <v>-998</v>
          </cell>
          <cell r="AA35">
            <v>6572.9000000003725</v>
          </cell>
          <cell r="AB35">
            <v>6830.1999999992549</v>
          </cell>
          <cell r="AC35">
            <v>11969.299999999814</v>
          </cell>
          <cell r="AD35">
            <v>-4312.3000000007451</v>
          </cell>
          <cell r="AE35">
            <v>77058.480000004172</v>
          </cell>
          <cell r="AF35">
            <v>16465.600000000093</v>
          </cell>
          <cell r="AG35">
            <v>2693.0999999996275</v>
          </cell>
          <cell r="AH35">
            <v>4036.7000000001863</v>
          </cell>
          <cell r="AI35">
            <v>5836.9500000001863</v>
          </cell>
          <cell r="AJ35">
            <v>4891.4599999999627</v>
          </cell>
          <cell r="AK35">
            <v>4155.1699999999255</v>
          </cell>
          <cell r="AL35">
            <v>3407.6999999997206</v>
          </cell>
          <cell r="AM35">
            <v>11590.799999999814</v>
          </cell>
          <cell r="AN35">
            <v>5059</v>
          </cell>
          <cell r="AO35">
            <v>7343.2999999998137</v>
          </cell>
          <cell r="AP35">
            <v>9960.7999999998137</v>
          </cell>
          <cell r="AQ35">
            <v>1617.8999999985099</v>
          </cell>
          <cell r="AR35">
            <v>19530.589999988675</v>
          </cell>
          <cell r="AS35">
            <v>1439.9999999995343</v>
          </cell>
          <cell r="AT35">
            <v>2521.6000000000931</v>
          </cell>
          <cell r="AU35">
            <v>625.89999999990687</v>
          </cell>
          <cell r="AV35">
            <v>1339.2400000002235</v>
          </cell>
          <cell r="AW35">
            <v>-311.25000000023283</v>
          </cell>
          <cell r="AX35">
            <v>678</v>
          </cell>
          <cell r="AY35">
            <v>1062.7000000006519</v>
          </cell>
          <cell r="AZ35">
            <v>859.40000000037253</v>
          </cell>
          <cell r="BA35">
            <v>676.79999999981374</v>
          </cell>
          <cell r="BB35">
            <v>1604.0999999996275</v>
          </cell>
          <cell r="BC35">
            <v>5118.2999999998137</v>
          </cell>
          <cell r="BD35">
            <v>3915.8000000007451</v>
          </cell>
          <cell r="BE35">
            <v>20063.789999991655</v>
          </cell>
          <cell r="BF35">
            <v>3086.5999999996275</v>
          </cell>
          <cell r="BG35">
            <v>2240</v>
          </cell>
          <cell r="BH35">
            <v>689.99999999953434</v>
          </cell>
          <cell r="BI35">
            <v>774.85000000009313</v>
          </cell>
          <cell r="BJ35">
            <v>-143</v>
          </cell>
          <cell r="BK35">
            <v>-335.95999999996275</v>
          </cell>
          <cell r="BL35">
            <v>-1688.1000000000931</v>
          </cell>
          <cell r="BM35">
            <v>3287.7999999998137</v>
          </cell>
          <cell r="BN35">
            <v>1857.5999999996275</v>
          </cell>
          <cell r="BO35">
            <v>982.79999999981374</v>
          </cell>
          <cell r="BP35">
            <v>7224.2999999998137</v>
          </cell>
          <cell r="BQ35">
            <v>2086.8999999994412</v>
          </cell>
          <cell r="BR35">
            <v>26379.999999992549</v>
          </cell>
          <cell r="BS35">
            <v>3900.7000000001863</v>
          </cell>
          <cell r="BT35">
            <v>5232.6999999997206</v>
          </cell>
          <cell r="BU35">
            <v>1073</v>
          </cell>
          <cell r="BV35">
            <v>811</v>
          </cell>
          <cell r="BW35">
            <v>-757.15000000037253</v>
          </cell>
          <cell r="BX35">
            <v>-802.85000000009313</v>
          </cell>
          <cell r="BY35">
            <v>774.99999999953434</v>
          </cell>
          <cell r="BZ35">
            <v>4022.7000000001863</v>
          </cell>
          <cell r="CA35">
            <v>2675.2999999998137</v>
          </cell>
          <cell r="CB35">
            <v>1888.5000000009313</v>
          </cell>
          <cell r="CC35">
            <v>4536.7999999998137</v>
          </cell>
          <cell r="CD35">
            <v>3024.2999999988824</v>
          </cell>
          <cell r="CE35">
            <v>18871.640000008047</v>
          </cell>
          <cell r="CF35">
            <v>328.14000000013039</v>
          </cell>
          <cell r="CG35">
            <v>1143.8999999999069</v>
          </cell>
          <cell r="CH35">
            <v>651.5</v>
          </cell>
          <cell r="CI35">
            <v>562.66000000014901</v>
          </cell>
          <cell r="CJ35">
            <v>-218</v>
          </cell>
          <cell r="CK35">
            <v>285.23999999975786</v>
          </cell>
          <cell r="CL35">
            <v>-1287.2000000001863</v>
          </cell>
          <cell r="CM35">
            <v>-983.70000000018626</v>
          </cell>
          <cell r="CN35">
            <v>2799.4000000003725</v>
          </cell>
          <cell r="CO35">
            <v>10172.799999999814</v>
          </cell>
          <cell r="CP35">
            <v>3879</v>
          </cell>
          <cell r="CQ35">
            <v>1537.8999999994412</v>
          </cell>
          <cell r="CR35">
            <v>18252.570000007749</v>
          </cell>
          <cell r="CS35">
            <v>1651.5600000000559</v>
          </cell>
          <cell r="CT35">
            <v>1391.9000000003725</v>
          </cell>
          <cell r="CU35">
            <v>372</v>
          </cell>
          <cell r="CV35">
            <v>758.04999999981374</v>
          </cell>
          <cell r="CW35">
            <v>-279.74000000022352</v>
          </cell>
          <cell r="CX35">
            <v>338.60000000009313</v>
          </cell>
          <cell r="CY35">
            <v>-176.29999999981374</v>
          </cell>
          <cell r="CZ35">
            <v>1994.7999999998137</v>
          </cell>
          <cell r="DA35">
            <v>3985</v>
          </cell>
          <cell r="DB35">
            <v>1930.2999999998137</v>
          </cell>
          <cell r="DC35">
            <v>4433.7000000001863</v>
          </cell>
          <cell r="DD35">
            <v>1852.6999999992549</v>
          </cell>
          <cell r="DE35">
            <v>19575.759999997914</v>
          </cell>
          <cell r="DF35">
            <v>1681.2000000001863</v>
          </cell>
          <cell r="DG35">
            <v>2013.3999999999069</v>
          </cell>
          <cell r="DH35">
            <v>907.39999999990687</v>
          </cell>
          <cell r="DI35">
            <v>1564.7999999998137</v>
          </cell>
          <cell r="DJ35">
            <v>-467.6999999997206</v>
          </cell>
          <cell r="DK35">
            <v>-1472.7399999997579</v>
          </cell>
          <cell r="DL35">
            <v>1814.8000000007451</v>
          </cell>
          <cell r="DM35">
            <v>-434.70000000018626</v>
          </cell>
          <cell r="DN35">
            <v>3086.4000000003725</v>
          </cell>
          <cell r="DO35">
            <v>3998.7999999998137</v>
          </cell>
          <cell r="DP35">
            <v>4678.4000000003725</v>
          </cell>
          <cell r="DQ35">
            <v>2205.7000000001863</v>
          </cell>
          <cell r="DR35">
            <v>10731.080000001937</v>
          </cell>
          <cell r="DS35">
            <v>373.20000000018626</v>
          </cell>
          <cell r="DT35">
            <v>511.24000000022352</v>
          </cell>
          <cell r="DU35">
            <v>409.28000000002794</v>
          </cell>
          <cell r="DV35">
            <v>333.93999999994412</v>
          </cell>
          <cell r="DW35">
            <v>-485.54000000003725</v>
          </cell>
          <cell r="DX35">
            <v>-170.13000000012107</v>
          </cell>
          <cell r="DY35">
            <v>-3638.8299999999581</v>
          </cell>
          <cell r="DZ35">
            <v>6082.4900000002235</v>
          </cell>
          <cell r="EA35">
            <v>3334.4000000003725</v>
          </cell>
          <cell r="EB35">
            <v>1727.6099999998696</v>
          </cell>
          <cell r="EC35">
            <v>2085.6000000005588</v>
          </cell>
          <cell r="ED35">
            <v>167.82000000029802</v>
          </cell>
        </row>
        <row r="36">
          <cell r="F36">
            <v>127.0800000000163</v>
          </cell>
          <cell r="G36">
            <v>121.54999999998836</v>
          </cell>
          <cell r="H36">
            <v>129.37999999994645</v>
          </cell>
          <cell r="I36">
            <v>595.59999999997672</v>
          </cell>
          <cell r="J36">
            <v>1039.820000000007</v>
          </cell>
          <cell r="K36">
            <v>222.34999999997672</v>
          </cell>
          <cell r="L36">
            <v>215.65999999997439</v>
          </cell>
          <cell r="M36">
            <v>1139.7799999999697</v>
          </cell>
          <cell r="N36">
            <v>434.27999999999884</v>
          </cell>
          <cell r="O36">
            <v>90.800000000046566</v>
          </cell>
          <cell r="P36">
            <v>638.34000000002561</v>
          </cell>
          <cell r="Q36">
            <v>0</v>
          </cell>
          <cell r="R36">
            <v>3622.4499999997206</v>
          </cell>
          <cell r="S36">
            <v>882.12999999994645</v>
          </cell>
          <cell r="T36">
            <v>0</v>
          </cell>
          <cell r="U36">
            <v>659.22000000003027</v>
          </cell>
          <cell r="V36">
            <v>363.47000000000116</v>
          </cell>
          <cell r="W36">
            <v>201.29000000000815</v>
          </cell>
          <cell r="X36">
            <v>330.29000000000815</v>
          </cell>
          <cell r="Y36">
            <v>211.59999999997672</v>
          </cell>
          <cell r="Z36">
            <v>0</v>
          </cell>
          <cell r="AA36">
            <v>352</v>
          </cell>
          <cell r="AB36">
            <v>0</v>
          </cell>
          <cell r="AC36">
            <v>495.53000000002794</v>
          </cell>
          <cell r="AD36">
            <v>126.9199999999837</v>
          </cell>
          <cell r="AE36">
            <v>5423.7799999997951</v>
          </cell>
          <cell r="AF36">
            <v>20.900000000023283</v>
          </cell>
          <cell r="AG36">
            <v>129.90999999997439</v>
          </cell>
          <cell r="AH36">
            <v>723.96999999997206</v>
          </cell>
          <cell r="AI36">
            <v>908.95999999999185</v>
          </cell>
          <cell r="AJ36">
            <v>95.779999999998836</v>
          </cell>
          <cell r="AK36">
            <v>442.52999999999884</v>
          </cell>
          <cell r="AL36">
            <v>1132.3499999999767</v>
          </cell>
          <cell r="AM36">
            <v>287.09999999997672</v>
          </cell>
          <cell r="AN36">
            <v>0</v>
          </cell>
          <cell r="AO36">
            <v>531.93000000005122</v>
          </cell>
          <cell r="AP36">
            <v>941.4100000000326</v>
          </cell>
          <cell r="AQ36">
            <v>208.94000000000233</v>
          </cell>
          <cell r="AR36">
            <v>2040.1699999985285</v>
          </cell>
          <cell r="AS36">
            <v>492.59999999997672</v>
          </cell>
          <cell r="AT36">
            <v>232.39999999996508</v>
          </cell>
          <cell r="AU36">
            <v>0</v>
          </cell>
          <cell r="AV36">
            <v>210.38000000000466</v>
          </cell>
          <cell r="AW36">
            <v>0</v>
          </cell>
          <cell r="AX36">
            <v>97.760000000009313</v>
          </cell>
          <cell r="AY36">
            <v>236.47000000003027</v>
          </cell>
          <cell r="AZ36">
            <v>-130.38000000000466</v>
          </cell>
          <cell r="BA36">
            <v>81.96999999997206</v>
          </cell>
          <cell r="BB36">
            <v>470.64000000001397</v>
          </cell>
          <cell r="BC36">
            <v>238.63000000000466</v>
          </cell>
          <cell r="BD36">
            <v>109.70000000001164</v>
          </cell>
          <cell r="BE36">
            <v>645.9300000006333</v>
          </cell>
          <cell r="BF36">
            <v>0</v>
          </cell>
          <cell r="BG36">
            <v>358.94000000000233</v>
          </cell>
          <cell r="BH36">
            <v>244.76999999996042</v>
          </cell>
          <cell r="BI36">
            <v>-28.459999999962747</v>
          </cell>
          <cell r="BJ36">
            <v>55.5</v>
          </cell>
          <cell r="BK36">
            <v>0</v>
          </cell>
          <cell r="BL36">
            <v>-226.67999999999302</v>
          </cell>
          <cell r="BM36">
            <v>-2.5599999999976717</v>
          </cell>
          <cell r="BN36">
            <v>-78.799999999988358</v>
          </cell>
          <cell r="BO36">
            <v>122.55999999999767</v>
          </cell>
          <cell r="BP36">
            <v>158.31999999994878</v>
          </cell>
          <cell r="BQ36">
            <v>42.340000000025611</v>
          </cell>
          <cell r="BR36">
            <v>649.47999999951571</v>
          </cell>
          <cell r="BS36">
            <v>164.52999999996973</v>
          </cell>
          <cell r="BT36">
            <v>0</v>
          </cell>
          <cell r="BU36">
            <v>64.53000000002794</v>
          </cell>
          <cell r="BV36">
            <v>119.06999999994878</v>
          </cell>
          <cell r="BW36">
            <v>11.069999999948777</v>
          </cell>
          <cell r="BX36">
            <v>-276.15000000002328</v>
          </cell>
          <cell r="BY36">
            <v>-160.21999999997206</v>
          </cell>
          <cell r="BZ36">
            <v>0</v>
          </cell>
          <cell r="CA36">
            <v>163.40000000002328</v>
          </cell>
          <cell r="CB36">
            <v>354.64000000001397</v>
          </cell>
          <cell r="CC36">
            <v>188.46999999997206</v>
          </cell>
          <cell r="CD36">
            <v>20.14000000001397</v>
          </cell>
          <cell r="CE36">
            <v>-591.53000000026077</v>
          </cell>
          <cell r="CF36">
            <v>19.529999999969732</v>
          </cell>
          <cell r="CG36">
            <v>142.72000000003027</v>
          </cell>
          <cell r="CH36">
            <v>32.979999999981374</v>
          </cell>
          <cell r="CI36">
            <v>67.080000000016298</v>
          </cell>
          <cell r="CJ36">
            <v>-4.6500000000232831</v>
          </cell>
          <cell r="CK36">
            <v>-807.53000000002794</v>
          </cell>
          <cell r="CL36">
            <v>331.73999999999069</v>
          </cell>
          <cell r="CM36">
            <v>0</v>
          </cell>
          <cell r="CN36">
            <v>14.590000000025611</v>
          </cell>
          <cell r="CO36">
            <v>-737.09999999997672</v>
          </cell>
          <cell r="CP36">
            <v>195.24000000004889</v>
          </cell>
          <cell r="CQ36">
            <v>153.86999999999534</v>
          </cell>
          <cell r="CR36">
            <v>68.59000000031665</v>
          </cell>
          <cell r="CS36">
            <v>182.34999999997672</v>
          </cell>
          <cell r="CT36">
            <v>156.27999999996973</v>
          </cell>
          <cell r="CU36">
            <v>266.55999999999767</v>
          </cell>
          <cell r="CV36">
            <v>174</v>
          </cell>
          <cell r="CW36">
            <v>-746.13000000000466</v>
          </cell>
          <cell r="CX36">
            <v>-342.71999999997206</v>
          </cell>
          <cell r="CY36">
            <v>62.580000000016298</v>
          </cell>
          <cell r="CZ36">
            <v>-115.14000000001397</v>
          </cell>
          <cell r="DA36">
            <v>-108.15000000002328</v>
          </cell>
          <cell r="DB36">
            <v>93.03000000002794</v>
          </cell>
          <cell r="DC36">
            <v>341.73000000003958</v>
          </cell>
          <cell r="DD36">
            <v>104.20000000001164</v>
          </cell>
          <cell r="DE36">
            <v>871.69999999925494</v>
          </cell>
          <cell r="DF36">
            <v>405.5800000000163</v>
          </cell>
          <cell r="DG36">
            <v>19.64000000001397</v>
          </cell>
          <cell r="DH36">
            <v>60.340000000025611</v>
          </cell>
          <cell r="DI36">
            <v>134.46000000002095</v>
          </cell>
          <cell r="DJ36">
            <v>-614.85999999998603</v>
          </cell>
          <cell r="DK36">
            <v>-150.30999999999767</v>
          </cell>
          <cell r="DL36">
            <v>-108.28000000002794</v>
          </cell>
          <cell r="DM36">
            <v>334.72000000003027</v>
          </cell>
          <cell r="DN36">
            <v>-9.5300000000279397</v>
          </cell>
          <cell r="DO36">
            <v>88.78000000002794</v>
          </cell>
          <cell r="DP36">
            <v>579.63000000000466</v>
          </cell>
          <cell r="DQ36">
            <v>131.52999999996973</v>
          </cell>
          <cell r="DR36">
            <v>56.100000000093132</v>
          </cell>
          <cell r="DS36">
            <v>0</v>
          </cell>
          <cell r="DT36">
            <v>0</v>
          </cell>
          <cell r="DU36">
            <v>0</v>
          </cell>
          <cell r="DV36">
            <v>-1.4400000000023283</v>
          </cell>
          <cell r="DW36">
            <v>-2.819999999992433</v>
          </cell>
          <cell r="DX36">
            <v>-168.32999999998719</v>
          </cell>
          <cell r="DY36">
            <v>0</v>
          </cell>
          <cell r="DZ36">
            <v>0</v>
          </cell>
          <cell r="EA36">
            <v>227.5</v>
          </cell>
          <cell r="EB36">
            <v>0</v>
          </cell>
          <cell r="EC36">
            <v>0.95000000001164153</v>
          </cell>
          <cell r="ED36">
            <v>0.23999999999068677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</row>
        <row r="38">
          <cell r="F38">
            <v>-5.709000000031665</v>
          </cell>
          <cell r="G38">
            <v>-137.5559999999241</v>
          </cell>
          <cell r="H38">
            <v>-192.65999999997439</v>
          </cell>
          <cell r="I38">
            <v>-12.524999999965075</v>
          </cell>
          <cell r="J38">
            <v>-40.371000000042841</v>
          </cell>
          <cell r="K38">
            <v>-0.29120999993756413</v>
          </cell>
          <cell r="L38">
            <v>0</v>
          </cell>
          <cell r="M38">
            <v>-927.93210000009276</v>
          </cell>
          <cell r="N38">
            <v>-527.12435999978334</v>
          </cell>
          <cell r="O38">
            <v>-138.46799999987707</v>
          </cell>
          <cell r="P38">
            <v>-2.25</v>
          </cell>
          <cell r="Q38">
            <v>123.44099999999162</v>
          </cell>
          <cell r="R38">
            <v>-1547.7174500003457</v>
          </cell>
          <cell r="S38">
            <v>-14.570219999994151</v>
          </cell>
          <cell r="T38">
            <v>-274.4457200000179</v>
          </cell>
          <cell r="U38">
            <v>-132.40910000004806</v>
          </cell>
          <cell r="V38">
            <v>-54.768800000019837</v>
          </cell>
          <cell r="W38">
            <v>-60.730740000028163</v>
          </cell>
          <cell r="X38">
            <v>-154.84950000001118</v>
          </cell>
          <cell r="Y38">
            <v>-12.870000000111759</v>
          </cell>
          <cell r="Z38">
            <v>-455.36399999982677</v>
          </cell>
          <cell r="AA38">
            <v>-320.62680000020191</v>
          </cell>
          <cell r="AB38">
            <v>-216.02055000001565</v>
          </cell>
          <cell r="AC38">
            <v>-31.651699999987613</v>
          </cell>
          <cell r="AD38">
            <v>180.58967999997549</v>
          </cell>
          <cell r="AE38">
            <v>-2019.5256700012833</v>
          </cell>
          <cell r="AF38">
            <v>-49.737599999993108</v>
          </cell>
          <cell r="AG38">
            <v>-283.09612000000197</v>
          </cell>
          <cell r="AH38">
            <v>-141.6642400000128</v>
          </cell>
          <cell r="AI38">
            <v>-25.697760000010021</v>
          </cell>
          <cell r="AJ38">
            <v>-23.110400000005029</v>
          </cell>
          <cell r="AK38">
            <v>-103.86660000006668</v>
          </cell>
          <cell r="AL38">
            <v>0</v>
          </cell>
          <cell r="AM38">
            <v>-439.09694999991916</v>
          </cell>
          <cell r="AN38">
            <v>-766.69603999983519</v>
          </cell>
          <cell r="AO38">
            <v>-124.37225999997463</v>
          </cell>
          <cell r="AP38">
            <v>-82.990200000000186</v>
          </cell>
          <cell r="AQ38">
            <v>20.802499999990687</v>
          </cell>
          <cell r="AR38">
            <v>-650.66948999837041</v>
          </cell>
          <cell r="AS38">
            <v>-80.954019999830052</v>
          </cell>
          <cell r="AT38">
            <v>-91.998620000027586</v>
          </cell>
          <cell r="AU38">
            <v>-29.527400000020862</v>
          </cell>
          <cell r="AV38">
            <v>-13.089299999992363</v>
          </cell>
          <cell r="AW38">
            <v>0.17709999997168779</v>
          </cell>
          <cell r="AX38">
            <v>17.930249999742955</v>
          </cell>
          <cell r="AY38">
            <v>0</v>
          </cell>
          <cell r="AZ38">
            <v>-123.10266000009142</v>
          </cell>
          <cell r="BA38">
            <v>-97.099199999822304</v>
          </cell>
          <cell r="BB38">
            <v>-29.408259999938309</v>
          </cell>
          <cell r="BC38">
            <v>-7.3963399999774992</v>
          </cell>
          <cell r="BD38">
            <v>-196.20104000007268</v>
          </cell>
          <cell r="BE38">
            <v>-858.56616000086069</v>
          </cell>
          <cell r="BF38">
            <v>-53.004600000102073</v>
          </cell>
          <cell r="BG38">
            <v>-70.43849999998929</v>
          </cell>
          <cell r="BH38">
            <v>-25.396799999987707</v>
          </cell>
          <cell r="BI38">
            <v>-16.929000000003725</v>
          </cell>
          <cell r="BJ38">
            <v>24.380400000023656</v>
          </cell>
          <cell r="BK38">
            <v>-263.25760000012815</v>
          </cell>
          <cell r="BL38">
            <v>0</v>
          </cell>
          <cell r="BM38">
            <v>-62.529960000189021</v>
          </cell>
          <cell r="BN38">
            <v>-112.03520000027493</v>
          </cell>
          <cell r="BO38">
            <v>-89.146199999959208</v>
          </cell>
          <cell r="BP38">
            <v>-53.723999999987427</v>
          </cell>
          <cell r="BQ38">
            <v>-136.48469999991357</v>
          </cell>
          <cell r="BR38">
            <v>-797.10972999967635</v>
          </cell>
          <cell r="BS38">
            <v>-11.485239999950863</v>
          </cell>
          <cell r="BT38">
            <v>-133.72293999994872</v>
          </cell>
          <cell r="BU38">
            <v>-129.53850000002421</v>
          </cell>
          <cell r="BV38">
            <v>-4.2250000000349246</v>
          </cell>
          <cell r="BW38">
            <v>-6.3679199999896809</v>
          </cell>
          <cell r="BX38">
            <v>-182.54769999999553</v>
          </cell>
          <cell r="BY38">
            <v>0</v>
          </cell>
          <cell r="BZ38">
            <v>-38.805050000082701</v>
          </cell>
          <cell r="CA38">
            <v>-57.870000000111759</v>
          </cell>
          <cell r="CB38">
            <v>-109.6302999999607</v>
          </cell>
          <cell r="CC38">
            <v>-32.633900000015274</v>
          </cell>
          <cell r="CD38">
            <v>-90.283180000027642</v>
          </cell>
          <cell r="CE38">
            <v>-933.8200400006026</v>
          </cell>
          <cell r="CF38">
            <v>-103.58548000000883</v>
          </cell>
          <cell r="CG38">
            <v>-91.959879999922123</v>
          </cell>
          <cell r="CH38">
            <v>-39.547799999942072</v>
          </cell>
          <cell r="CI38">
            <v>-75.341499999980442</v>
          </cell>
          <cell r="CJ38">
            <v>-38.16726000001654</v>
          </cell>
          <cell r="CK38">
            <v>-13.641299999784678</v>
          </cell>
          <cell r="CL38">
            <v>0</v>
          </cell>
          <cell r="CM38">
            <v>-62.631359999999404</v>
          </cell>
          <cell r="CN38">
            <v>-261.45166000002064</v>
          </cell>
          <cell r="CO38">
            <v>-100.4438000000082</v>
          </cell>
          <cell r="CP38">
            <v>-65.387079999956768</v>
          </cell>
          <cell r="CQ38">
            <v>-81.66292000003159</v>
          </cell>
          <cell r="CR38">
            <v>-811.7253599986434</v>
          </cell>
          <cell r="CS38">
            <v>-107.78945999999996</v>
          </cell>
          <cell r="CT38">
            <v>-142.65137999993749</v>
          </cell>
          <cell r="CU38">
            <v>-45.042959999991581</v>
          </cell>
          <cell r="CV38">
            <v>-116.79168000002392</v>
          </cell>
          <cell r="CW38">
            <v>4.0568399999756366</v>
          </cell>
          <cell r="CX38">
            <v>63.436500000068918</v>
          </cell>
          <cell r="CY38">
            <v>0</v>
          </cell>
          <cell r="CZ38">
            <v>-61.384499999694526</v>
          </cell>
          <cell r="DA38">
            <v>-163.89000000013039</v>
          </cell>
          <cell r="DB38">
            <v>-92.02584000013303</v>
          </cell>
          <cell r="DC38">
            <v>-69.440640000044368</v>
          </cell>
          <cell r="DD38">
            <v>-80.202240000013262</v>
          </cell>
          <cell r="DE38">
            <v>229.42997999861836</v>
          </cell>
          <cell r="DF38">
            <v>-70.603499999968335</v>
          </cell>
          <cell r="DG38">
            <v>-83.12699999997858</v>
          </cell>
          <cell r="DH38">
            <v>1.8150000000023283</v>
          </cell>
          <cell r="DI38">
            <v>-57.20879999990575</v>
          </cell>
          <cell r="DJ38">
            <v>16.799639999982901</v>
          </cell>
          <cell r="DK38">
            <v>723.37335000000894</v>
          </cell>
          <cell r="DL38">
            <v>0</v>
          </cell>
          <cell r="DM38">
            <v>-18.51879999996163</v>
          </cell>
          <cell r="DN38">
            <v>-94.459700000239536</v>
          </cell>
          <cell r="DO38">
            <v>-72.262409999966621</v>
          </cell>
          <cell r="DP38">
            <v>-11.768460000050254</v>
          </cell>
          <cell r="DQ38">
            <v>-104.60933999996632</v>
          </cell>
          <cell r="DR38">
            <v>-741.67067999765277</v>
          </cell>
          <cell r="DS38">
            <v>-14.162040000082925</v>
          </cell>
          <cell r="DT38">
            <v>-43.721159999840893</v>
          </cell>
          <cell r="DU38">
            <v>-40.901399999973364</v>
          </cell>
          <cell r="DV38">
            <v>-105.90840000007302</v>
          </cell>
          <cell r="DW38">
            <v>-22.677119999891147</v>
          </cell>
          <cell r="DX38">
            <v>-20.220480000134557</v>
          </cell>
          <cell r="DY38">
            <v>-15.377759999828413</v>
          </cell>
          <cell r="DZ38">
            <v>0</v>
          </cell>
          <cell r="EA38">
            <v>-115.05000000004657</v>
          </cell>
          <cell r="EB38">
            <v>-104.81099999987055</v>
          </cell>
          <cell r="EC38">
            <v>-90.321600000024773</v>
          </cell>
          <cell r="ED38">
            <v>-168.51971999986563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-61424.969999999972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-61424.969999999972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-67041.149999999907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-67041.149999999907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</row>
        <row r="41">
          <cell r="F41">
            <v>9402.2710000015795</v>
          </cell>
          <cell r="G41">
            <v>5761.8940000012517</v>
          </cell>
          <cell r="H41">
            <v>13859.920000001788</v>
          </cell>
          <cell r="I41">
            <v>11792.074999999255</v>
          </cell>
          <cell r="J41">
            <v>1200.8490000003949</v>
          </cell>
          <cell r="K41">
            <v>5044.6187900025398</v>
          </cell>
          <cell r="L41">
            <v>26783.859999999404</v>
          </cell>
          <cell r="M41">
            <v>21183.547899998724</v>
          </cell>
          <cell r="N41">
            <v>23387.35564000532</v>
          </cell>
          <cell r="O41">
            <v>12771.83199999854</v>
          </cell>
          <cell r="P41">
            <v>7596.390000000596</v>
          </cell>
          <cell r="Q41">
            <v>-4845.7589999996126</v>
          </cell>
          <cell r="R41">
            <v>88774.812549948692</v>
          </cell>
          <cell r="S41">
            <v>12515.259780000895</v>
          </cell>
          <cell r="T41">
            <v>9246.1542800012976</v>
          </cell>
          <cell r="U41">
            <v>9072.7109000012279</v>
          </cell>
          <cell r="V41">
            <v>11056.701199999079</v>
          </cell>
          <cell r="W41">
            <v>7496.2292599994689</v>
          </cell>
          <cell r="X41">
            <v>7321.7204999998212</v>
          </cell>
          <cell r="Y41">
            <v>-26109.140000000596</v>
          </cell>
          <cell r="Z41">
            <v>15596.936000004411</v>
          </cell>
          <cell r="AA41">
            <v>13550.073199998587</v>
          </cell>
          <cell r="AB41">
            <v>20222.779449995607</v>
          </cell>
          <cell r="AC41">
            <v>21050.178300000727</v>
          </cell>
          <cell r="AD41">
            <v>-12244.790320001543</v>
          </cell>
          <cell r="AE41">
            <v>132177.22432997823</v>
          </cell>
          <cell r="AF41">
            <v>22139.462399996817</v>
          </cell>
          <cell r="AG41">
            <v>12828.313880000263</v>
          </cell>
          <cell r="AH41">
            <v>14134.705759998411</v>
          </cell>
          <cell r="AI41">
            <v>14484.012240000069</v>
          </cell>
          <cell r="AJ41">
            <v>10565.469600000419</v>
          </cell>
          <cell r="AK41">
            <v>11384.333399999887</v>
          </cell>
          <cell r="AL41">
            <v>-34585.099999997765</v>
          </cell>
          <cell r="AM41">
            <v>31618.903050001711</v>
          </cell>
          <cell r="AN41">
            <v>16467.103959999979</v>
          </cell>
          <cell r="AO41">
            <v>19344.2577399984</v>
          </cell>
          <cell r="AP41">
            <v>18831.119799997658</v>
          </cell>
          <cell r="AQ41">
            <v>-5035.3575000017881</v>
          </cell>
          <cell r="AR41">
            <v>65242.070509970188</v>
          </cell>
          <cell r="AS41">
            <v>5983.1459799986333</v>
          </cell>
          <cell r="AT41">
            <v>6715.5013799984008</v>
          </cell>
          <cell r="AU41">
            <v>4698.3726000003517</v>
          </cell>
          <cell r="AV41">
            <v>2374.3306999988854</v>
          </cell>
          <cell r="AW41">
            <v>330.9070999994874</v>
          </cell>
          <cell r="AX41">
            <v>-1909.6097500026226</v>
          </cell>
          <cell r="AY41">
            <v>7473.1700000017881</v>
          </cell>
          <cell r="AZ41">
            <v>3624.2173399962485</v>
          </cell>
          <cell r="BA41">
            <v>3899.3707999996841</v>
          </cell>
          <cell r="BB41">
            <v>6455.8317399993539</v>
          </cell>
          <cell r="BC41">
            <v>14584.233659997582</v>
          </cell>
          <cell r="BD41">
            <v>11012.598959997296</v>
          </cell>
          <cell r="BE41">
            <v>74577.96383997798</v>
          </cell>
          <cell r="BF41">
            <v>6686.3953999988735</v>
          </cell>
          <cell r="BG41">
            <v>5546.4014999996871</v>
          </cell>
          <cell r="BH41">
            <v>4194.6732000000775</v>
          </cell>
          <cell r="BI41">
            <v>1416.8609999977052</v>
          </cell>
          <cell r="BJ41">
            <v>529.39040000084788</v>
          </cell>
          <cell r="BK41">
            <v>2652.182400001213</v>
          </cell>
          <cell r="BL41">
            <v>14015.719999998808</v>
          </cell>
          <cell r="BM41">
            <v>7301.1100399978459</v>
          </cell>
          <cell r="BN41">
            <v>4069.5648000016809</v>
          </cell>
          <cell r="BO41">
            <v>6329.2137999981642</v>
          </cell>
          <cell r="BP41">
            <v>11827.895999997854</v>
          </cell>
          <cell r="BQ41">
            <v>10008.55530000478</v>
          </cell>
          <cell r="BR41">
            <v>85991.63026997447</v>
          </cell>
          <cell r="BS41">
            <v>8459.6447600014508</v>
          </cell>
          <cell r="BT41">
            <v>9622.0770599991083</v>
          </cell>
          <cell r="BU41">
            <v>5790.4915000014007</v>
          </cell>
          <cell r="BV41">
            <v>1620.0449999999255</v>
          </cell>
          <cell r="BW41">
            <v>-1357.6879200004041</v>
          </cell>
          <cell r="BX41">
            <v>2678.052299996838</v>
          </cell>
          <cell r="BY41">
            <v>22605.780000001192</v>
          </cell>
          <cell r="BZ41">
            <v>4234.0949499979615</v>
          </cell>
          <cell r="CA41">
            <v>4694.1300000026822</v>
          </cell>
          <cell r="CB41">
            <v>8670.5097000040114</v>
          </cell>
          <cell r="CC41">
            <v>7981.1360999979079</v>
          </cell>
          <cell r="CD41">
            <v>10993.356819994748</v>
          </cell>
          <cell r="CE41">
            <v>85047.44995996356</v>
          </cell>
          <cell r="CF41">
            <v>-1306.8554799985141</v>
          </cell>
          <cell r="CG41">
            <v>5963.56011999771</v>
          </cell>
          <cell r="CH41">
            <v>2803.7322000041604</v>
          </cell>
          <cell r="CI41">
            <v>2493.198500001803</v>
          </cell>
          <cell r="CJ41">
            <v>634.78273999970406</v>
          </cell>
          <cell r="CK41">
            <v>1487.5687000006437</v>
          </cell>
          <cell r="CL41">
            <v>22139.539999999106</v>
          </cell>
          <cell r="CM41">
            <v>4394.4686399996281</v>
          </cell>
          <cell r="CN41">
            <v>8033.738339997828</v>
          </cell>
          <cell r="CO41">
            <v>16965.056199993938</v>
          </cell>
          <cell r="CP41">
            <v>10058.052919998765</v>
          </cell>
          <cell r="CQ41">
            <v>11380.607079993933</v>
          </cell>
          <cell r="CR41">
            <v>89670.384640008211</v>
          </cell>
          <cell r="CS41">
            <v>8582.6205400004983</v>
          </cell>
          <cell r="CT41">
            <v>6460.7286199964583</v>
          </cell>
          <cell r="CU41">
            <v>4117.1170400008559</v>
          </cell>
          <cell r="CV41">
            <v>4181.0583199970424</v>
          </cell>
          <cell r="CW41">
            <v>-1528.9631600007415</v>
          </cell>
          <cell r="CX41">
            <v>-1142.6834999993443</v>
          </cell>
          <cell r="CY41">
            <v>25357.780000001192</v>
          </cell>
          <cell r="CZ41">
            <v>7577.175499998033</v>
          </cell>
          <cell r="DA41">
            <v>5741.4600000008941</v>
          </cell>
          <cell r="DB41">
            <v>9098.1041599996388</v>
          </cell>
          <cell r="DC41">
            <v>11377.789359997958</v>
          </cell>
          <cell r="DD41">
            <v>9848.1977599970996</v>
          </cell>
          <cell r="DE41">
            <v>28448.889980107546</v>
          </cell>
          <cell r="DF41">
            <v>7186.1765000000596</v>
          </cell>
          <cell r="DG41">
            <v>6666.4129999987781</v>
          </cell>
          <cell r="DH41">
            <v>3032.0550000034273</v>
          </cell>
          <cell r="DI41">
            <v>3230.8512000013143</v>
          </cell>
          <cell r="DJ41">
            <v>-3582.7603600025177</v>
          </cell>
          <cell r="DK41">
            <v>-56906.376650001854</v>
          </cell>
          <cell r="DL41">
            <v>23435.019999995828</v>
          </cell>
          <cell r="DM41">
            <v>3178.5012000016868</v>
          </cell>
          <cell r="DN41">
            <v>7766.4102999977767</v>
          </cell>
          <cell r="DO41">
            <v>10495.817590001971</v>
          </cell>
          <cell r="DP41">
            <v>9995.861540004611</v>
          </cell>
          <cell r="DQ41">
            <v>13950.920660000294</v>
          </cell>
          <cell r="DR41">
            <v>52610.189319998026</v>
          </cell>
          <cell r="DS41">
            <v>1937.2379599995911</v>
          </cell>
          <cell r="DT41">
            <v>5012.6188399996608</v>
          </cell>
          <cell r="DU41">
            <v>5739.1786000002176</v>
          </cell>
          <cell r="DV41">
            <v>6151.8915999978781</v>
          </cell>
          <cell r="DW41">
            <v>-769.96711999829859</v>
          </cell>
          <cell r="DX41">
            <v>950.61951999925077</v>
          </cell>
          <cell r="DY41">
            <v>-3209.9977599997073</v>
          </cell>
          <cell r="DZ41">
            <v>6091.7900000028312</v>
          </cell>
          <cell r="EA41">
            <v>8102.8500000014901</v>
          </cell>
          <cell r="EB41">
            <v>7280.0990000013262</v>
          </cell>
          <cell r="EC41">
            <v>9532.4284000005573</v>
          </cell>
          <cell r="ED41">
            <v>5791.4402800016105</v>
          </cell>
        </row>
        <row r="43">
          <cell r="F43">
            <v>9402.2710000015795</v>
          </cell>
          <cell r="G43">
            <v>5761.8940000012517</v>
          </cell>
          <cell r="H43">
            <v>13859.920000001788</v>
          </cell>
          <cell r="I43">
            <v>11792.074999999255</v>
          </cell>
          <cell r="J43">
            <v>1200.8490000003949</v>
          </cell>
          <cell r="K43">
            <v>5044.6187900025398</v>
          </cell>
          <cell r="L43">
            <v>26783.859999999404</v>
          </cell>
          <cell r="M43">
            <v>21183.547899998724</v>
          </cell>
          <cell r="N43">
            <v>23387.35564000532</v>
          </cell>
          <cell r="O43">
            <v>12771.83199999854</v>
          </cell>
          <cell r="P43">
            <v>7596.390000000596</v>
          </cell>
          <cell r="Q43">
            <v>-4845.7589999996126</v>
          </cell>
          <cell r="R43">
            <v>88774.812549948692</v>
          </cell>
          <cell r="S43">
            <v>12515.259780000895</v>
          </cell>
          <cell r="T43">
            <v>9246.1542800012976</v>
          </cell>
          <cell r="U43">
            <v>9072.7109000012279</v>
          </cell>
          <cell r="V43">
            <v>11056.701199999079</v>
          </cell>
          <cell r="W43">
            <v>7496.2292599994689</v>
          </cell>
          <cell r="X43">
            <v>7321.7204999998212</v>
          </cell>
          <cell r="Y43">
            <v>-26109.140000000596</v>
          </cell>
          <cell r="Z43">
            <v>15596.936000004411</v>
          </cell>
          <cell r="AA43">
            <v>13550.073199998587</v>
          </cell>
          <cell r="AB43">
            <v>20222.779449995607</v>
          </cell>
          <cell r="AC43">
            <v>21050.178300000727</v>
          </cell>
          <cell r="AD43">
            <v>-12244.790320001543</v>
          </cell>
          <cell r="AE43">
            <v>132177.22432997823</v>
          </cell>
          <cell r="AF43">
            <v>22139.462399996817</v>
          </cell>
          <cell r="AG43">
            <v>12828.313880000263</v>
          </cell>
          <cell r="AH43">
            <v>14134.705759998411</v>
          </cell>
          <cell r="AI43">
            <v>14484.012240000069</v>
          </cell>
          <cell r="AJ43">
            <v>10565.469600000419</v>
          </cell>
          <cell r="AK43">
            <v>11384.333399999887</v>
          </cell>
          <cell r="AL43">
            <v>-34585.099999997765</v>
          </cell>
          <cell r="AM43">
            <v>31618.903050001711</v>
          </cell>
          <cell r="AN43">
            <v>16467.103959999979</v>
          </cell>
          <cell r="AO43">
            <v>19344.2577399984</v>
          </cell>
          <cell r="AP43">
            <v>18831.119799997658</v>
          </cell>
          <cell r="AQ43">
            <v>-5035.3575000017881</v>
          </cell>
          <cell r="AR43">
            <v>65242.070509970188</v>
          </cell>
          <cell r="AS43">
            <v>5983.1459799986333</v>
          </cell>
          <cell r="AT43">
            <v>6715.5013799984008</v>
          </cell>
          <cell r="AU43">
            <v>4698.3726000003517</v>
          </cell>
          <cell r="AV43">
            <v>2374.3306999988854</v>
          </cell>
          <cell r="AW43">
            <v>330.9070999994874</v>
          </cell>
          <cell r="AX43">
            <v>-1909.6097500026226</v>
          </cell>
          <cell r="AY43">
            <v>7473.1700000017881</v>
          </cell>
          <cell r="AZ43">
            <v>3624.2173399962485</v>
          </cell>
          <cell r="BA43">
            <v>3899.3707999996841</v>
          </cell>
          <cell r="BB43">
            <v>6455.8317399993539</v>
          </cell>
          <cell r="BC43">
            <v>14584.233659997582</v>
          </cell>
          <cell r="BD43">
            <v>11012.598959997296</v>
          </cell>
          <cell r="BE43">
            <v>74577.96383997798</v>
          </cell>
          <cell r="BF43">
            <v>6686.3953999988735</v>
          </cell>
          <cell r="BG43">
            <v>5546.4014999996871</v>
          </cell>
          <cell r="BH43">
            <v>4194.6732000000775</v>
          </cell>
          <cell r="BI43">
            <v>1416.8609999977052</v>
          </cell>
          <cell r="BJ43">
            <v>529.39040000084788</v>
          </cell>
          <cell r="BK43">
            <v>2652.182400001213</v>
          </cell>
          <cell r="BL43">
            <v>14015.719999998808</v>
          </cell>
          <cell r="BM43">
            <v>7301.1100399978459</v>
          </cell>
          <cell r="BN43">
            <v>4069.5648000016809</v>
          </cell>
          <cell r="BO43">
            <v>6329.2137999981642</v>
          </cell>
          <cell r="BP43">
            <v>11827.895999997854</v>
          </cell>
          <cell r="BQ43">
            <v>10008.55530000478</v>
          </cell>
          <cell r="BR43">
            <v>85991.63026997447</v>
          </cell>
          <cell r="BS43">
            <v>8459.6447600014508</v>
          </cell>
          <cell r="BT43">
            <v>9622.0770599991083</v>
          </cell>
          <cell r="BU43">
            <v>5790.4915000014007</v>
          </cell>
          <cell r="BV43">
            <v>1620.0449999999255</v>
          </cell>
          <cell r="BW43">
            <v>-1357.6879200004041</v>
          </cell>
          <cell r="BX43">
            <v>2678.052299996838</v>
          </cell>
          <cell r="BY43">
            <v>22605.780000001192</v>
          </cell>
          <cell r="BZ43">
            <v>4234.0949499979615</v>
          </cell>
          <cell r="CA43">
            <v>4694.1300000026822</v>
          </cell>
          <cell r="CB43">
            <v>8670.5097000040114</v>
          </cell>
          <cell r="CC43">
            <v>7981.1360999979079</v>
          </cell>
          <cell r="CD43">
            <v>10993.356819994748</v>
          </cell>
          <cell r="CE43">
            <v>85047.44995996356</v>
          </cell>
          <cell r="CF43">
            <v>-1306.8554799985141</v>
          </cell>
          <cell r="CG43">
            <v>5963.56011999771</v>
          </cell>
          <cell r="CH43">
            <v>2803.7322000041604</v>
          </cell>
          <cell r="CI43">
            <v>2493.198500001803</v>
          </cell>
          <cell r="CJ43">
            <v>634.78273999970406</v>
          </cell>
          <cell r="CK43">
            <v>1487.5687000006437</v>
          </cell>
          <cell r="CL43">
            <v>22139.539999999106</v>
          </cell>
          <cell r="CM43">
            <v>4394.4686399996281</v>
          </cell>
          <cell r="CN43">
            <v>8033.738339997828</v>
          </cell>
          <cell r="CO43">
            <v>16965.056199993938</v>
          </cell>
          <cell r="CP43">
            <v>10058.052919998765</v>
          </cell>
          <cell r="CQ43">
            <v>11380.607079993933</v>
          </cell>
          <cell r="CR43">
            <v>89670.384640008211</v>
          </cell>
          <cell r="CS43">
            <v>8582.6205400004983</v>
          </cell>
          <cell r="CT43">
            <v>6460.7286199964583</v>
          </cell>
          <cell r="CU43">
            <v>4117.1170400008559</v>
          </cell>
          <cell r="CV43">
            <v>4181.0583199970424</v>
          </cell>
          <cell r="CW43">
            <v>-1528.9631600007415</v>
          </cell>
          <cell r="CX43">
            <v>-1142.6834999993443</v>
          </cell>
          <cell r="CY43">
            <v>25357.780000001192</v>
          </cell>
          <cell r="CZ43">
            <v>7577.175499998033</v>
          </cell>
          <cell r="DA43">
            <v>5741.4600000008941</v>
          </cell>
          <cell r="DB43">
            <v>9098.1041599996388</v>
          </cell>
          <cell r="DC43">
            <v>11377.789359997958</v>
          </cell>
          <cell r="DD43">
            <v>9848.1977599970996</v>
          </cell>
          <cell r="DE43">
            <v>28448.889980107546</v>
          </cell>
          <cell r="DF43">
            <v>7186.1765000000596</v>
          </cell>
          <cell r="DG43">
            <v>6666.4129999987781</v>
          </cell>
          <cell r="DH43">
            <v>3032.0550000034273</v>
          </cell>
          <cell r="DI43">
            <v>3230.8512000013143</v>
          </cell>
          <cell r="DJ43">
            <v>-3582.7603600025177</v>
          </cell>
          <cell r="DK43">
            <v>-56906.376650001854</v>
          </cell>
          <cell r="DL43">
            <v>23435.019999995828</v>
          </cell>
          <cell r="DM43">
            <v>3178.5012000016868</v>
          </cell>
          <cell r="DN43">
            <v>7766.4102999977767</v>
          </cell>
          <cell r="DO43">
            <v>10495.817590001971</v>
          </cell>
          <cell r="DP43">
            <v>9995.861540004611</v>
          </cell>
          <cell r="DQ43">
            <v>13950.920660000294</v>
          </cell>
          <cell r="DR43">
            <v>52610.189319998026</v>
          </cell>
          <cell r="DS43">
            <v>1937.2379599995911</v>
          </cell>
          <cell r="DT43">
            <v>5012.6188399996608</v>
          </cell>
          <cell r="DU43">
            <v>5739.1786000002176</v>
          </cell>
          <cell r="DV43">
            <v>6151.8915999978781</v>
          </cell>
          <cell r="DW43">
            <v>-769.96711999829859</v>
          </cell>
          <cell r="DX43">
            <v>950.61951999925077</v>
          </cell>
          <cell r="DY43">
            <v>-3209.9977599997073</v>
          </cell>
          <cell r="DZ43">
            <v>6091.7900000028312</v>
          </cell>
          <cell r="EA43">
            <v>8102.8500000014901</v>
          </cell>
          <cell r="EB43">
            <v>7280.0990000013262</v>
          </cell>
          <cell r="EC43">
            <v>9532.4284000005573</v>
          </cell>
          <cell r="ED43">
            <v>5791.4402800016105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</row>
        <row r="66"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</row>
        <row r="67"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</row>
        <row r="72"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</row>
        <row r="80"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</row>
        <row r="85"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</row>
        <row r="90"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</row>
        <row r="98"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</row>
        <row r="100"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</row>
        <row r="102"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</row>
        <row r="103"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</row>
        <row r="104"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</row>
        <row r="106"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</row>
        <row r="109"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</row>
        <row r="118"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</row>
        <row r="119"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</row>
        <row r="121"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</row>
        <row r="122"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</row>
        <row r="123"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</row>
        <row r="125"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</row>
        <row r="126"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</row>
        <row r="128"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</row>
        <row r="129"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</row>
        <row r="130"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</row>
        <row r="131"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</row>
        <row r="132"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</row>
        <row r="133"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</row>
        <row r="134"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</row>
        <row r="136"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</row>
        <row r="139"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</row>
        <row r="140"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</row>
        <row r="141"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</row>
        <row r="142"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</row>
        <row r="144"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</row>
        <row r="146"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</row>
        <row r="149"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</row>
        <row r="151"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</row>
        <row r="152"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</row>
        <row r="153"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</row>
        <row r="154"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</row>
        <row r="155"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</row>
        <row r="156"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</row>
        <row r="157"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</row>
        <row r="158"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</row>
        <row r="159"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</row>
        <row r="161"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</row>
        <row r="164"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</row>
        <row r="165"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</row>
        <row r="166"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</row>
        <row r="167"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</row>
        <row r="168"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</row>
        <row r="170"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</row>
        <row r="171"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</row>
        <row r="176">
          <cell r="F176">
            <v>-257.26199999998789</v>
          </cell>
          <cell r="G176">
            <v>-2740.6599999999162</v>
          </cell>
          <cell r="H176">
            <v>-2559</v>
          </cell>
          <cell r="I176">
            <v>-3102.3800000000047</v>
          </cell>
          <cell r="J176">
            <v>-429.15000000002328</v>
          </cell>
          <cell r="K176">
            <v>-1241.4639999999199</v>
          </cell>
          <cell r="L176">
            <v>-377.15000000002328</v>
          </cell>
          <cell r="M176">
            <v>-12211.529999999795</v>
          </cell>
          <cell r="N176">
            <v>-3650.5399999999208</v>
          </cell>
          <cell r="O176">
            <v>-2487.7000000001863</v>
          </cell>
          <cell r="P176">
            <v>-739.89035000000149</v>
          </cell>
          <cell r="Q176">
            <v>3253.5600000000559</v>
          </cell>
          <cell r="R176">
            <v>-34923.410400001332</v>
          </cell>
          <cell r="S176">
            <v>-1841.6539999999804</v>
          </cell>
          <cell r="T176">
            <v>-4679.6400000001304</v>
          </cell>
          <cell r="U176">
            <v>-3305.6300000000047</v>
          </cell>
          <cell r="V176">
            <v>-4036.1500000000233</v>
          </cell>
          <cell r="W176">
            <v>-2880.3200000000652</v>
          </cell>
          <cell r="X176">
            <v>-3035.25</v>
          </cell>
          <cell r="Y176">
            <v>-34.96999999997206</v>
          </cell>
          <cell r="Z176">
            <v>-10467.419999999925</v>
          </cell>
          <cell r="AA176">
            <v>-4013.2589999999618</v>
          </cell>
          <cell r="AB176">
            <v>-2655.8999999999069</v>
          </cell>
          <cell r="AC176">
            <v>-879.21400000015274</v>
          </cell>
          <cell r="AD176">
            <v>2905.9966000001878</v>
          </cell>
          <cell r="AE176">
            <v>-47006.708000000566</v>
          </cell>
          <cell r="AF176">
            <v>-3323.7700000000186</v>
          </cell>
          <cell r="AG176">
            <v>-4993.3599999998696</v>
          </cell>
          <cell r="AH176">
            <v>-4707.2099999999627</v>
          </cell>
          <cell r="AI176">
            <v>-4564.4600000000792</v>
          </cell>
          <cell r="AJ176">
            <v>-3383.3000000000466</v>
          </cell>
          <cell r="AK176">
            <v>-5244.2299999999814</v>
          </cell>
          <cell r="AL176">
            <v>-373.59999999997672</v>
          </cell>
          <cell r="AM176">
            <v>-5410.625</v>
          </cell>
          <cell r="AN176">
            <v>-6584.7690000000875</v>
          </cell>
          <cell r="AO176">
            <v>-6395.5</v>
          </cell>
          <cell r="AP176">
            <v>-1490.8839999999618</v>
          </cell>
          <cell r="AQ176">
            <v>-535</v>
          </cell>
          <cell r="AR176">
            <v>-15143.294000001624</v>
          </cell>
          <cell r="AS176">
            <v>-3521.1500000000233</v>
          </cell>
          <cell r="AT176">
            <v>-1545.1399999998976</v>
          </cell>
          <cell r="AU176">
            <v>-1079.3100000000559</v>
          </cell>
          <cell r="AV176">
            <v>277.39000000001397</v>
          </cell>
          <cell r="AW176">
            <v>4.4799999997485429</v>
          </cell>
          <cell r="AX176">
            <v>-1917.5799999998417</v>
          </cell>
          <cell r="AY176">
            <v>-107.36000000010245</v>
          </cell>
          <cell r="AZ176">
            <v>-1550.0300000002608</v>
          </cell>
          <cell r="BA176">
            <v>-880.66999999992549</v>
          </cell>
          <cell r="BB176">
            <v>-1845.6999999999534</v>
          </cell>
          <cell r="BC176">
            <v>-310.92399999999907</v>
          </cell>
          <cell r="BD176">
            <v>-2667.3000000000466</v>
          </cell>
          <cell r="BE176">
            <v>-21643.684000004083</v>
          </cell>
          <cell r="BF176">
            <v>-2982.5399999999208</v>
          </cell>
          <cell r="BG176">
            <v>-1258.3199999998324</v>
          </cell>
          <cell r="BH176">
            <v>-2381.1100000001024</v>
          </cell>
          <cell r="BI176">
            <v>-777.77000000001863</v>
          </cell>
          <cell r="BJ176">
            <v>316.90000000037253</v>
          </cell>
          <cell r="BK176">
            <v>-5985.6699999999255</v>
          </cell>
          <cell r="BL176">
            <v>-917.91999999992549</v>
          </cell>
          <cell r="BM176">
            <v>-2246.390000000596</v>
          </cell>
          <cell r="BN176">
            <v>-1480.5749999999534</v>
          </cell>
          <cell r="BO176">
            <v>-862.9000000001397</v>
          </cell>
          <cell r="BP176">
            <v>-731.08900000003632</v>
          </cell>
          <cell r="BQ176">
            <v>-2336.3000000000466</v>
          </cell>
          <cell r="BR176">
            <v>-28689.689999997616</v>
          </cell>
          <cell r="BS176">
            <v>-2481.8499999998603</v>
          </cell>
          <cell r="BT176">
            <v>-2547.2600000000093</v>
          </cell>
          <cell r="BU176">
            <v>-2015.9200000000419</v>
          </cell>
          <cell r="BV176">
            <v>242.12000000011176</v>
          </cell>
          <cell r="BW176">
            <v>-1126.9500000001863</v>
          </cell>
          <cell r="BX176">
            <v>-5830.940000000177</v>
          </cell>
          <cell r="BY176">
            <v>-2418.5999999998603</v>
          </cell>
          <cell r="BZ176">
            <v>-2947.4000000003725</v>
          </cell>
          <cell r="CA176">
            <v>-1110.7129999999888</v>
          </cell>
          <cell r="CB176">
            <v>-5235.3999999999069</v>
          </cell>
          <cell r="CC176">
            <v>-676.27700000000186</v>
          </cell>
          <cell r="CD176">
            <v>-2540.5</v>
          </cell>
          <cell r="CE176">
            <v>-46047.609000001103</v>
          </cell>
          <cell r="CF176">
            <v>-5491.1000000000931</v>
          </cell>
          <cell r="CG176">
            <v>-6088.4500000001863</v>
          </cell>
          <cell r="CH176">
            <v>-5873.0999999999767</v>
          </cell>
          <cell r="CI176">
            <v>-3354.2499999997672</v>
          </cell>
          <cell r="CJ176">
            <v>-5693.7600000002421</v>
          </cell>
          <cell r="CK176">
            <v>-3689.0600000000559</v>
          </cell>
          <cell r="CL176">
            <v>-1953.0700000000652</v>
          </cell>
          <cell r="CM176">
            <v>-3000.769999999553</v>
          </cell>
          <cell r="CN176">
            <v>-1187.6080000000075</v>
          </cell>
          <cell r="CO176">
            <v>-6836.1000000000931</v>
          </cell>
          <cell r="CP176">
            <v>-846.3410000000149</v>
          </cell>
          <cell r="CQ176">
            <v>-2034</v>
          </cell>
          <cell r="CR176">
            <v>-52033.233999997377</v>
          </cell>
          <cell r="CS176">
            <v>-4376.8499999998603</v>
          </cell>
          <cell r="CT176">
            <v>-4034</v>
          </cell>
          <cell r="CU176">
            <v>-4414.8699999999953</v>
          </cell>
          <cell r="CV176">
            <v>-7590.4800000002142</v>
          </cell>
          <cell r="CW176">
            <v>-6181.8999999999069</v>
          </cell>
          <cell r="CX176">
            <v>-3010.0600000000559</v>
          </cell>
          <cell r="CY176">
            <v>-1825.8300000000745</v>
          </cell>
          <cell r="CZ176">
            <v>-3331.5999999996275</v>
          </cell>
          <cell r="DA176">
            <v>-4658.7709999999497</v>
          </cell>
          <cell r="DB176">
            <v>-7038.8229999998584</v>
          </cell>
          <cell r="DC176">
            <v>-1081.7649999998976</v>
          </cell>
          <cell r="DD176">
            <v>-4488.2849999999162</v>
          </cell>
          <cell r="DE176">
            <v>-16652.347999997437</v>
          </cell>
          <cell r="DF176">
            <v>-2899.9599999999627</v>
          </cell>
          <cell r="DG176">
            <v>-4454.3000000000466</v>
          </cell>
          <cell r="DH176">
            <v>-1098.0839999999735</v>
          </cell>
          <cell r="DI176">
            <v>-3899.1400000001304</v>
          </cell>
          <cell r="DJ176">
            <v>67</v>
          </cell>
          <cell r="DK176">
            <v>12408.300000000279</v>
          </cell>
          <cell r="DL176">
            <v>-2450.3999999999069</v>
          </cell>
          <cell r="DM176">
            <v>-2496.8600000003353</v>
          </cell>
          <cell r="DN176">
            <v>-2789.1500000000233</v>
          </cell>
          <cell r="DO176">
            <v>-5433.6289999999572</v>
          </cell>
          <cell r="DP176">
            <v>-1362.0649999999441</v>
          </cell>
          <cell r="DQ176">
            <v>-2244.0600000000559</v>
          </cell>
          <cell r="DR176">
            <v>-35856.939999997616</v>
          </cell>
          <cell r="DS176">
            <v>-2532</v>
          </cell>
          <cell r="DT176">
            <v>-4406.7000000001863</v>
          </cell>
          <cell r="DU176">
            <v>-2093.1000000000931</v>
          </cell>
          <cell r="DV176">
            <v>-4094.0999999996275</v>
          </cell>
          <cell r="DW176">
            <v>-5962.0999999996275</v>
          </cell>
          <cell r="DX176">
            <v>-1273.1000000005588</v>
          </cell>
          <cell r="DY176">
            <v>-263.20000000018626</v>
          </cell>
          <cell r="DZ176">
            <v>-230.1999999997206</v>
          </cell>
          <cell r="EA176">
            <v>-813.85999999986961</v>
          </cell>
          <cell r="EB176">
            <v>-3863.7799999997951</v>
          </cell>
          <cell r="EC176">
            <v>-5702.8999999999069</v>
          </cell>
          <cell r="ED176">
            <v>-4621.8999999999069</v>
          </cell>
        </row>
        <row r="177">
          <cell r="F177">
            <v>-2075.3699999999953</v>
          </cell>
          <cell r="G177">
            <v>-3648.5599999999977</v>
          </cell>
          <cell r="H177">
            <v>-7011.6999999999534</v>
          </cell>
          <cell r="I177">
            <v>-8157</v>
          </cell>
          <cell r="J177">
            <v>-15661.100000000093</v>
          </cell>
          <cell r="K177">
            <v>-8776.1899999999441</v>
          </cell>
          <cell r="L177">
            <v>-10869.799999999814</v>
          </cell>
          <cell r="M177">
            <v>-43.535000000003492</v>
          </cell>
          <cell r="N177">
            <v>-4833</v>
          </cell>
          <cell r="O177">
            <v>-10407.200000000186</v>
          </cell>
          <cell r="P177">
            <v>-1935.2699999999604</v>
          </cell>
          <cell r="Q177">
            <v>431.19999999995343</v>
          </cell>
          <cell r="R177">
            <v>-119704.88000000268</v>
          </cell>
          <cell r="S177">
            <v>-8470.8000000000466</v>
          </cell>
          <cell r="T177">
            <v>-6409.5</v>
          </cell>
          <cell r="U177">
            <v>-9867</v>
          </cell>
          <cell r="V177">
            <v>-10725.299999999814</v>
          </cell>
          <cell r="W177">
            <v>-15490</v>
          </cell>
          <cell r="X177">
            <v>-12517</v>
          </cell>
          <cell r="Y177">
            <v>-15195.299999999814</v>
          </cell>
          <cell r="Z177">
            <v>-3325.8799999998882</v>
          </cell>
          <cell r="AA177">
            <v>-16617.700000000186</v>
          </cell>
          <cell r="AB177">
            <v>-13526.799999999814</v>
          </cell>
          <cell r="AC177">
            <v>-6815.0999999998603</v>
          </cell>
          <cell r="AD177">
            <v>-744.5</v>
          </cell>
          <cell r="AE177">
            <v>-136348.60000000149</v>
          </cell>
          <cell r="AF177">
            <v>-16416.599999999627</v>
          </cell>
          <cell r="AG177">
            <v>-15700.799999999814</v>
          </cell>
          <cell r="AH177">
            <v>-14272</v>
          </cell>
          <cell r="AI177">
            <v>-10495.5</v>
          </cell>
          <cell r="AJ177">
            <v>-10271.5</v>
          </cell>
          <cell r="AK177">
            <v>-15389.700000000186</v>
          </cell>
          <cell r="AL177">
            <v>-13080.5</v>
          </cell>
          <cell r="AM177">
            <v>-2124.5</v>
          </cell>
          <cell r="AN177">
            <v>-14575</v>
          </cell>
          <cell r="AO177">
            <v>-13485.5</v>
          </cell>
          <cell r="AP177">
            <v>-9765.5</v>
          </cell>
          <cell r="AQ177">
            <v>-771.5</v>
          </cell>
          <cell r="AR177">
            <v>-17598.79999999702</v>
          </cell>
          <cell r="AS177">
            <v>-6509.5999999996275</v>
          </cell>
          <cell r="AT177">
            <v>-4748.2999999998137</v>
          </cell>
          <cell r="AU177">
            <v>-3562.5999999996275</v>
          </cell>
          <cell r="AV177">
            <v>-1781.2000000001863</v>
          </cell>
          <cell r="AW177">
            <v>9057.5</v>
          </cell>
          <cell r="AX177">
            <v>1663</v>
          </cell>
          <cell r="AY177">
            <v>1254.5</v>
          </cell>
          <cell r="AZ177">
            <v>-828.10000000009313</v>
          </cell>
          <cell r="BA177">
            <v>-1690.7000000001863</v>
          </cell>
          <cell r="BB177">
            <v>-6701</v>
          </cell>
          <cell r="BC177">
            <v>1720.1999999999534</v>
          </cell>
          <cell r="BD177">
            <v>-5472.5</v>
          </cell>
          <cell r="BE177">
            <v>-9595.4999999850988</v>
          </cell>
          <cell r="BF177">
            <v>-7123.2999999998137</v>
          </cell>
          <cell r="BG177">
            <v>-5747</v>
          </cell>
          <cell r="BH177">
            <v>-3347.4000000003725</v>
          </cell>
          <cell r="BI177">
            <v>-1165.4000000003725</v>
          </cell>
          <cell r="BJ177">
            <v>8958</v>
          </cell>
          <cell r="BK177">
            <v>10592.799999999814</v>
          </cell>
          <cell r="BL177">
            <v>1897.5</v>
          </cell>
          <cell r="BM177">
            <v>8704.1000000000931</v>
          </cell>
          <cell r="BN177">
            <v>-1434</v>
          </cell>
          <cell r="BO177">
            <v>-8197.5</v>
          </cell>
          <cell r="BP177">
            <v>-4791.2999999998137</v>
          </cell>
          <cell r="BQ177">
            <v>-7942</v>
          </cell>
          <cell r="BR177">
            <v>18846.10000000149</v>
          </cell>
          <cell r="BS177">
            <v>-8755.7000000001863</v>
          </cell>
          <cell r="BT177">
            <v>-5722.2000000001863</v>
          </cell>
          <cell r="BU177">
            <v>-1611.5</v>
          </cell>
          <cell r="BV177">
            <v>206.70000000018626</v>
          </cell>
          <cell r="BW177">
            <v>8481</v>
          </cell>
          <cell r="BX177">
            <v>12241.299999999814</v>
          </cell>
          <cell r="BY177">
            <v>25413</v>
          </cell>
          <cell r="BZ177">
            <v>5807.5</v>
          </cell>
          <cell r="CA177">
            <v>-2903</v>
          </cell>
          <cell r="CB177">
            <v>-994.5</v>
          </cell>
          <cell r="CC177">
            <v>-4491</v>
          </cell>
          <cell r="CD177">
            <v>-8825.5</v>
          </cell>
          <cell r="CE177">
            <v>25071.90000000596</v>
          </cell>
          <cell r="CF177">
            <v>-15878</v>
          </cell>
          <cell r="CG177">
            <v>-2978</v>
          </cell>
          <cell r="CH177">
            <v>-1831.2000000001863</v>
          </cell>
          <cell r="CI177">
            <v>1228.7999999998137</v>
          </cell>
          <cell r="CJ177">
            <v>17420</v>
          </cell>
          <cell r="CK177">
            <v>13002.400000000373</v>
          </cell>
          <cell r="CL177">
            <v>23392.5</v>
          </cell>
          <cell r="CM177">
            <v>-4510.7999999998137</v>
          </cell>
          <cell r="CN177">
            <v>3099.2000000001863</v>
          </cell>
          <cell r="CO177">
            <v>3413.5</v>
          </cell>
          <cell r="CP177">
            <v>-5226.5</v>
          </cell>
          <cell r="CQ177">
            <v>-6060</v>
          </cell>
          <cell r="CR177">
            <v>63409.29999999702</v>
          </cell>
          <cell r="CS177">
            <v>-9224.5</v>
          </cell>
          <cell r="CT177">
            <v>-2876.5</v>
          </cell>
          <cell r="CU177">
            <v>1857</v>
          </cell>
          <cell r="CV177">
            <v>7886</v>
          </cell>
          <cell r="CW177">
            <v>13270</v>
          </cell>
          <cell r="CX177">
            <v>10203.800000000047</v>
          </cell>
          <cell r="CY177">
            <v>31910.5</v>
          </cell>
          <cell r="CZ177">
            <v>4175.5</v>
          </cell>
          <cell r="DA177">
            <v>10833</v>
          </cell>
          <cell r="DB177">
            <v>5741.5</v>
          </cell>
          <cell r="DC177">
            <v>-5403</v>
          </cell>
          <cell r="DD177">
            <v>-4964</v>
          </cell>
          <cell r="DE177">
            <v>27170.600000008941</v>
          </cell>
          <cell r="DF177">
            <v>-9771.5</v>
          </cell>
          <cell r="DG177">
            <v>-5206.5</v>
          </cell>
          <cell r="DH177">
            <v>-1270.7999999998137</v>
          </cell>
          <cell r="DI177">
            <v>999</v>
          </cell>
          <cell r="DJ177">
            <v>15626</v>
          </cell>
          <cell r="DK177">
            <v>10212.400000000373</v>
          </cell>
          <cell r="DL177">
            <v>25836</v>
          </cell>
          <cell r="DM177">
            <v>9838</v>
          </cell>
          <cell r="DN177">
            <v>-660</v>
          </cell>
          <cell r="DO177">
            <v>-2800</v>
          </cell>
          <cell r="DP177">
            <v>-7184</v>
          </cell>
          <cell r="DQ177">
            <v>-8448</v>
          </cell>
          <cell r="DR177">
            <v>-61539</v>
          </cell>
          <cell r="DS177">
            <v>-2662</v>
          </cell>
          <cell r="DT177">
            <v>-6318</v>
          </cell>
          <cell r="DU177">
            <v>-7850</v>
          </cell>
          <cell r="DV177">
            <v>-3794</v>
          </cell>
          <cell r="DW177">
            <v>2047</v>
          </cell>
          <cell r="DX177">
            <v>1863</v>
          </cell>
          <cell r="DY177">
            <v>-1586</v>
          </cell>
          <cell r="DZ177">
            <v>-13834</v>
          </cell>
          <cell r="EA177">
            <v>-5235</v>
          </cell>
          <cell r="EB177">
            <v>-5150</v>
          </cell>
          <cell r="EC177">
            <v>-10516</v>
          </cell>
          <cell r="ED177">
            <v>-8504</v>
          </cell>
        </row>
        <row r="178">
          <cell r="F178">
            <v>-505.5999999998603</v>
          </cell>
          <cell r="G178">
            <v>-126.10000000009313</v>
          </cell>
          <cell r="H178">
            <v>-2145.5999999996275</v>
          </cell>
          <cell r="I178">
            <v>-4859.5</v>
          </cell>
          <cell r="J178">
            <v>-17404</v>
          </cell>
          <cell r="K178">
            <v>-11267</v>
          </cell>
          <cell r="L178">
            <v>-8394</v>
          </cell>
          <cell r="M178">
            <v>-40507</v>
          </cell>
          <cell r="N178">
            <v>-5304</v>
          </cell>
          <cell r="O178">
            <v>-2321.8000000000466</v>
          </cell>
          <cell r="P178">
            <v>-510.06000000005588</v>
          </cell>
          <cell r="Q178">
            <v>4415</v>
          </cell>
          <cell r="R178">
            <v>-126346.60000000894</v>
          </cell>
          <cell r="S178">
            <v>-1973.2000000001863</v>
          </cell>
          <cell r="T178">
            <v>-1864.7999999998137</v>
          </cell>
          <cell r="U178">
            <v>-3175.7999999998137</v>
          </cell>
          <cell r="V178">
            <v>-3436.5</v>
          </cell>
          <cell r="W178">
            <v>-27621</v>
          </cell>
          <cell r="X178">
            <v>-18655</v>
          </cell>
          <cell r="Y178">
            <v>-12193.5</v>
          </cell>
          <cell r="Z178">
            <v>-52685</v>
          </cell>
          <cell r="AA178">
            <v>-8690.5</v>
          </cell>
          <cell r="AB178">
            <v>-4893</v>
          </cell>
          <cell r="AC178">
            <v>-835.0999999998603</v>
          </cell>
          <cell r="AD178">
            <v>9676.7999999998137</v>
          </cell>
          <cell r="AE178">
            <v>-122487.30000001192</v>
          </cell>
          <cell r="AF178">
            <v>-7973.5</v>
          </cell>
          <cell r="AG178">
            <v>-5064</v>
          </cell>
          <cell r="AH178">
            <v>-4444</v>
          </cell>
          <cell r="AI178">
            <v>-3985</v>
          </cell>
          <cell r="AJ178">
            <v>-32483</v>
          </cell>
          <cell r="AK178">
            <v>-13926</v>
          </cell>
          <cell r="AL178">
            <v>-8839.7000000001863</v>
          </cell>
          <cell r="AM178">
            <v>-43360</v>
          </cell>
          <cell r="AN178">
            <v>-6767</v>
          </cell>
          <cell r="AO178">
            <v>-6274</v>
          </cell>
          <cell r="AP178">
            <v>-2891.0999999998603</v>
          </cell>
          <cell r="AQ178">
            <v>13520</v>
          </cell>
          <cell r="AR178">
            <v>-41827.79999999702</v>
          </cell>
          <cell r="AS178">
            <v>-3607</v>
          </cell>
          <cell r="AT178">
            <v>-1674</v>
          </cell>
          <cell r="AU178">
            <v>-834</v>
          </cell>
          <cell r="AV178">
            <v>754</v>
          </cell>
          <cell r="AW178">
            <v>-20090</v>
          </cell>
          <cell r="AX178">
            <v>-4520</v>
          </cell>
          <cell r="AY178">
            <v>601</v>
          </cell>
          <cell r="AZ178">
            <v>-7980</v>
          </cell>
          <cell r="BA178">
            <v>-2075</v>
          </cell>
          <cell r="BB178">
            <v>-1260.5</v>
          </cell>
          <cell r="BC178">
            <v>-195.10000000009313</v>
          </cell>
          <cell r="BD178">
            <v>-947.20000000018626</v>
          </cell>
          <cell r="BE178">
            <v>-42745.800000011921</v>
          </cell>
          <cell r="BF178">
            <v>-3803</v>
          </cell>
          <cell r="BG178">
            <v>-2069.5</v>
          </cell>
          <cell r="BH178">
            <v>-954</v>
          </cell>
          <cell r="BI178">
            <v>287</v>
          </cell>
          <cell r="BJ178">
            <v>-19632</v>
          </cell>
          <cell r="BK178">
            <v>-6345</v>
          </cell>
          <cell r="BL178">
            <v>-106.20000000018626</v>
          </cell>
          <cell r="BM178">
            <v>-6430</v>
          </cell>
          <cell r="BN178">
            <v>464.5</v>
          </cell>
          <cell r="BO178">
            <v>-1438</v>
          </cell>
          <cell r="BP178">
            <v>-237.0999999998603</v>
          </cell>
          <cell r="BQ178">
            <v>-2482.5</v>
          </cell>
          <cell r="BR178">
            <v>-46967.5</v>
          </cell>
          <cell r="BS178">
            <v>-1934</v>
          </cell>
          <cell r="BT178">
            <v>-2133</v>
          </cell>
          <cell r="BU178">
            <v>240</v>
          </cell>
          <cell r="BV178">
            <v>533</v>
          </cell>
          <cell r="BW178">
            <v>-20114</v>
          </cell>
          <cell r="BX178">
            <v>-5467</v>
          </cell>
          <cell r="BY178">
            <v>-5248</v>
          </cell>
          <cell r="BZ178">
            <v>-7192</v>
          </cell>
          <cell r="CA178">
            <v>485.5</v>
          </cell>
          <cell r="CB178">
            <v>-130.5</v>
          </cell>
          <cell r="CC178">
            <v>-360.5</v>
          </cell>
          <cell r="CD178">
            <v>-5647</v>
          </cell>
          <cell r="CE178">
            <v>-70826.70000000298</v>
          </cell>
          <cell r="CF178">
            <v>-8984</v>
          </cell>
          <cell r="CG178">
            <v>-2886</v>
          </cell>
          <cell r="CH178">
            <v>-432</v>
          </cell>
          <cell r="CI178">
            <v>1762.5</v>
          </cell>
          <cell r="CJ178">
            <v>-23652</v>
          </cell>
          <cell r="CK178">
            <v>-11702</v>
          </cell>
          <cell r="CL178">
            <v>-7925.5</v>
          </cell>
          <cell r="CM178">
            <v>-8102</v>
          </cell>
          <cell r="CN178">
            <v>-2558</v>
          </cell>
          <cell r="CO178">
            <v>-3721.5</v>
          </cell>
          <cell r="CP178">
            <v>-409.20000000018626</v>
          </cell>
          <cell r="CQ178">
            <v>-2217</v>
          </cell>
          <cell r="CR178">
            <v>-90497.5</v>
          </cell>
          <cell r="CS178">
            <v>-3698</v>
          </cell>
          <cell r="CT178">
            <v>-3678</v>
          </cell>
          <cell r="CU178">
            <v>-3155.5</v>
          </cell>
          <cell r="CV178">
            <v>-3135</v>
          </cell>
          <cell r="CW178">
            <v>-28846</v>
          </cell>
          <cell r="CX178">
            <v>-11207</v>
          </cell>
          <cell r="CY178">
            <v>-12159.5</v>
          </cell>
          <cell r="CZ178">
            <v>-5864</v>
          </cell>
          <cell r="DA178">
            <v>-6803</v>
          </cell>
          <cell r="DB178">
            <v>-4958</v>
          </cell>
          <cell r="DC178">
            <v>-831.5</v>
          </cell>
          <cell r="DD178">
            <v>-6162</v>
          </cell>
          <cell r="DE178">
            <v>29883.5</v>
          </cell>
          <cell r="DF178">
            <v>-3451</v>
          </cell>
          <cell r="DG178">
            <v>-1668</v>
          </cell>
          <cell r="DH178">
            <v>-1679.5</v>
          </cell>
          <cell r="DI178">
            <v>-313</v>
          </cell>
          <cell r="DJ178">
            <v>-29078</v>
          </cell>
          <cell r="DK178">
            <v>99060</v>
          </cell>
          <cell r="DL178">
            <v>-5401.5</v>
          </cell>
          <cell r="DM178">
            <v>-7930</v>
          </cell>
          <cell r="DN178">
            <v>-3526</v>
          </cell>
          <cell r="DO178">
            <v>-6088</v>
          </cell>
          <cell r="DP178">
            <v>-2404.5</v>
          </cell>
          <cell r="DQ178">
            <v>-7637</v>
          </cell>
          <cell r="DR178">
            <v>-120765</v>
          </cell>
          <cell r="DS178">
            <v>-26040</v>
          </cell>
          <cell r="DT178">
            <v>-9902</v>
          </cell>
          <cell r="DU178">
            <v>-9591</v>
          </cell>
          <cell r="DV178">
            <v>-4638</v>
          </cell>
          <cell r="DW178">
            <v>-11108</v>
          </cell>
          <cell r="DX178">
            <v>-8554</v>
          </cell>
          <cell r="DY178">
            <v>-6012</v>
          </cell>
          <cell r="DZ178">
            <v>-1296</v>
          </cell>
          <cell r="EA178">
            <v>-5436</v>
          </cell>
          <cell r="EB178">
            <v>-12534</v>
          </cell>
          <cell r="EC178">
            <v>-11724</v>
          </cell>
          <cell r="ED178">
            <v>-13930</v>
          </cell>
        </row>
        <row r="179">
          <cell r="F179">
            <v>-3342.1999999999534</v>
          </cell>
          <cell r="G179">
            <v>-4341.5683999999892</v>
          </cell>
          <cell r="H179">
            <v>-4216.5</v>
          </cell>
          <cell r="I179">
            <v>-6300.8404000003356</v>
          </cell>
          <cell r="J179">
            <v>-10683.200000000186</v>
          </cell>
          <cell r="K179">
            <v>-5824.25</v>
          </cell>
          <cell r="L179">
            <v>-2382.6570000000065</v>
          </cell>
          <cell r="M179">
            <v>-13.509000000020023</v>
          </cell>
          <cell r="N179">
            <v>849.5</v>
          </cell>
          <cell r="O179">
            <v>-5921.9839999999385</v>
          </cell>
          <cell r="P179">
            <v>-2984.7600000000093</v>
          </cell>
          <cell r="Q179">
            <v>2621.3000000000466</v>
          </cell>
          <cell r="R179">
            <v>-61085.456000000238</v>
          </cell>
          <cell r="S179">
            <v>-4658</v>
          </cell>
          <cell r="T179">
            <v>-3765.1690000002272</v>
          </cell>
          <cell r="U179">
            <v>-4387.0999999998603</v>
          </cell>
          <cell r="V179">
            <v>-5061.2309999999125</v>
          </cell>
          <cell r="W179">
            <v>-5616.5</v>
          </cell>
          <cell r="X179">
            <v>-8779.3999999999069</v>
          </cell>
          <cell r="Y179">
            <v>-2344.8230000000913</v>
          </cell>
          <cell r="Z179">
            <v>-7405.6790000000037</v>
          </cell>
          <cell r="AA179">
            <v>-4815.9450000000652</v>
          </cell>
          <cell r="AB179">
            <v>-4151.0280000001658</v>
          </cell>
          <cell r="AC179">
            <v>-3731.7040000003763</v>
          </cell>
          <cell r="AD179">
            <v>-6368.8770000003278</v>
          </cell>
          <cell r="AE179">
            <v>-49758.364999998361</v>
          </cell>
          <cell r="AF179">
            <v>4017.473000000231</v>
          </cell>
          <cell r="AG179">
            <v>-4621.7679999996908</v>
          </cell>
          <cell r="AH179">
            <v>-4051.186999999918</v>
          </cell>
          <cell r="AI179">
            <v>-4240.7020000000484</v>
          </cell>
          <cell r="AJ179">
            <v>-4567.3800000003539</v>
          </cell>
          <cell r="AK179">
            <v>-6268.3000000000466</v>
          </cell>
          <cell r="AL179">
            <v>-8550.4939999999478</v>
          </cell>
          <cell r="AM179">
            <v>-3955.5710000000545</v>
          </cell>
          <cell r="AN179">
            <v>-4195.4780000001192</v>
          </cell>
          <cell r="AO179">
            <v>-5746.0689999999013</v>
          </cell>
          <cell r="AP179">
            <v>-6474.7820000001229</v>
          </cell>
          <cell r="AQ179">
            <v>-1104.1069999998435</v>
          </cell>
          <cell r="AR179">
            <v>-24730.247999988496</v>
          </cell>
          <cell r="AS179">
            <v>-3406.1979999998584</v>
          </cell>
          <cell r="AT179">
            <v>-3238.0160000002943</v>
          </cell>
          <cell r="AU179">
            <v>-2147.1189999999478</v>
          </cell>
          <cell r="AV179">
            <v>-3267.8450000002049</v>
          </cell>
          <cell r="AW179">
            <v>-841.00799999991432</v>
          </cell>
          <cell r="AX179">
            <v>-497.70000000018626</v>
          </cell>
          <cell r="AY179">
            <v>148.54700000002049</v>
          </cell>
          <cell r="AZ179">
            <v>-1166.4290000000037</v>
          </cell>
          <cell r="BA179">
            <v>-670.30000000004657</v>
          </cell>
          <cell r="BB179">
            <v>-1921.3950000000186</v>
          </cell>
          <cell r="BC179">
            <v>-3438.5770000000484</v>
          </cell>
          <cell r="BD179">
            <v>-4284.2080000001006</v>
          </cell>
          <cell r="BE179">
            <v>-21366.368999999017</v>
          </cell>
          <cell r="BF179">
            <v>-2381.5</v>
          </cell>
          <cell r="BG179">
            <v>-1839.5780000002123</v>
          </cell>
          <cell r="BH179">
            <v>-1982.9020000002347</v>
          </cell>
          <cell r="BI179">
            <v>-1890</v>
          </cell>
          <cell r="BJ179">
            <v>-464.80299999937415</v>
          </cell>
          <cell r="BK179">
            <v>-318.70000000018626</v>
          </cell>
          <cell r="BL179">
            <v>7062.9639999999199</v>
          </cell>
          <cell r="BM179">
            <v>-10162.006999999983</v>
          </cell>
          <cell r="BN179">
            <v>-1836.1269999998622</v>
          </cell>
          <cell r="BO179">
            <v>-3223.2069999999367</v>
          </cell>
          <cell r="BP179">
            <v>-2512.5090000000782</v>
          </cell>
          <cell r="BQ179">
            <v>-1818</v>
          </cell>
          <cell r="BR179">
            <v>-29903.293999999762</v>
          </cell>
          <cell r="BS179">
            <v>-3893.2829999998212</v>
          </cell>
          <cell r="BT179">
            <v>2090.0759999994189</v>
          </cell>
          <cell r="BU179">
            <v>-2277.7829999998212</v>
          </cell>
          <cell r="BV179">
            <v>-1225.7000000001863</v>
          </cell>
          <cell r="BW179">
            <v>-58.86200000019744</v>
          </cell>
          <cell r="BX179">
            <v>-1018.7000000001863</v>
          </cell>
          <cell r="BY179">
            <v>-213</v>
          </cell>
          <cell r="BZ179">
            <v>-8821.9199999999255</v>
          </cell>
          <cell r="CA179">
            <v>-661.89399999985471</v>
          </cell>
          <cell r="CB179">
            <v>-5653.3150000004098</v>
          </cell>
          <cell r="CC179">
            <v>-4137.4290000000037</v>
          </cell>
          <cell r="CD179">
            <v>-4031.4840000001714</v>
          </cell>
          <cell r="CE179">
            <v>-23316.650999993086</v>
          </cell>
          <cell r="CF179">
            <v>-3810.7239999994636</v>
          </cell>
          <cell r="CG179">
            <v>-1822.7599999997765</v>
          </cell>
          <cell r="CH179">
            <v>-3092.7639999999665</v>
          </cell>
          <cell r="CI179">
            <v>-3231</v>
          </cell>
          <cell r="CJ179">
            <v>-292.67399999964982</v>
          </cell>
          <cell r="CK179">
            <v>-1095.7000000001863</v>
          </cell>
          <cell r="CL179">
            <v>715.31499999994412</v>
          </cell>
          <cell r="CM179">
            <v>2016.7639999999665</v>
          </cell>
          <cell r="CN179">
            <v>-2611.8999999999069</v>
          </cell>
          <cell r="CO179">
            <v>-2318.5600000005215</v>
          </cell>
          <cell r="CP179">
            <v>-4593.1480000000447</v>
          </cell>
          <cell r="CQ179">
            <v>-3179.5</v>
          </cell>
          <cell r="CR179">
            <v>-44224.781999990344</v>
          </cell>
          <cell r="CS179">
            <v>-4775.9039999991655</v>
          </cell>
          <cell r="CT179">
            <v>-3771.1480000000447</v>
          </cell>
          <cell r="CU179">
            <v>-2852.6239999998361</v>
          </cell>
          <cell r="CV179">
            <v>-1651.4429999999702</v>
          </cell>
          <cell r="CW179">
            <v>-4376.179999999702</v>
          </cell>
          <cell r="CX179">
            <v>-3216.7000000001863</v>
          </cell>
          <cell r="CY179">
            <v>-287.94799999962561</v>
          </cell>
          <cell r="CZ179">
            <v>-2623.3999999999069</v>
          </cell>
          <cell r="DA179">
            <v>-5434.2999999998137</v>
          </cell>
          <cell r="DB179">
            <v>-8704.6729999999516</v>
          </cell>
          <cell r="DC179">
            <v>-4522.7000000001863</v>
          </cell>
          <cell r="DD179">
            <v>-2007.7620000001043</v>
          </cell>
          <cell r="DE179">
            <v>-39587.912000000477</v>
          </cell>
          <cell r="DF179">
            <v>-5753.9049999993294</v>
          </cell>
          <cell r="DG179">
            <v>-3121.7259999997914</v>
          </cell>
          <cell r="DH179">
            <v>-3177.3489999999292</v>
          </cell>
          <cell r="DI179">
            <v>-2264.4449999998324</v>
          </cell>
          <cell r="DJ179">
            <v>-1491</v>
          </cell>
          <cell r="DK179">
            <v>141.45899999979883</v>
          </cell>
          <cell r="DL179">
            <v>3265.5899999996182</v>
          </cell>
          <cell r="DM179">
            <v>-13434</v>
          </cell>
          <cell r="DN179">
            <v>-2396.7999999998137</v>
          </cell>
          <cell r="DO179">
            <v>-3754.6180000002496</v>
          </cell>
          <cell r="DP179">
            <v>-4915.2479999996722</v>
          </cell>
          <cell r="DQ179">
            <v>-2685.8700000001118</v>
          </cell>
          <cell r="DR179">
            <v>-12329.110000014305</v>
          </cell>
          <cell r="DS179">
            <v>-668</v>
          </cell>
          <cell r="DT179">
            <v>-241</v>
          </cell>
          <cell r="DU179">
            <v>-907.50999999977648</v>
          </cell>
          <cell r="DV179">
            <v>-1976.0400000000373</v>
          </cell>
          <cell r="DW179">
            <v>11</v>
          </cell>
          <cell r="DX179">
            <v>870.37999999988824</v>
          </cell>
          <cell r="DY179">
            <v>-2120.890000000596</v>
          </cell>
          <cell r="DZ179">
            <v>7366.5</v>
          </cell>
          <cell r="EA179">
            <v>-5767</v>
          </cell>
          <cell r="EB179">
            <v>-6170.0499999998137</v>
          </cell>
          <cell r="EC179">
            <v>-2726.5</v>
          </cell>
          <cell r="ED179">
            <v>0</v>
          </cell>
        </row>
        <row r="180">
          <cell r="F180">
            <v>-400.26699999999983</v>
          </cell>
          <cell r="G180">
            <v>-59.298000000000684</v>
          </cell>
          <cell r="H180">
            <v>-285.78900000000067</v>
          </cell>
          <cell r="I180">
            <v>-155.96899999999914</v>
          </cell>
          <cell r="J180">
            <v>-245.33200000000215</v>
          </cell>
          <cell r="K180">
            <v>-114.2489999999998</v>
          </cell>
          <cell r="L180">
            <v>-774.27300000000105</v>
          </cell>
          <cell r="M180">
            <v>-741.67999999999302</v>
          </cell>
          <cell r="N180">
            <v>0</v>
          </cell>
          <cell r="O180">
            <v>-13.00800000000163</v>
          </cell>
          <cell r="P180">
            <v>-291.41899999999987</v>
          </cell>
          <cell r="Q180">
            <v>-109.22800000000279</v>
          </cell>
          <cell r="R180">
            <v>-2564.8069999999134</v>
          </cell>
          <cell r="S180">
            <v>-182.25200000000041</v>
          </cell>
          <cell r="T180">
            <v>0</v>
          </cell>
          <cell r="U180">
            <v>-325.40199999999822</v>
          </cell>
          <cell r="V180">
            <v>-169.83199999999852</v>
          </cell>
          <cell r="W180">
            <v>-4.0000000000873115E-2</v>
          </cell>
          <cell r="X180">
            <v>-185.42499999999563</v>
          </cell>
          <cell r="Y180">
            <v>-767.32499999999709</v>
          </cell>
          <cell r="Z180">
            <v>-173.52599999999802</v>
          </cell>
          <cell r="AA180">
            <v>-357.71600000000035</v>
          </cell>
          <cell r="AB180">
            <v>-19.084999999999127</v>
          </cell>
          <cell r="AC180">
            <v>-302.33399999999529</v>
          </cell>
          <cell r="AD180">
            <v>-81.870000000002619</v>
          </cell>
          <cell r="AE180">
            <v>-2144.9579999999842</v>
          </cell>
          <cell r="AF180">
            <v>-383.93000000000029</v>
          </cell>
          <cell r="AG180">
            <v>-113.58200000000215</v>
          </cell>
          <cell r="AH180">
            <v>-74.906999999999243</v>
          </cell>
          <cell r="AI180">
            <v>-88.222999999998137</v>
          </cell>
          <cell r="AJ180">
            <v>0</v>
          </cell>
          <cell r="AK180">
            <v>-189.39600000000064</v>
          </cell>
          <cell r="AL180">
            <v>-177.08000000000175</v>
          </cell>
          <cell r="AM180">
            <v>-259.5399999999936</v>
          </cell>
          <cell r="AN180">
            <v>0</v>
          </cell>
          <cell r="AO180">
            <v>-227.42699999999604</v>
          </cell>
          <cell r="AP180">
            <v>-377.78699999999662</v>
          </cell>
          <cell r="AQ180">
            <v>-253.08600000000297</v>
          </cell>
          <cell r="AR180">
            <v>-1145.9150000000373</v>
          </cell>
          <cell r="AS180">
            <v>0</v>
          </cell>
          <cell r="AT180">
            <v>-346.00800000000163</v>
          </cell>
          <cell r="AU180">
            <v>-127.26399999999558</v>
          </cell>
          <cell r="AV180">
            <v>11.047000000002299</v>
          </cell>
          <cell r="AW180">
            <v>-119.72000000000116</v>
          </cell>
          <cell r="AX180">
            <v>-50.444999999999709</v>
          </cell>
          <cell r="AY180">
            <v>0</v>
          </cell>
          <cell r="AZ180">
            <v>-176.09399999999732</v>
          </cell>
          <cell r="BA180">
            <v>-95.610000000000582</v>
          </cell>
          <cell r="BB180">
            <v>0</v>
          </cell>
          <cell r="BC180">
            <v>-142.0769999999975</v>
          </cell>
          <cell r="BD180">
            <v>-99.743999999998778</v>
          </cell>
          <cell r="BE180">
            <v>-1203.8409999998985</v>
          </cell>
          <cell r="BF180">
            <v>-297.43999999999505</v>
          </cell>
          <cell r="BG180">
            <v>-293.72499999999854</v>
          </cell>
          <cell r="BH180">
            <v>0</v>
          </cell>
          <cell r="BI180">
            <v>20.056000000000495</v>
          </cell>
          <cell r="BJ180">
            <v>3.9899999999906868</v>
          </cell>
          <cell r="BK180">
            <v>68.36699999999837</v>
          </cell>
          <cell r="BL180">
            <v>-170.41999999999825</v>
          </cell>
          <cell r="BM180">
            <v>27.149999999994179</v>
          </cell>
          <cell r="BN180">
            <v>-202.69000000000233</v>
          </cell>
          <cell r="BO180">
            <v>0</v>
          </cell>
          <cell r="BP180">
            <v>-359.12900000000081</v>
          </cell>
          <cell r="BQ180">
            <v>0</v>
          </cell>
          <cell r="BR180">
            <v>-304.83099999988917</v>
          </cell>
          <cell r="BS180">
            <v>-37.006000000001222</v>
          </cell>
          <cell r="BT180">
            <v>0</v>
          </cell>
          <cell r="BU180">
            <v>-139.55999999999767</v>
          </cell>
          <cell r="BV180">
            <v>-85.298000000002503</v>
          </cell>
          <cell r="BW180">
            <v>0</v>
          </cell>
          <cell r="BX180">
            <v>462.91399999999703</v>
          </cell>
          <cell r="BY180">
            <v>-111.23000000001048</v>
          </cell>
          <cell r="BZ180">
            <v>0</v>
          </cell>
          <cell r="CA180">
            <v>6.6900000000023283</v>
          </cell>
          <cell r="CB180">
            <v>-232.80500000000757</v>
          </cell>
          <cell r="CC180">
            <v>-55.446000000003551</v>
          </cell>
          <cell r="CD180">
            <v>-113.08999999999651</v>
          </cell>
          <cell r="CE180">
            <v>-63.337000000057742</v>
          </cell>
          <cell r="CF180">
            <v>-185.02999999999884</v>
          </cell>
          <cell r="CG180">
            <v>-11.620000000009895</v>
          </cell>
          <cell r="CH180">
            <v>29.898999999997613</v>
          </cell>
          <cell r="CI180">
            <v>-98.020000000004075</v>
          </cell>
          <cell r="CJ180">
            <v>115.91400000000431</v>
          </cell>
          <cell r="CK180">
            <v>477.04500000000189</v>
          </cell>
          <cell r="CL180">
            <v>-181.55000000001746</v>
          </cell>
          <cell r="CM180">
            <v>0</v>
          </cell>
          <cell r="CN180">
            <v>-6.6850000000122236</v>
          </cell>
          <cell r="CO180">
            <v>219.86000000000058</v>
          </cell>
          <cell r="CP180">
            <v>0</v>
          </cell>
          <cell r="CQ180">
            <v>-423.14999999999418</v>
          </cell>
          <cell r="CR180">
            <v>119.54899999988265</v>
          </cell>
          <cell r="CS180">
            <v>-59.283999999999651</v>
          </cell>
          <cell r="CT180">
            <v>-74.360000000000582</v>
          </cell>
          <cell r="CU180">
            <v>0</v>
          </cell>
          <cell r="CV180">
            <v>11.827999999994063</v>
          </cell>
          <cell r="CW180">
            <v>538.93499999999767</v>
          </cell>
          <cell r="CX180">
            <v>0</v>
          </cell>
          <cell r="CY180">
            <v>-19.470000000001164</v>
          </cell>
          <cell r="CZ180">
            <v>-109.29000000000815</v>
          </cell>
          <cell r="DA180">
            <v>0</v>
          </cell>
          <cell r="DB180">
            <v>0</v>
          </cell>
          <cell r="DC180">
            <v>-168.80999999999767</v>
          </cell>
          <cell r="DD180">
            <v>0</v>
          </cell>
          <cell r="DE180">
            <v>206.40100000030361</v>
          </cell>
          <cell r="DF180">
            <v>0</v>
          </cell>
          <cell r="DG180">
            <v>0</v>
          </cell>
          <cell r="DH180">
            <v>0</v>
          </cell>
          <cell r="DI180">
            <v>-214.01900000000023</v>
          </cell>
          <cell r="DJ180">
            <v>354.30999999999767</v>
          </cell>
          <cell r="DK180">
            <v>150.50800000000163</v>
          </cell>
          <cell r="DL180">
            <v>88.75</v>
          </cell>
          <cell r="DM180">
            <v>123.54000000000815</v>
          </cell>
          <cell r="DN180">
            <v>0</v>
          </cell>
          <cell r="DO180">
            <v>-141.51600000000326</v>
          </cell>
          <cell r="DP180">
            <v>0</v>
          </cell>
          <cell r="DQ180">
            <v>-155.17199999999139</v>
          </cell>
          <cell r="DR180">
            <v>-477.03000000026077</v>
          </cell>
          <cell r="DS180">
            <v>0</v>
          </cell>
          <cell r="DT180">
            <v>0</v>
          </cell>
          <cell r="DU180">
            <v>-159.12000000002445</v>
          </cell>
          <cell r="DV180">
            <v>0</v>
          </cell>
          <cell r="DW180">
            <v>5.4600000000209548</v>
          </cell>
          <cell r="DX180">
            <v>0</v>
          </cell>
          <cell r="DY180">
            <v>0</v>
          </cell>
          <cell r="DZ180">
            <v>0</v>
          </cell>
          <cell r="EA180">
            <v>-141.08999999999651</v>
          </cell>
          <cell r="EB180">
            <v>0</v>
          </cell>
          <cell r="EC180">
            <v>-182.27999999999884</v>
          </cell>
          <cell r="ED180">
            <v>0</v>
          </cell>
        </row>
        <row r="181"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</row>
        <row r="182"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</row>
        <row r="183"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</row>
        <row r="185">
          <cell r="F185">
            <v>-6580.6990000000224</v>
          </cell>
          <cell r="G185">
            <v>-10916.186400000472</v>
          </cell>
          <cell r="H185">
            <v>-16218.588999999687</v>
          </cell>
          <cell r="I185">
            <v>-22575.689399999566</v>
          </cell>
          <cell r="J185">
            <v>-44422.781999997795</v>
          </cell>
          <cell r="K185">
            <v>-27223.153000000864</v>
          </cell>
          <cell r="L185">
            <v>-22797.879999999888</v>
          </cell>
          <cell r="M185">
            <v>-53517.253999998793</v>
          </cell>
          <cell r="N185">
            <v>-12938.040000000969</v>
          </cell>
          <cell r="O185">
            <v>-21151.691999999806</v>
          </cell>
          <cell r="P185">
            <v>-6461.3993500000797</v>
          </cell>
          <cell r="Q185">
            <v>10611.831999999471</v>
          </cell>
          <cell r="R185">
            <v>-344625.15339997411</v>
          </cell>
          <cell r="S185">
            <v>-17125.906000000425</v>
          </cell>
          <cell r="T185">
            <v>-16719.109000001103</v>
          </cell>
          <cell r="U185">
            <v>-21060.93200000003</v>
          </cell>
          <cell r="V185">
            <v>-23429.013000000268</v>
          </cell>
          <cell r="W185">
            <v>-51607.859999999404</v>
          </cell>
          <cell r="X185">
            <v>-43172.07500000298</v>
          </cell>
          <cell r="Y185">
            <v>-30535.917999999598</v>
          </cell>
          <cell r="Z185">
            <v>-74057.504999998957</v>
          </cell>
          <cell r="AA185">
            <v>-34495.11999999918</v>
          </cell>
          <cell r="AB185">
            <v>-25245.812999999151</v>
          </cell>
          <cell r="AC185">
            <v>-12563.452000000514</v>
          </cell>
          <cell r="AD185">
            <v>5387.5495999995619</v>
          </cell>
          <cell r="AE185">
            <v>-357745.93099999428</v>
          </cell>
          <cell r="AF185">
            <v>-24080.326999999583</v>
          </cell>
          <cell r="AG185">
            <v>-30493.509999997914</v>
          </cell>
          <cell r="AH185">
            <v>-27549.303999999538</v>
          </cell>
          <cell r="AI185">
            <v>-23373.884999999776</v>
          </cell>
          <cell r="AJ185">
            <v>-50705.179999995977</v>
          </cell>
          <cell r="AK185">
            <v>-41017.625999998301</v>
          </cell>
          <cell r="AL185">
            <v>-31021.373999999836</v>
          </cell>
          <cell r="AM185">
            <v>-55110.236000001431</v>
          </cell>
          <cell r="AN185">
            <v>-32122.247000001371</v>
          </cell>
          <cell r="AO185">
            <v>-32128.496000001207</v>
          </cell>
          <cell r="AP185">
            <v>-21000.052999999374</v>
          </cell>
          <cell r="AQ185">
            <v>10856.306999998167</v>
          </cell>
          <cell r="AR185">
            <v>-100446.0569999814</v>
          </cell>
          <cell r="AS185">
            <v>-17043.948000002652</v>
          </cell>
          <cell r="AT185">
            <v>-11551.463999999687</v>
          </cell>
          <cell r="AU185">
            <v>-7750.2929999995977</v>
          </cell>
          <cell r="AV185">
            <v>-4006.6079999990761</v>
          </cell>
          <cell r="AW185">
            <v>-11988.747999999672</v>
          </cell>
          <cell r="AX185">
            <v>-5322.7250000014901</v>
          </cell>
          <cell r="AY185">
            <v>1896.6870000008494</v>
          </cell>
          <cell r="AZ185">
            <v>-11700.653000000864</v>
          </cell>
          <cell r="BA185">
            <v>-5412.2799999993294</v>
          </cell>
          <cell r="BB185">
            <v>-11728.595000000671</v>
          </cell>
          <cell r="BC185">
            <v>-2366.4780000001192</v>
          </cell>
          <cell r="BD185">
            <v>-13470.952000001445</v>
          </cell>
          <cell r="BE185">
            <v>-96555.194000005722</v>
          </cell>
          <cell r="BF185">
            <v>-16587.780000001192</v>
          </cell>
          <cell r="BG185">
            <v>-11208.122999999672</v>
          </cell>
          <cell r="BH185">
            <v>-8665.4120000004768</v>
          </cell>
          <cell r="BI185">
            <v>-3526.1140000000596</v>
          </cell>
          <cell r="BJ185">
            <v>-10817.912999998778</v>
          </cell>
          <cell r="BK185">
            <v>-1988.2030000016093</v>
          </cell>
          <cell r="BL185">
            <v>7765.9240000005811</v>
          </cell>
          <cell r="BM185">
            <v>-10107.147000003606</v>
          </cell>
          <cell r="BN185">
            <v>-4488.8919999971986</v>
          </cell>
          <cell r="BO185">
            <v>-13721.607000000775</v>
          </cell>
          <cell r="BP185">
            <v>-8631.1270000003278</v>
          </cell>
          <cell r="BQ185">
            <v>-14578.800000000745</v>
          </cell>
          <cell r="BR185">
            <v>-87019.214999973774</v>
          </cell>
          <cell r="BS185">
            <v>-17101.838999997824</v>
          </cell>
          <cell r="BT185">
            <v>-8312.3839999996126</v>
          </cell>
          <cell r="BU185">
            <v>-5804.7630000002682</v>
          </cell>
          <cell r="BV185">
            <v>-329.17799999937415</v>
          </cell>
          <cell r="BW185">
            <v>-12818.811999998987</v>
          </cell>
          <cell r="BX185">
            <v>387.57399999722838</v>
          </cell>
          <cell r="BY185">
            <v>17422.170000001788</v>
          </cell>
          <cell r="BZ185">
            <v>-13153.820000000298</v>
          </cell>
          <cell r="CA185">
            <v>-4183.4170000012964</v>
          </cell>
          <cell r="CB185">
            <v>-12246.519999999553</v>
          </cell>
          <cell r="CC185">
            <v>-9720.6519999988377</v>
          </cell>
          <cell r="CD185">
            <v>-21157.574000000954</v>
          </cell>
          <cell r="CE185">
            <v>-115182.39700004458</v>
          </cell>
          <cell r="CF185">
            <v>-34348.854000002146</v>
          </cell>
          <cell r="CG185">
            <v>-13786.829999994487</v>
          </cell>
          <cell r="CH185">
            <v>-11199.165000000969</v>
          </cell>
          <cell r="CI185">
            <v>-3691.9699999988079</v>
          </cell>
          <cell r="CJ185">
            <v>-12102.520000003278</v>
          </cell>
          <cell r="CK185">
            <v>-3007.3150000013411</v>
          </cell>
          <cell r="CL185">
            <v>14047.694999998435</v>
          </cell>
          <cell r="CM185">
            <v>-13596.805999998003</v>
          </cell>
          <cell r="CN185">
            <v>-3264.9929999988526</v>
          </cell>
          <cell r="CO185">
            <v>-9242.8000000007451</v>
          </cell>
          <cell r="CP185">
            <v>-11075.188999999315</v>
          </cell>
          <cell r="CQ185">
            <v>-13913.650000002235</v>
          </cell>
          <cell r="CR185">
            <v>-123226.6669999361</v>
          </cell>
          <cell r="CS185">
            <v>-22134.537999998778</v>
          </cell>
          <cell r="CT185">
            <v>-14434.008000001311</v>
          </cell>
          <cell r="CU185">
            <v>-8565.9939999990165</v>
          </cell>
          <cell r="CV185">
            <v>-4479.0949999988079</v>
          </cell>
          <cell r="CW185">
            <v>-25595.145000003278</v>
          </cell>
          <cell r="CX185">
            <v>-7229.9600000008941</v>
          </cell>
          <cell r="CY185">
            <v>17617.752000000328</v>
          </cell>
          <cell r="CZ185">
            <v>-7752.7900000065565</v>
          </cell>
          <cell r="DA185">
            <v>-6063.0709999985993</v>
          </cell>
          <cell r="DB185">
            <v>-14959.995999999344</v>
          </cell>
          <cell r="DC185">
            <v>-12007.775000000373</v>
          </cell>
          <cell r="DD185">
            <v>-17622.046999994665</v>
          </cell>
          <cell r="DE185">
            <v>1020.2409999966621</v>
          </cell>
          <cell r="DF185">
            <v>-21876.364999998361</v>
          </cell>
          <cell r="DG185">
            <v>-14450.526000000536</v>
          </cell>
          <cell r="DH185">
            <v>-7225.7329999990761</v>
          </cell>
          <cell r="DI185">
            <v>-5691.6039999984205</v>
          </cell>
          <cell r="DJ185">
            <v>-14521.690000001341</v>
          </cell>
          <cell r="DK185">
            <v>121972.66699999943</v>
          </cell>
          <cell r="DL185">
            <v>21338.439999997616</v>
          </cell>
          <cell r="DM185">
            <v>-13899.320000000298</v>
          </cell>
          <cell r="DN185">
            <v>-9371.9500000029802</v>
          </cell>
          <cell r="DO185">
            <v>-18217.763000000268</v>
          </cell>
          <cell r="DP185">
            <v>-15865.812999997288</v>
          </cell>
          <cell r="DQ185">
            <v>-21170.102000005543</v>
          </cell>
          <cell r="DR185">
            <v>-230967.08000004292</v>
          </cell>
          <cell r="DS185">
            <v>-31902</v>
          </cell>
          <cell r="DT185">
            <v>-20867.69999999553</v>
          </cell>
          <cell r="DU185">
            <v>-20600.730000004172</v>
          </cell>
          <cell r="DV185">
            <v>-14502.140000000596</v>
          </cell>
          <cell r="DW185">
            <v>-15006.640000000596</v>
          </cell>
          <cell r="DX185">
            <v>-7093.7200000062585</v>
          </cell>
          <cell r="DY185">
            <v>-9982.0899999886751</v>
          </cell>
          <cell r="DZ185">
            <v>-7993.7000000029802</v>
          </cell>
          <cell r="EA185">
            <v>-17392.95000000298</v>
          </cell>
          <cell r="EB185">
            <v>-27717.829999990761</v>
          </cell>
          <cell r="EC185">
            <v>-30851.680000007153</v>
          </cell>
          <cell r="ED185">
            <v>-27055.89999999851</v>
          </cell>
        </row>
        <row r="187">
          <cell r="F187">
            <v>-6580.6990000009537</v>
          </cell>
          <cell r="G187">
            <v>-10916.186399996281</v>
          </cell>
          <cell r="H187">
            <v>-16218.58900000155</v>
          </cell>
          <cell r="I187">
            <v>-22575.68940000236</v>
          </cell>
          <cell r="J187">
            <v>-44422.781999990344</v>
          </cell>
          <cell r="K187">
            <v>-27223.152999997139</v>
          </cell>
          <cell r="L187">
            <v>-22797.880000002682</v>
          </cell>
          <cell r="M187">
            <v>-53517.254000000656</v>
          </cell>
          <cell r="N187">
            <v>-12938.040000006557</v>
          </cell>
          <cell r="O187">
            <v>-21151.692000001669</v>
          </cell>
          <cell r="P187">
            <v>-6461.399350002408</v>
          </cell>
          <cell r="Q187">
            <v>10611.831999994814</v>
          </cell>
          <cell r="R187">
            <v>-344625.15340006351</v>
          </cell>
          <cell r="S187">
            <v>-17125.906000003219</v>
          </cell>
          <cell r="T187">
            <v>-16719.109000004828</v>
          </cell>
          <cell r="U187">
            <v>-21060.932000003755</v>
          </cell>
          <cell r="V187">
            <v>-23429.013000003994</v>
          </cell>
          <cell r="W187">
            <v>-51607.859999999404</v>
          </cell>
          <cell r="X187">
            <v>-43172.07500000298</v>
          </cell>
          <cell r="Y187">
            <v>-30535.917999997735</v>
          </cell>
          <cell r="Z187">
            <v>-74057.504999995232</v>
          </cell>
          <cell r="AA187">
            <v>-34495.119999997318</v>
          </cell>
          <cell r="AB187">
            <v>-25245.812999993563</v>
          </cell>
          <cell r="AC187">
            <v>-12563.451999999583</v>
          </cell>
          <cell r="AD187">
            <v>5387.5495999976993</v>
          </cell>
          <cell r="AE187">
            <v>-357745.93100005388</v>
          </cell>
          <cell r="AF187">
            <v>-24080.326999999583</v>
          </cell>
          <cell r="AG187">
            <v>-30493.509999997914</v>
          </cell>
          <cell r="AH187">
            <v>-27549.303999997675</v>
          </cell>
          <cell r="AI187">
            <v>-23373.884999997914</v>
          </cell>
          <cell r="AJ187">
            <v>-50705.179999999702</v>
          </cell>
          <cell r="AK187">
            <v>-41017.625999994576</v>
          </cell>
          <cell r="AL187">
            <v>-31021.373999997973</v>
          </cell>
          <cell r="AM187">
            <v>-55110.236000001431</v>
          </cell>
          <cell r="AN187">
            <v>-32122.247000001371</v>
          </cell>
          <cell r="AO187">
            <v>-32128.495999999344</v>
          </cell>
          <cell r="AP187">
            <v>-21000.052999999374</v>
          </cell>
          <cell r="AQ187">
            <v>10856.307000003755</v>
          </cell>
          <cell r="AR187">
            <v>-100446.05700004101</v>
          </cell>
          <cell r="AS187">
            <v>-17043.947999998927</v>
          </cell>
          <cell r="AT187">
            <v>-11551.46400000155</v>
          </cell>
          <cell r="AU187">
            <v>-7750.2930000051856</v>
          </cell>
          <cell r="AV187">
            <v>-4006.6079999953508</v>
          </cell>
          <cell r="AW187">
            <v>-11988.748000003397</v>
          </cell>
          <cell r="AX187">
            <v>-5322.7250000089407</v>
          </cell>
          <cell r="AY187">
            <v>1896.6869999989867</v>
          </cell>
          <cell r="AZ187">
            <v>-11700.652999997139</v>
          </cell>
          <cell r="BA187">
            <v>-5412.2800000011921</v>
          </cell>
          <cell r="BB187">
            <v>-11728.594999998808</v>
          </cell>
          <cell r="BC187">
            <v>-2366.4780000001192</v>
          </cell>
          <cell r="BD187">
            <v>-13470.951999999583</v>
          </cell>
          <cell r="BE187">
            <v>-96555.194000005722</v>
          </cell>
          <cell r="BF187">
            <v>-16587.780000001192</v>
          </cell>
          <cell r="BG187">
            <v>-11208.122999995947</v>
          </cell>
          <cell r="BH187">
            <v>-8665.4120000004768</v>
          </cell>
          <cell r="BI187">
            <v>-3526.1140000075102</v>
          </cell>
          <cell r="BJ187">
            <v>-10817.913000002503</v>
          </cell>
          <cell r="BK187">
            <v>-1988.2030000016093</v>
          </cell>
          <cell r="BL187">
            <v>7765.9240000024438</v>
          </cell>
          <cell r="BM187">
            <v>-10107.147000007331</v>
          </cell>
          <cell r="BN187">
            <v>-4488.8919999971986</v>
          </cell>
          <cell r="BO187">
            <v>-13721.606999993324</v>
          </cell>
          <cell r="BP187">
            <v>-8631.1270000003278</v>
          </cell>
          <cell r="BQ187">
            <v>-14578.80000000447</v>
          </cell>
          <cell r="BR187">
            <v>-87019.215000033379</v>
          </cell>
          <cell r="BS187">
            <v>-17101.838999994099</v>
          </cell>
          <cell r="BT187">
            <v>-8312.3839999958873</v>
          </cell>
          <cell r="BU187">
            <v>-5804.7630000002682</v>
          </cell>
          <cell r="BV187">
            <v>-329.17800000309944</v>
          </cell>
          <cell r="BW187">
            <v>-12818.812000006437</v>
          </cell>
          <cell r="BX187">
            <v>387.57400000095367</v>
          </cell>
          <cell r="BY187">
            <v>17422.170000001788</v>
          </cell>
          <cell r="BZ187">
            <v>-13153.820000007749</v>
          </cell>
          <cell r="CA187">
            <v>-4183.417000003159</v>
          </cell>
          <cell r="CB187">
            <v>-12246.520000003278</v>
          </cell>
          <cell r="CC187">
            <v>-9720.6519999988377</v>
          </cell>
          <cell r="CD187">
            <v>-21157.574000000954</v>
          </cell>
          <cell r="CE187">
            <v>-115182.39699995518</v>
          </cell>
          <cell r="CF187">
            <v>-34348.854000002146</v>
          </cell>
          <cell r="CG187">
            <v>-13786.829999990761</v>
          </cell>
          <cell r="CH187">
            <v>-11199.165000002831</v>
          </cell>
          <cell r="CI187">
            <v>-3691.9699999988079</v>
          </cell>
          <cell r="CJ187">
            <v>-12102.520000010729</v>
          </cell>
          <cell r="CK187">
            <v>-3007.3150000050664</v>
          </cell>
          <cell r="CL187">
            <v>14047.695000000298</v>
          </cell>
          <cell r="CM187">
            <v>-13596.806000001729</v>
          </cell>
          <cell r="CN187">
            <v>-3264.9929999932647</v>
          </cell>
          <cell r="CO187">
            <v>-9242.8000000044703</v>
          </cell>
          <cell r="CP187">
            <v>-11075.18900000304</v>
          </cell>
          <cell r="CQ187">
            <v>-13913.65000000596</v>
          </cell>
          <cell r="CR187">
            <v>-123226.66699999571</v>
          </cell>
          <cell r="CS187">
            <v>-22134.538000002503</v>
          </cell>
          <cell r="CT187">
            <v>-14434.008000001311</v>
          </cell>
          <cell r="CU187">
            <v>-8565.9940000027418</v>
          </cell>
          <cell r="CV187">
            <v>-4479.0949999988079</v>
          </cell>
          <cell r="CW187">
            <v>-25595.145000010729</v>
          </cell>
          <cell r="CX187">
            <v>-7229.9599999934435</v>
          </cell>
          <cell r="CY187">
            <v>17617.751999996603</v>
          </cell>
          <cell r="CZ187">
            <v>-7752.7900000065565</v>
          </cell>
          <cell r="DA187">
            <v>-6063.0710000023246</v>
          </cell>
          <cell r="DB187">
            <v>-14959.995999999344</v>
          </cell>
          <cell r="DC187">
            <v>-12007.77499999851</v>
          </cell>
          <cell r="DD187">
            <v>-17622.046999998391</v>
          </cell>
          <cell r="DE187">
            <v>1020.2410000562668</v>
          </cell>
          <cell r="DF187">
            <v>-21876.365000002086</v>
          </cell>
          <cell r="DG187">
            <v>-14450.526000000536</v>
          </cell>
          <cell r="DH187">
            <v>-7225.7329999990761</v>
          </cell>
          <cell r="DI187">
            <v>-5691.6039999946952</v>
          </cell>
          <cell r="DJ187">
            <v>-14521.690000005066</v>
          </cell>
          <cell r="DK187">
            <v>121972.66700000316</v>
          </cell>
          <cell r="DL187">
            <v>21338.439999997616</v>
          </cell>
          <cell r="DM187">
            <v>-13899.320000000298</v>
          </cell>
          <cell r="DN187">
            <v>-9371.9500000029802</v>
          </cell>
          <cell r="DO187">
            <v>-18217.763000000268</v>
          </cell>
          <cell r="DP187">
            <v>-15865.812999997288</v>
          </cell>
          <cell r="DQ187">
            <v>-21170.102000005543</v>
          </cell>
          <cell r="DR187">
            <v>-230967.08000016212</v>
          </cell>
          <cell r="DS187">
            <v>-31902</v>
          </cell>
          <cell r="DT187">
            <v>-20867.69999999553</v>
          </cell>
          <cell r="DU187">
            <v>-20600.730000004172</v>
          </cell>
          <cell r="DV187">
            <v>-14502.140000000596</v>
          </cell>
          <cell r="DW187">
            <v>-15006.640000000596</v>
          </cell>
          <cell r="DX187">
            <v>-7093.7200000062585</v>
          </cell>
          <cell r="DY187">
            <v>-9982.0899999886751</v>
          </cell>
          <cell r="DZ187">
            <v>-7993.7000000029802</v>
          </cell>
          <cell r="EA187">
            <v>-17392.95000000298</v>
          </cell>
          <cell r="EB187">
            <v>-27717.829999990761</v>
          </cell>
          <cell r="EC187">
            <v>-30851.680000007153</v>
          </cell>
          <cell r="ED187">
            <v>-27055.89999999851</v>
          </cell>
        </row>
        <row r="190"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</row>
        <row r="191"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</row>
        <row r="192">
          <cell r="F192">
            <v>-16.318000000002939</v>
          </cell>
          <cell r="G192">
            <v>-35.968000000000757</v>
          </cell>
          <cell r="H192">
            <v>-8.9650000000001455</v>
          </cell>
          <cell r="I192">
            <v>0</v>
          </cell>
          <cell r="J192">
            <v>0</v>
          </cell>
          <cell r="K192">
            <v>-10.63799999999901</v>
          </cell>
          <cell r="L192">
            <v>3768.34</v>
          </cell>
          <cell r="M192">
            <v>-3.0579999999972642</v>
          </cell>
          <cell r="N192">
            <v>8.8899999999994179</v>
          </cell>
          <cell r="O192">
            <v>-34.085999999999331</v>
          </cell>
          <cell r="P192">
            <v>14.009999999998399</v>
          </cell>
          <cell r="Q192">
            <v>-19.477999999999156</v>
          </cell>
          <cell r="R192">
            <v>-191.06400000007125</v>
          </cell>
          <cell r="S192">
            <v>0</v>
          </cell>
          <cell r="T192">
            <v>-9.4970000000030268</v>
          </cell>
          <cell r="U192">
            <v>-70.886000000002241</v>
          </cell>
          <cell r="V192">
            <v>-25.431000000000495</v>
          </cell>
          <cell r="W192">
            <v>0</v>
          </cell>
          <cell r="X192">
            <v>-15.84400000000096</v>
          </cell>
          <cell r="Y192">
            <v>-16.114999999999782</v>
          </cell>
          <cell r="Z192">
            <v>-2.591999999996915</v>
          </cell>
          <cell r="AA192">
            <v>0</v>
          </cell>
          <cell r="AB192">
            <v>-23.152000000001863</v>
          </cell>
          <cell r="AC192">
            <v>-17.347000000001572</v>
          </cell>
          <cell r="AD192">
            <v>-10.200000000004366</v>
          </cell>
          <cell r="AE192">
            <v>-280.50500000000466</v>
          </cell>
          <cell r="AF192">
            <v>-12.129000000000815</v>
          </cell>
          <cell r="AG192">
            <v>-26.319999999999709</v>
          </cell>
          <cell r="AH192">
            <v>-44.593000000000757</v>
          </cell>
          <cell r="AI192">
            <v>-76.206999999998516</v>
          </cell>
          <cell r="AJ192">
            <v>-9.0259999999998399</v>
          </cell>
          <cell r="AK192">
            <v>-4.6369999999988067</v>
          </cell>
          <cell r="AL192">
            <v>-34.564000000002125</v>
          </cell>
          <cell r="AM192">
            <v>-6.6010000000023865</v>
          </cell>
          <cell r="AN192">
            <v>0</v>
          </cell>
          <cell r="AO192">
            <v>-47.135000000002037</v>
          </cell>
          <cell r="AP192">
            <v>-12.13300000000163</v>
          </cell>
          <cell r="AQ192">
            <v>-7.1600000000034925</v>
          </cell>
          <cell r="AR192">
            <v>22.748199999998178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0.91400000000066939</v>
          </cell>
          <cell r="BB192">
            <v>0</v>
          </cell>
          <cell r="BC192">
            <v>1.4545000000007349</v>
          </cell>
          <cell r="BD192">
            <v>20.379699999999957</v>
          </cell>
          <cell r="BE192">
            <v>18.529500000000553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18.481999999999971</v>
          </cell>
          <cell r="BO192">
            <v>0</v>
          </cell>
          <cell r="BP192">
            <v>4.7500000000582077E-2</v>
          </cell>
          <cell r="BQ192">
            <v>0</v>
          </cell>
          <cell r="BR192">
            <v>-12.538634000000457</v>
          </cell>
          <cell r="BS192">
            <v>0</v>
          </cell>
          <cell r="BT192">
            <v>0</v>
          </cell>
          <cell r="BU192">
            <v>0</v>
          </cell>
          <cell r="BV192">
            <v>-23.347133999999997</v>
          </cell>
          <cell r="BW192">
            <v>-39.316049999999997</v>
          </cell>
          <cell r="BX192">
            <v>0</v>
          </cell>
          <cell r="BY192">
            <v>0</v>
          </cell>
          <cell r="BZ192">
            <v>19.519000000000233</v>
          </cell>
          <cell r="CA192">
            <v>0</v>
          </cell>
          <cell r="CB192">
            <v>13.180500000000393</v>
          </cell>
          <cell r="CC192">
            <v>17.425050000000056</v>
          </cell>
          <cell r="CD192">
            <v>0</v>
          </cell>
          <cell r="CE192">
            <v>-112.02599999999802</v>
          </cell>
          <cell r="CF192">
            <v>0</v>
          </cell>
          <cell r="CG192">
            <v>0</v>
          </cell>
          <cell r="CH192">
            <v>-24.06053</v>
          </cell>
          <cell r="CI192">
            <v>-98.878469999999993</v>
          </cell>
          <cell r="CJ192">
            <v>0</v>
          </cell>
          <cell r="CK192">
            <v>0</v>
          </cell>
          <cell r="CL192">
            <v>10.913000000000466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</row>
        <row r="194">
          <cell r="F194">
            <v>-16.317999999970198</v>
          </cell>
          <cell r="G194">
            <v>-35.967999998480082</v>
          </cell>
          <cell r="H194">
            <v>-8.9649999998509884</v>
          </cell>
          <cell r="I194">
            <v>0</v>
          </cell>
          <cell r="J194">
            <v>0</v>
          </cell>
          <cell r="K194">
            <v>-10.638000000268221</v>
          </cell>
          <cell r="L194">
            <v>3768.339999999851</v>
          </cell>
          <cell r="M194">
            <v>-3.0580000001937151</v>
          </cell>
          <cell r="N194">
            <v>8.8900000005960464</v>
          </cell>
          <cell r="O194">
            <v>-34.085999999195337</v>
          </cell>
          <cell r="P194">
            <v>14.009999999776483</v>
          </cell>
          <cell r="Q194">
            <v>-19.477999998256564</v>
          </cell>
          <cell r="R194">
            <v>-191.06400001049042</v>
          </cell>
          <cell r="S194">
            <v>0</v>
          </cell>
          <cell r="T194">
            <v>-9.4969999995082617</v>
          </cell>
          <cell r="U194">
            <v>-70.885999999940395</v>
          </cell>
          <cell r="V194">
            <v>-25.43099999986589</v>
          </cell>
          <cell r="W194">
            <v>0</v>
          </cell>
          <cell r="X194">
            <v>-15.844000000506639</v>
          </cell>
          <cell r="Y194">
            <v>-16.115000000223517</v>
          </cell>
          <cell r="Z194">
            <v>-2.5920000001788139</v>
          </cell>
          <cell r="AA194">
            <v>0</v>
          </cell>
          <cell r="AB194">
            <v>-23.152000000700355</v>
          </cell>
          <cell r="AC194">
            <v>-17.347000000998378</v>
          </cell>
          <cell r="AD194">
            <v>-10.199999999254942</v>
          </cell>
          <cell r="AE194">
            <v>-280.50499999523163</v>
          </cell>
          <cell r="AF194">
            <v>-12.128999998793006</v>
          </cell>
          <cell r="AG194">
            <v>-26.320000000298023</v>
          </cell>
          <cell r="AH194">
            <v>-44.593000000342727</v>
          </cell>
          <cell r="AI194">
            <v>-76.207000000402331</v>
          </cell>
          <cell r="AJ194">
            <v>-9.0260000005364418</v>
          </cell>
          <cell r="AK194">
            <v>-4.6370000001043081</v>
          </cell>
          <cell r="AL194">
            <v>-34.563999999314547</v>
          </cell>
          <cell r="AM194">
            <v>-6.6009999997913837</v>
          </cell>
          <cell r="AN194">
            <v>0</v>
          </cell>
          <cell r="AO194">
            <v>-47.134999999776483</v>
          </cell>
          <cell r="AP194">
            <v>-12.132999999448657</v>
          </cell>
          <cell r="AQ194">
            <v>-7.1600000001490116</v>
          </cell>
          <cell r="AR194">
            <v>22.748199999332428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0.9140000008046627</v>
          </cell>
          <cell r="BB194">
            <v>0</v>
          </cell>
          <cell r="BC194">
            <v>1.454500000923872</v>
          </cell>
          <cell r="BD194">
            <v>20.379699999466538</v>
          </cell>
          <cell r="BE194">
            <v>18.529500007629395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18.48200000077486</v>
          </cell>
          <cell r="BO194">
            <v>0</v>
          </cell>
          <cell r="BP194">
            <v>4.7499999403953552E-2</v>
          </cell>
          <cell r="BQ194">
            <v>0</v>
          </cell>
          <cell r="BR194">
            <v>-12.53863400220871</v>
          </cell>
          <cell r="BS194">
            <v>0</v>
          </cell>
          <cell r="BT194">
            <v>0</v>
          </cell>
          <cell r="BU194">
            <v>0</v>
          </cell>
          <cell r="BV194">
            <v>-23.347134001553059</v>
          </cell>
          <cell r="BW194">
            <v>-39.316050000488758</v>
          </cell>
          <cell r="BX194">
            <v>0</v>
          </cell>
          <cell r="BY194">
            <v>0</v>
          </cell>
          <cell r="BZ194">
            <v>19.518999999389052</v>
          </cell>
          <cell r="CA194">
            <v>0</v>
          </cell>
          <cell r="CB194">
            <v>13.180499998852611</v>
          </cell>
          <cell r="CC194">
            <v>17.425050001591444</v>
          </cell>
          <cell r="CD194">
            <v>0</v>
          </cell>
          <cell r="CE194">
            <v>-112.02599999308586</v>
          </cell>
          <cell r="CF194">
            <v>0</v>
          </cell>
          <cell r="CG194">
            <v>0</v>
          </cell>
          <cell r="CH194">
            <v>-24.060529999434948</v>
          </cell>
          <cell r="CI194">
            <v>-98.878469999879599</v>
          </cell>
          <cell r="CJ194">
            <v>0</v>
          </cell>
          <cell r="CK194">
            <v>0</v>
          </cell>
          <cell r="CL194">
            <v>10.912999998778105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</row>
        <row r="197"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</row>
        <row r="198">
          <cell r="F198">
            <v>0</v>
          </cell>
          <cell r="G198">
            <v>0</v>
          </cell>
          <cell r="H198">
            <v>-125.84109103120863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-52.441765107214451</v>
          </cell>
          <cell r="DF198">
            <v>0</v>
          </cell>
          <cell r="DG198">
            <v>0</v>
          </cell>
          <cell r="DH198">
            <v>0</v>
          </cell>
          <cell r="DI198">
            <v>-52.441765108145773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</row>
        <row r="199">
          <cell r="F199">
            <v>-57.637505867518485</v>
          </cell>
          <cell r="G199">
            <v>-573.85205841832794</v>
          </cell>
          <cell r="H199">
            <v>-598.1250608896371</v>
          </cell>
          <cell r="I199">
            <v>-691.73707041912712</v>
          </cell>
          <cell r="J199">
            <v>-150.57526532863267</v>
          </cell>
          <cell r="K199">
            <v>-373.01253797276877</v>
          </cell>
          <cell r="L199">
            <v>24933.854538281215</v>
          </cell>
          <cell r="M199">
            <v>0</v>
          </cell>
          <cell r="N199">
            <v>-329.51253354456276</v>
          </cell>
          <cell r="O199">
            <v>-196.94627004908398</v>
          </cell>
          <cell r="P199">
            <v>-141.94051444972865</v>
          </cell>
          <cell r="Q199">
            <v>-455.22754634241574</v>
          </cell>
          <cell r="R199">
            <v>-2063.4889710023999</v>
          </cell>
          <cell r="S199">
            <v>0</v>
          </cell>
          <cell r="T199">
            <v>-87.8962948305998</v>
          </cell>
          <cell r="U199">
            <v>-712.30564771499485</v>
          </cell>
          <cell r="V199">
            <v>-358.15271146432497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-183.69338020822033</v>
          </cell>
          <cell r="AB199">
            <v>0</v>
          </cell>
          <cell r="AC199">
            <v>-721.44093678402714</v>
          </cell>
          <cell r="AD199">
            <v>0</v>
          </cell>
          <cell r="AE199">
            <v>-1871.1657690033317</v>
          </cell>
          <cell r="AF199">
            <v>0</v>
          </cell>
          <cell r="AG199">
            <v>-251.83415936143138</v>
          </cell>
          <cell r="AH199">
            <v>-274.99277803627774</v>
          </cell>
          <cell r="AI199">
            <v>-852.89522634749301</v>
          </cell>
          <cell r="AJ199">
            <v>-129.25799516169354</v>
          </cell>
          <cell r="AK199">
            <v>0</v>
          </cell>
          <cell r="AL199">
            <v>0</v>
          </cell>
          <cell r="AM199">
            <v>-43.533141115680337</v>
          </cell>
          <cell r="AN199">
            <v>-129.99198416923173</v>
          </cell>
          <cell r="AO199">
            <v>-117.03328169719316</v>
          </cell>
          <cell r="AP199">
            <v>0</v>
          </cell>
          <cell r="AQ199">
            <v>-71.62720311479643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-61.418775122612715</v>
          </cell>
          <cell r="BS199">
            <v>0</v>
          </cell>
          <cell r="BT199">
            <v>0</v>
          </cell>
          <cell r="BU199">
            <v>-133.90055942023173</v>
          </cell>
          <cell r="BV199">
            <v>0</v>
          </cell>
          <cell r="BW199">
            <v>0</v>
          </cell>
          <cell r="BX199">
            <v>72.481784301344305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-165.62210704386234</v>
          </cell>
          <cell r="CF199">
            <v>0</v>
          </cell>
          <cell r="CG199">
            <v>0</v>
          </cell>
          <cell r="CH199">
            <v>-165.62210704386234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D199">
            <v>0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0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</row>
        <row r="200"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</row>
        <row r="201">
          <cell r="F201">
            <v>-133.32067383616231</v>
          </cell>
          <cell r="G201">
            <v>-391.21872027614154</v>
          </cell>
          <cell r="H201">
            <v>-95.384135264670476</v>
          </cell>
          <cell r="I201">
            <v>-6.4841260821558535</v>
          </cell>
          <cell r="J201">
            <v>-145.29136814200319</v>
          </cell>
          <cell r="K201">
            <v>-45.154163079801947</v>
          </cell>
          <cell r="L201">
            <v>-167.5897202801425</v>
          </cell>
          <cell r="M201">
            <v>-31.188353056320921</v>
          </cell>
          <cell r="N201">
            <v>-69.300931250210851</v>
          </cell>
          <cell r="O201">
            <v>-147.16912411141675</v>
          </cell>
          <cell r="P201">
            <v>0</v>
          </cell>
          <cell r="Q201">
            <v>-134.81701062456705</v>
          </cell>
          <cell r="R201">
            <v>-1952.021113011986</v>
          </cell>
          <cell r="S201">
            <v>0</v>
          </cell>
          <cell r="T201">
            <v>-113.06302583217621</v>
          </cell>
          <cell r="U201">
            <v>-277.72609217674471</v>
          </cell>
          <cell r="V201">
            <v>-113.90498453518376</v>
          </cell>
          <cell r="W201">
            <v>0</v>
          </cell>
          <cell r="X201">
            <v>-534.16265714925248</v>
          </cell>
          <cell r="Y201">
            <v>-308.09674539230764</v>
          </cell>
          <cell r="Z201">
            <v>-26.010509931948036</v>
          </cell>
          <cell r="AA201">
            <v>0</v>
          </cell>
          <cell r="AB201">
            <v>-280.76315749855712</v>
          </cell>
          <cell r="AC201">
            <v>-78.181879564770497</v>
          </cell>
          <cell r="AD201">
            <v>-220.11206092871726</v>
          </cell>
          <cell r="AE201">
            <v>-2657.7596179991961</v>
          </cell>
          <cell r="AF201">
            <v>-137.02556110196747</v>
          </cell>
          <cell r="AG201">
            <v>-32.422602402046323</v>
          </cell>
          <cell r="AH201">
            <v>-257.43916146783158</v>
          </cell>
          <cell r="AI201">
            <v>-441.95828749518842</v>
          </cell>
          <cell r="AJ201">
            <v>-345.1835997174494</v>
          </cell>
          <cell r="AK201">
            <v>-64.814384839730337</v>
          </cell>
          <cell r="AL201">
            <v>-373.22976719471626</v>
          </cell>
          <cell r="AM201">
            <v>-5.8249732453841716</v>
          </cell>
          <cell r="AN201">
            <v>-253.83322564931586</v>
          </cell>
          <cell r="AO201">
            <v>-431.20211996848229</v>
          </cell>
          <cell r="AP201">
            <v>-314.82593492092565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</row>
        <row r="202">
          <cell r="F202">
            <v>-1297.7123051024973</v>
          </cell>
          <cell r="G202">
            <v>-2078.2876480221748</v>
          </cell>
          <cell r="H202">
            <v>-6321.3616377338767</v>
          </cell>
          <cell r="I202">
            <v>-5453.5919011887163</v>
          </cell>
          <cell r="J202">
            <v>-2113.7683454267681</v>
          </cell>
          <cell r="K202">
            <v>-3052.2675767950714</v>
          </cell>
          <cell r="L202">
            <v>43.5971968062222</v>
          </cell>
          <cell r="M202">
            <v>0</v>
          </cell>
          <cell r="N202">
            <v>-4977.9650359712541</v>
          </cell>
          <cell r="O202">
            <v>-771.53124357387424</v>
          </cell>
          <cell r="P202">
            <v>-3917.9502134881914</v>
          </cell>
          <cell r="Q202">
            <v>-1771.715870436281</v>
          </cell>
          <cell r="R202">
            <v>-26830.078344076872</v>
          </cell>
          <cell r="S202">
            <v>-1261.1558845564723</v>
          </cell>
          <cell r="T202">
            <v>-2474.6653734743595</v>
          </cell>
          <cell r="U202">
            <v>-7287.9337328802794</v>
          </cell>
          <cell r="V202">
            <v>-4960.3827459402382</v>
          </cell>
          <cell r="W202">
            <v>-2133.281404722482</v>
          </cell>
          <cell r="X202">
            <v>-738.2735324203968</v>
          </cell>
          <cell r="Y202">
            <v>-584.03674653917551</v>
          </cell>
          <cell r="Z202">
            <v>0</v>
          </cell>
          <cell r="AA202">
            <v>-2105.2830072827637</v>
          </cell>
          <cell r="AB202">
            <v>-623.08714296668768</v>
          </cell>
          <cell r="AC202">
            <v>-3610.810869473964</v>
          </cell>
          <cell r="AD202">
            <v>-1051.1679037809372</v>
          </cell>
          <cell r="AE202">
            <v>-13939.89858302474</v>
          </cell>
          <cell r="AF202">
            <v>-164.61177027970552</v>
          </cell>
          <cell r="AG202">
            <v>-948.90882866643369</v>
          </cell>
          <cell r="AH202">
            <v>-2465.6527548041195</v>
          </cell>
          <cell r="AI202">
            <v>-3315.1401014197618</v>
          </cell>
          <cell r="AJ202">
            <v>-1640.3286038227379</v>
          </cell>
          <cell r="AK202">
            <v>-568.84189729392529</v>
          </cell>
          <cell r="AL202">
            <v>-48.326391275972128</v>
          </cell>
          <cell r="AM202">
            <v>-463.12791637703776</v>
          </cell>
          <cell r="AN202">
            <v>-2888.2569784969091</v>
          </cell>
          <cell r="AO202">
            <v>-568.08679743111134</v>
          </cell>
          <cell r="AP202">
            <v>-451.29801851511002</v>
          </cell>
          <cell r="AQ202">
            <v>-417.31852465122938</v>
          </cell>
          <cell r="AR202">
            <v>-4972.1734200417995</v>
          </cell>
          <cell r="AS202">
            <v>-386.48379946127534</v>
          </cell>
          <cell r="AT202">
            <v>-228.07188165560365</v>
          </cell>
          <cell r="AU202">
            <v>-714.65962917357683</v>
          </cell>
          <cell r="AV202">
            <v>-1001.2974804416299</v>
          </cell>
          <cell r="AW202">
            <v>-49.019974563270807</v>
          </cell>
          <cell r="AX202">
            <v>-275.28585715591908</v>
          </cell>
          <cell r="AY202">
            <v>79.97995850071311</v>
          </cell>
          <cell r="AZ202">
            <v>0</v>
          </cell>
          <cell r="BA202">
            <v>-1110.6894236803055</v>
          </cell>
          <cell r="BB202">
            <v>-1153.0014017298818</v>
          </cell>
          <cell r="BC202">
            <v>-125.90393466874957</v>
          </cell>
          <cell r="BD202">
            <v>-7.7399959824979305</v>
          </cell>
          <cell r="BE202">
            <v>-5258.5218549966812</v>
          </cell>
          <cell r="BF202">
            <v>-555.97872034087777</v>
          </cell>
          <cell r="BG202">
            <v>-102.8904482498765</v>
          </cell>
          <cell r="BH202">
            <v>-1131.2659309767187</v>
          </cell>
          <cell r="BI202">
            <v>-584.54470597580075</v>
          </cell>
          <cell r="BJ202">
            <v>-532.43823218345642</v>
          </cell>
          <cell r="BK202">
            <v>-245.72037640586495</v>
          </cell>
          <cell r="BL202">
            <v>0</v>
          </cell>
          <cell r="BM202">
            <v>-84.639957424253225</v>
          </cell>
          <cell r="BN202">
            <v>-1017.2664883211255</v>
          </cell>
          <cell r="BO202">
            <v>-574.22921116277575</v>
          </cell>
          <cell r="BP202">
            <v>-284.33735698089004</v>
          </cell>
          <cell r="BQ202">
            <v>-145.21042695641518</v>
          </cell>
          <cell r="BR202">
            <v>-8152.5164889097214</v>
          </cell>
          <cell r="BS202">
            <v>-122.53715925291181</v>
          </cell>
          <cell r="BT202">
            <v>-457.34554791077971</v>
          </cell>
          <cell r="BU202">
            <v>-1539.5763880200684</v>
          </cell>
          <cell r="BV202">
            <v>-1295.8575690686703</v>
          </cell>
          <cell r="BW202">
            <v>-426.7112580947578</v>
          </cell>
          <cell r="BX202">
            <v>-1192.2974035069346</v>
          </cell>
          <cell r="BY202">
            <v>-630.03619047999382</v>
          </cell>
          <cell r="BZ202">
            <v>0</v>
          </cell>
          <cell r="CA202">
            <v>-1717.1468289718032</v>
          </cell>
          <cell r="CB202">
            <v>-1.0843996331095695</v>
          </cell>
          <cell r="CC202">
            <v>-589.642303917557</v>
          </cell>
          <cell r="CD202">
            <v>-180.28144004568458</v>
          </cell>
          <cell r="CE202">
            <v>-4209.348521053791</v>
          </cell>
          <cell r="CF202">
            <v>0</v>
          </cell>
          <cell r="CG202">
            <v>-474.93078645318747</v>
          </cell>
          <cell r="CH202">
            <v>-1309.4639355055988</v>
          </cell>
          <cell r="CI202">
            <v>-441.30490865558386</v>
          </cell>
          <cell r="CJ202">
            <v>205.09006460011005</v>
          </cell>
          <cell r="CK202">
            <v>-518.83895746991038</v>
          </cell>
          <cell r="CL202">
            <v>0</v>
          </cell>
          <cell r="CM202">
            <v>0</v>
          </cell>
          <cell r="CN202">
            <v>-901.78490465134382</v>
          </cell>
          <cell r="CO202">
            <v>-1.9452987164258957</v>
          </cell>
          <cell r="CP202">
            <v>-437.13641140237451</v>
          </cell>
          <cell r="CQ202">
            <v>-329.03338277712464</v>
          </cell>
          <cell r="CR202">
            <v>16143.036448061466</v>
          </cell>
          <cell r="CS202">
            <v>0</v>
          </cell>
          <cell r="CT202">
            <v>-144.10882541909814</v>
          </cell>
          <cell r="CU202">
            <v>-1026.9889811910689</v>
          </cell>
          <cell r="CV202">
            <v>-543.96809596940875</v>
          </cell>
          <cell r="CW202">
            <v>10404.315435573459</v>
          </cell>
          <cell r="CX202">
            <v>10564.657863862813</v>
          </cell>
          <cell r="CY202">
            <v>0</v>
          </cell>
          <cell r="CZ202">
            <v>0</v>
          </cell>
          <cell r="DA202">
            <v>-1668.0738942921162</v>
          </cell>
          <cell r="DB202">
            <v>-306.16005401313305</v>
          </cell>
          <cell r="DC202">
            <v>-1031.260981939733</v>
          </cell>
          <cell r="DD202">
            <v>-105.37601859122515</v>
          </cell>
          <cell r="DE202">
            <v>-5544.0537809729576</v>
          </cell>
          <cell r="DF202">
            <v>-113.2571403644979</v>
          </cell>
          <cell r="DG202">
            <v>-1461.542530477047</v>
          </cell>
          <cell r="DH202">
            <v>-1505.0356075763702</v>
          </cell>
          <cell r="DI202">
            <v>-1318.5116057917476</v>
          </cell>
          <cell r="DJ202">
            <v>-399.02708990871906</v>
          </cell>
          <cell r="DK202">
            <v>58.96376895532012</v>
          </cell>
          <cell r="DL202">
            <v>-167.84241162613034</v>
          </cell>
          <cell r="DM202">
            <v>-48.747274331748486</v>
          </cell>
          <cell r="DN202">
            <v>-329.26302663609385</v>
          </cell>
          <cell r="DO202">
            <v>-118.80323744565248</v>
          </cell>
          <cell r="DP202">
            <v>-140.98762576282024</v>
          </cell>
          <cell r="DQ202">
            <v>0</v>
          </cell>
          <cell r="DR202">
            <v>-21.838608384132385</v>
          </cell>
          <cell r="DS202">
            <v>0</v>
          </cell>
          <cell r="DT202">
            <v>0</v>
          </cell>
          <cell r="DU202">
            <v>-1.7949541173875332</v>
          </cell>
          <cell r="DV202">
            <v>-21.838608406484127</v>
          </cell>
          <cell r="DW202">
            <v>2.9915901944041252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-1.1966360807418823</v>
          </cell>
          <cell r="EC202">
            <v>0</v>
          </cell>
          <cell r="ED202">
            <v>0</v>
          </cell>
        </row>
        <row r="203">
          <cell r="F203">
            <v>0</v>
          </cell>
          <cell r="G203">
            <v>-1879.877274133265</v>
          </cell>
          <cell r="H203">
            <v>-2060.2717044744641</v>
          </cell>
          <cell r="I203">
            <v>-690.90423322468996</v>
          </cell>
          <cell r="J203">
            <v>-224.15241344645619</v>
          </cell>
          <cell r="K203">
            <v>-110.03845750913024</v>
          </cell>
          <cell r="L203">
            <v>0</v>
          </cell>
          <cell r="M203">
            <v>0</v>
          </cell>
          <cell r="N203">
            <v>-187.04392777755857</v>
          </cell>
          <cell r="O203">
            <v>0</v>
          </cell>
          <cell r="P203">
            <v>-329.25737286359072</v>
          </cell>
          <cell r="Q203">
            <v>-73.573471590876579</v>
          </cell>
          <cell r="R203">
            <v>-1172.5046009719372</v>
          </cell>
          <cell r="S203">
            <v>0</v>
          </cell>
          <cell r="T203">
            <v>0</v>
          </cell>
          <cell r="U203">
            <v>-589.33089471980929</v>
          </cell>
          <cell r="V203">
            <v>-165.58438944816589</v>
          </cell>
          <cell r="W203">
            <v>-150.85111708007753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-266.73819973692298</v>
          </cell>
          <cell r="AD203">
            <v>0</v>
          </cell>
          <cell r="AE203">
            <v>-9469.0311559736729</v>
          </cell>
          <cell r="AF203">
            <v>-1.4663996212184429</v>
          </cell>
          <cell r="AG203">
            <v>-4.8879987373948097</v>
          </cell>
          <cell r="AH203">
            <v>-2617.0345245264471</v>
          </cell>
          <cell r="AI203">
            <v>-2497.767355311662</v>
          </cell>
          <cell r="AJ203">
            <v>-1343.9552531167865</v>
          </cell>
          <cell r="AK203">
            <v>-469.9810786973685</v>
          </cell>
          <cell r="AL203">
            <v>0</v>
          </cell>
          <cell r="AM203">
            <v>0</v>
          </cell>
          <cell r="AN203">
            <v>-2076.6662640012801</v>
          </cell>
          <cell r="AO203">
            <v>-3.4215991199016571</v>
          </cell>
          <cell r="AP203">
            <v>-395.19469800032675</v>
          </cell>
          <cell r="AQ203">
            <v>-58.655984861776233</v>
          </cell>
          <cell r="AR203">
            <v>-1904.7994949817657</v>
          </cell>
          <cell r="AS203">
            <v>-1.2524983510375023</v>
          </cell>
          <cell r="AT203">
            <v>-1.2524983529001474</v>
          </cell>
          <cell r="AU203">
            <v>-529.30580389872193</v>
          </cell>
          <cell r="AV203">
            <v>-722.69154957681894</v>
          </cell>
          <cell r="AW203">
            <v>75.400400837883353</v>
          </cell>
          <cell r="AX203">
            <v>18.286475950852036</v>
          </cell>
          <cell r="AY203">
            <v>0</v>
          </cell>
          <cell r="AZ203">
            <v>0</v>
          </cell>
          <cell r="BA203">
            <v>-491.7308533154428</v>
          </cell>
          <cell r="BB203">
            <v>-251.25116957351565</v>
          </cell>
          <cell r="BC203">
            <v>0</v>
          </cell>
          <cell r="BD203">
            <v>-1.0019986815750599</v>
          </cell>
          <cell r="BE203">
            <v>-3775.2142319977283</v>
          </cell>
          <cell r="BF203">
            <v>-125.83191440813243</v>
          </cell>
          <cell r="BG203">
            <v>-2.5679982546716928</v>
          </cell>
          <cell r="BH203">
            <v>-935.77856346219778</v>
          </cell>
          <cell r="BI203">
            <v>-1262.9415409192443</v>
          </cell>
          <cell r="BJ203">
            <v>-414.2181182410568</v>
          </cell>
          <cell r="BK203">
            <v>88.082340084016323</v>
          </cell>
          <cell r="BL203">
            <v>0</v>
          </cell>
          <cell r="BM203">
            <v>0</v>
          </cell>
          <cell r="BN203">
            <v>-128.91351231001318</v>
          </cell>
          <cell r="BO203">
            <v>-224.69984715245664</v>
          </cell>
          <cell r="BP203">
            <v>-568.04121360741556</v>
          </cell>
          <cell r="BQ203">
            <v>-200.30386374890804</v>
          </cell>
          <cell r="BR203">
            <v>-4107.2333680093288</v>
          </cell>
          <cell r="BS203">
            <v>-130.28391651064157</v>
          </cell>
          <cell r="BT203">
            <v>-365.05816606245935</v>
          </cell>
          <cell r="BU203">
            <v>-871.98104121163487</v>
          </cell>
          <cell r="BV203">
            <v>-742.74992402642965</v>
          </cell>
          <cell r="BW203">
            <v>-280.83422003500164</v>
          </cell>
          <cell r="BX203">
            <v>-491.39408510178328</v>
          </cell>
          <cell r="BY203">
            <v>-200.03187181428075</v>
          </cell>
          <cell r="BZ203">
            <v>0</v>
          </cell>
          <cell r="CA203">
            <v>-431.64772338792682</v>
          </cell>
          <cell r="CB203">
            <v>0</v>
          </cell>
          <cell r="CC203">
            <v>-570.35403450205922</v>
          </cell>
          <cell r="CD203">
            <v>-22.89838532358408</v>
          </cell>
          <cell r="CE203">
            <v>-2252.5575019717216</v>
          </cell>
          <cell r="CF203">
            <v>0</v>
          </cell>
          <cell r="CG203">
            <v>-69.338516948744655</v>
          </cell>
          <cell r="CH203">
            <v>-611.09626805409789</v>
          </cell>
          <cell r="CI203">
            <v>-501.28779957443476</v>
          </cell>
          <cell r="CJ203">
            <v>-169.16439738497138</v>
          </cell>
          <cell r="CK203">
            <v>0</v>
          </cell>
          <cell r="CL203">
            <v>0</v>
          </cell>
          <cell r="CM203">
            <v>0</v>
          </cell>
          <cell r="CN203">
            <v>-92.271489480510354</v>
          </cell>
          <cell r="CO203">
            <v>0</v>
          </cell>
          <cell r="CP203">
            <v>-809.39903053641319</v>
          </cell>
          <cell r="CQ203">
            <v>0</v>
          </cell>
          <cell r="CR203">
            <v>-2226.375234991312</v>
          </cell>
          <cell r="CS203">
            <v>0</v>
          </cell>
          <cell r="CT203">
            <v>0</v>
          </cell>
          <cell r="CU203">
            <v>-485.80989665910602</v>
          </cell>
          <cell r="CV203">
            <v>-737.70108382403851</v>
          </cell>
          <cell r="CW203">
            <v>-149.86281388625503</v>
          </cell>
          <cell r="CX203">
            <v>85.71489354595542</v>
          </cell>
          <cell r="CY203">
            <v>0</v>
          </cell>
          <cell r="CZ203">
            <v>0</v>
          </cell>
          <cell r="DA203">
            <v>-182.48977336101234</v>
          </cell>
          <cell r="DB203">
            <v>0</v>
          </cell>
          <cell r="DC203">
            <v>-649.2211937084794</v>
          </cell>
          <cell r="DD203">
            <v>-107.00536710768938</v>
          </cell>
          <cell r="DE203">
            <v>-4853.2221660614014</v>
          </cell>
          <cell r="DF203">
            <v>0</v>
          </cell>
          <cell r="DG203">
            <v>-573.3178652189672</v>
          </cell>
          <cell r="DH203">
            <v>-1564.6504863463342</v>
          </cell>
          <cell r="DI203">
            <v>-1360.8860053271055</v>
          </cell>
          <cell r="DJ203">
            <v>-421.69895374961197</v>
          </cell>
          <cell r="DK203">
            <v>-191.01148846000433</v>
          </cell>
          <cell r="DL203">
            <v>0</v>
          </cell>
          <cell r="DM203">
            <v>-322.22561184316874</v>
          </cell>
          <cell r="DN203">
            <v>0</v>
          </cell>
          <cell r="DO203">
            <v>-419.43175507895648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</row>
        <row r="204">
          <cell r="F204">
            <v>-16835.932120691985</v>
          </cell>
          <cell r="G204">
            <v>-13506.244975928217</v>
          </cell>
          <cell r="H204">
            <v>-9882.0499160550535</v>
          </cell>
          <cell r="I204">
            <v>-8189.7181841339916</v>
          </cell>
          <cell r="J204">
            <v>-14334.00056219846</v>
          </cell>
          <cell r="K204">
            <v>-21996.183635078371</v>
          </cell>
          <cell r="L204">
            <v>-17218.84331433475</v>
          </cell>
          <cell r="M204">
            <v>-16705.278522856534</v>
          </cell>
          <cell r="N204">
            <v>-13556.300575099885</v>
          </cell>
          <cell r="O204">
            <v>-22991.639618564397</v>
          </cell>
          <cell r="P204">
            <v>-13981.914568038657</v>
          </cell>
          <cell r="Q204">
            <v>-1263.8331790342927</v>
          </cell>
          <cell r="R204">
            <v>-118779.03758600354</v>
          </cell>
          <cell r="S204">
            <v>-9727.8819416929036</v>
          </cell>
          <cell r="T204">
            <v>-10243.245528005064</v>
          </cell>
          <cell r="U204">
            <v>-8577.6181722320616</v>
          </cell>
          <cell r="V204">
            <v>-9866.6579380054027</v>
          </cell>
          <cell r="W204">
            <v>-7827.9439321383834</v>
          </cell>
          <cell r="X204">
            <v>-11799.744486676529</v>
          </cell>
          <cell r="Y204">
            <v>-12995.110454939306</v>
          </cell>
          <cell r="Z204">
            <v>-10987.589508242905</v>
          </cell>
          <cell r="AA204">
            <v>-9543.0575465969741</v>
          </cell>
          <cell r="AB204">
            <v>-17642.213931530714</v>
          </cell>
          <cell r="AC204">
            <v>-7883.4227906670421</v>
          </cell>
          <cell r="AD204">
            <v>-1684.5513552688062</v>
          </cell>
          <cell r="AE204">
            <v>-133345.79302698374</v>
          </cell>
          <cell r="AF204">
            <v>-9618.4980667941272</v>
          </cell>
          <cell r="AG204">
            <v>-7430.7270198352635</v>
          </cell>
          <cell r="AH204">
            <v>-11304.18422592245</v>
          </cell>
          <cell r="AI204">
            <v>-13221.029879450798</v>
          </cell>
          <cell r="AJ204">
            <v>-6765.8929159585387</v>
          </cell>
          <cell r="AK204">
            <v>-14680.729344060645</v>
          </cell>
          <cell r="AL204">
            <v>-16049.581510871649</v>
          </cell>
          <cell r="AM204">
            <v>-12167.395204998553</v>
          </cell>
          <cell r="AN204">
            <v>-11324.099505443126</v>
          </cell>
          <cell r="AO204">
            <v>-19609.114424571395</v>
          </cell>
          <cell r="AP204">
            <v>-9463.3140705600381</v>
          </cell>
          <cell r="AQ204">
            <v>-1711.2268585041165</v>
          </cell>
          <cell r="AR204">
            <v>-37680.37552601099</v>
          </cell>
          <cell r="AS204">
            <v>-3005.134935695678</v>
          </cell>
          <cell r="AT204">
            <v>-3220.2135167792439</v>
          </cell>
          <cell r="AU204">
            <v>-3783.262067258358</v>
          </cell>
          <cell r="AV204">
            <v>-2926.5931426025927</v>
          </cell>
          <cell r="AW204">
            <v>-348.16880938224494</v>
          </cell>
          <cell r="AX204">
            <v>-1885.6658341512084</v>
          </cell>
          <cell r="AY204">
            <v>-2570.3381739370525</v>
          </cell>
          <cell r="AZ204">
            <v>-1880.6948345899582</v>
          </cell>
          <cell r="BA204">
            <v>-3069.7579300124198</v>
          </cell>
          <cell r="BB204">
            <v>-7182.7629682682455</v>
          </cell>
          <cell r="BC204">
            <v>-4590.8837962262332</v>
          </cell>
          <cell r="BD204">
            <v>-3216.899517070502</v>
          </cell>
          <cell r="BE204">
            <v>-38322.572703003883</v>
          </cell>
          <cell r="BF204">
            <v>-2829.0213492326438</v>
          </cell>
          <cell r="BG204">
            <v>-4638.2633888572454</v>
          </cell>
          <cell r="BH204">
            <v>-3886.5073554888368</v>
          </cell>
          <cell r="BI204">
            <v>-4131.431033782661</v>
          </cell>
          <cell r="BJ204">
            <v>187.85408334620297</v>
          </cell>
          <cell r="BK204">
            <v>-2283.4631975889206</v>
          </cell>
          <cell r="BL204">
            <v>-1976.3744248077273</v>
          </cell>
          <cell r="BM204">
            <v>-1437.9499725401402</v>
          </cell>
          <cell r="BN204">
            <v>-3262.138810839504</v>
          </cell>
          <cell r="BO204">
            <v>-4823.739572416991</v>
          </cell>
          <cell r="BP204">
            <v>-5108.0684472136199</v>
          </cell>
          <cell r="BQ204">
            <v>-4133.4692336022854</v>
          </cell>
          <cell r="BR204">
            <v>-26317.823018074036</v>
          </cell>
          <cell r="BS204">
            <v>-2704.469042185694</v>
          </cell>
          <cell r="BT204">
            <v>-2635.1772513575852</v>
          </cell>
          <cell r="BU204">
            <v>-1504.9202008917928</v>
          </cell>
          <cell r="BV204">
            <v>-2898.0682165753096</v>
          </cell>
          <cell r="BW204">
            <v>-207.7012725174427</v>
          </cell>
          <cell r="BX204">
            <v>-2940.2004109993577</v>
          </cell>
          <cell r="BY204">
            <v>-1492.7332025077194</v>
          </cell>
          <cell r="BZ204">
            <v>-1256.3054337836802</v>
          </cell>
          <cell r="CA204">
            <v>-2111.4845206458122</v>
          </cell>
          <cell r="CB204">
            <v>-5235.1863073669374</v>
          </cell>
          <cell r="CC204">
            <v>-3158.5217821169645</v>
          </cell>
          <cell r="CD204">
            <v>-173.05537710525095</v>
          </cell>
          <cell r="CE204">
            <v>-22558.895941019058</v>
          </cell>
          <cell r="CF204">
            <v>-604.23160440661013</v>
          </cell>
          <cell r="CG204">
            <v>-2285.2303384635597</v>
          </cell>
          <cell r="CH204">
            <v>-2946.2090338859707</v>
          </cell>
          <cell r="CI204">
            <v>-1501.1211625114083</v>
          </cell>
          <cell r="CJ204">
            <v>-1268.0298093892634</v>
          </cell>
          <cell r="CK204">
            <v>-2140.6858613304794</v>
          </cell>
          <cell r="CL204">
            <v>-1117.0968232676387</v>
          </cell>
          <cell r="CM204">
            <v>-571.0399096570909</v>
          </cell>
          <cell r="CN204">
            <v>-1473.282966915518</v>
          </cell>
          <cell r="CO204">
            <v>-3534.3801408372819</v>
          </cell>
          <cell r="CP204">
            <v>-2128.9081631917506</v>
          </cell>
          <cell r="CQ204">
            <v>-2988.6801271699369</v>
          </cell>
          <cell r="CR204">
            <v>-34528.370461940765</v>
          </cell>
          <cell r="CS204">
            <v>-1519.8988389782608</v>
          </cell>
          <cell r="CT204">
            <v>-1947.1531937122345</v>
          </cell>
          <cell r="CU204">
            <v>-4010.9965750668198</v>
          </cell>
          <cell r="CV204">
            <v>-2514.8747335672379</v>
          </cell>
          <cell r="CW204">
            <v>-3905.4267062488943</v>
          </cell>
          <cell r="CX204">
            <v>-5744.8883913718164</v>
          </cell>
          <cell r="CY204">
            <v>-1148.9776782728732</v>
          </cell>
          <cell r="CZ204">
            <v>-1271.8864652514458</v>
          </cell>
          <cell r="DA204">
            <v>-1947.1531937140971</v>
          </cell>
          <cell r="DB204">
            <v>-4684.0685037560761</v>
          </cell>
          <cell r="DC204">
            <v>-2330.8773530609906</v>
          </cell>
          <cell r="DD204">
            <v>-3502.1688289698213</v>
          </cell>
          <cell r="DE204">
            <v>-5049.1494511067867</v>
          </cell>
          <cell r="DF204">
            <v>-2641.5434386692941</v>
          </cell>
          <cell r="DG204">
            <v>-1489.851493794471</v>
          </cell>
          <cell r="DH204">
            <v>-3956.3167624566704</v>
          </cell>
          <cell r="DI204">
            <v>-1826.8863435462117</v>
          </cell>
          <cell r="DJ204">
            <v>-1004.7312539927661</v>
          </cell>
          <cell r="DK204">
            <v>17953.572769571096</v>
          </cell>
          <cell r="DL204">
            <v>-1845.2564299106598</v>
          </cell>
          <cell r="DM204">
            <v>-46.112665761262178</v>
          </cell>
          <cell r="DN204">
            <v>-2365.6172435432673</v>
          </cell>
          <cell r="DO204">
            <v>-3556.2987594641745</v>
          </cell>
          <cell r="DP204">
            <v>-3726.5032330919057</v>
          </cell>
          <cell r="DQ204">
            <v>-543.60459637641907</v>
          </cell>
          <cell r="DR204">
            <v>-1578.124106913805</v>
          </cell>
          <cell r="DS204">
            <v>0</v>
          </cell>
          <cell r="DT204">
            <v>0</v>
          </cell>
          <cell r="DU204">
            <v>-509.58055907487869</v>
          </cell>
          <cell r="DV204">
            <v>-147.5708406381309</v>
          </cell>
          <cell r="DW204">
            <v>-47.076635358855128</v>
          </cell>
          <cell r="DX204">
            <v>308.59214852005243</v>
          </cell>
          <cell r="DY204">
            <v>85.314392246305943</v>
          </cell>
          <cell r="DZ204">
            <v>42.272897060960531</v>
          </cell>
          <cell r="EA204">
            <v>-771.28822177648544</v>
          </cell>
          <cell r="EB204">
            <v>-521.49383006617427</v>
          </cell>
          <cell r="EC204">
            <v>-19.98355133458972</v>
          </cell>
          <cell r="ED204">
            <v>2.6900934502482414</v>
          </cell>
        </row>
        <row r="205">
          <cell r="F205">
            <v>-2095.9144701128826</v>
          </cell>
          <cell r="G205">
            <v>-1821.8366575590335</v>
          </cell>
          <cell r="H205">
            <v>-2136.4912660499103</v>
          </cell>
          <cell r="I205">
            <v>-2089.0901907961816</v>
          </cell>
          <cell r="J205">
            <v>-1253.3618944869377</v>
          </cell>
          <cell r="K205">
            <v>-2237.0725359772332</v>
          </cell>
          <cell r="L205">
            <v>-3240.7334354706109</v>
          </cell>
          <cell r="M205">
            <v>-3931.0308063430712</v>
          </cell>
          <cell r="N205">
            <v>-3951.4729042965919</v>
          </cell>
          <cell r="O205">
            <v>-3058.9370936760679</v>
          </cell>
          <cell r="P205">
            <v>-4416.415357736405</v>
          </cell>
          <cell r="Q205">
            <v>-464.29691350553185</v>
          </cell>
          <cell r="R205">
            <v>-34560.353909000754</v>
          </cell>
          <cell r="S205">
            <v>-2131.7773456368595</v>
          </cell>
          <cell r="T205">
            <v>-2073.0742209898308</v>
          </cell>
          <cell r="U205">
            <v>-1950.6263721538708</v>
          </cell>
          <cell r="V205">
            <v>-3470.9837335366756</v>
          </cell>
          <cell r="W205">
            <v>-481.63030608789995</v>
          </cell>
          <cell r="X205">
            <v>-2444.9236970879138</v>
          </cell>
          <cell r="Y205">
            <v>-4775.024964642711</v>
          </cell>
          <cell r="Z205">
            <v>-2513.8675708025694</v>
          </cell>
          <cell r="AA205">
            <v>-6127.5915913255885</v>
          </cell>
          <cell r="AB205">
            <v>-3767.3352565187961</v>
          </cell>
          <cell r="AC205">
            <v>-3405.8840794730932</v>
          </cell>
          <cell r="AD205">
            <v>-1417.6347707500681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</row>
        <row r="206"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0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0</v>
          </cell>
          <cell r="DE206">
            <v>0</v>
          </cell>
          <cell r="DF206">
            <v>0</v>
          </cell>
          <cell r="DG206">
            <v>0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0</v>
          </cell>
          <cell r="DP206">
            <v>0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</row>
        <row r="208">
          <cell r="F208">
            <v>-20420.51707560569</v>
          </cell>
          <cell r="G208">
            <v>-20251.317334339023</v>
          </cell>
          <cell r="H208">
            <v>-21219.524811506271</v>
          </cell>
          <cell r="I208">
            <v>-17121.525705836713</v>
          </cell>
          <cell r="J208">
            <v>-18221.149849027395</v>
          </cell>
          <cell r="K208">
            <v>-27813.728906422853</v>
          </cell>
          <cell r="L208">
            <v>4350.2852649986744</v>
          </cell>
          <cell r="M208">
            <v>-20667.497682243586</v>
          </cell>
          <cell r="N208">
            <v>-23071.595907941461</v>
          </cell>
          <cell r="O208">
            <v>-27166.223349958658</v>
          </cell>
          <cell r="P208">
            <v>-22787.47802657634</v>
          </cell>
          <cell r="Q208">
            <v>-4163.4639915302396</v>
          </cell>
          <cell r="R208">
            <v>-185357.48452401161</v>
          </cell>
          <cell r="S208">
            <v>-13120.815171889961</v>
          </cell>
          <cell r="T208">
            <v>-14991.944443136454</v>
          </cell>
          <cell r="U208">
            <v>-19395.540911868215</v>
          </cell>
          <cell r="V208">
            <v>-18935.666502930224</v>
          </cell>
          <cell r="W208">
            <v>-10593.706760033965</v>
          </cell>
          <cell r="X208">
            <v>-15517.104373328388</v>
          </cell>
          <cell r="Y208">
            <v>-18662.268911510706</v>
          </cell>
          <cell r="Z208">
            <v>-13527.467588976026</v>
          </cell>
          <cell r="AA208">
            <v>-17959.625525414944</v>
          </cell>
          <cell r="AB208">
            <v>-22313.399488508701</v>
          </cell>
          <cell r="AC208">
            <v>-15966.478755705059</v>
          </cell>
          <cell r="AD208">
            <v>-4373.4660907238722</v>
          </cell>
          <cell r="AE208">
            <v>-161283.64815306664</v>
          </cell>
          <cell r="AF208">
            <v>-9921.6017977967858</v>
          </cell>
          <cell r="AG208">
            <v>-8668.7806090041995</v>
          </cell>
          <cell r="AH208">
            <v>-16919.303444758058</v>
          </cell>
          <cell r="AI208">
            <v>-20328.790850028396</v>
          </cell>
          <cell r="AJ208">
            <v>-10224.618367776275</v>
          </cell>
          <cell r="AK208">
            <v>-15784.366704881191</v>
          </cell>
          <cell r="AL208">
            <v>-16471.137669339776</v>
          </cell>
          <cell r="AM208">
            <v>-12679.881235733628</v>
          </cell>
          <cell r="AN208">
            <v>-16672.847957760096</v>
          </cell>
          <cell r="AO208">
            <v>-20728.858222790062</v>
          </cell>
          <cell r="AP208">
            <v>-10624.632721990347</v>
          </cell>
          <cell r="AQ208">
            <v>-2258.8285711407661</v>
          </cell>
          <cell r="AR208">
            <v>-44557.348440885544</v>
          </cell>
          <cell r="AS208">
            <v>-3392.8712335079908</v>
          </cell>
          <cell r="AT208">
            <v>-3449.5378967821598</v>
          </cell>
          <cell r="AU208">
            <v>-5027.2275003343821</v>
          </cell>
          <cell r="AV208">
            <v>-4650.5821726173162</v>
          </cell>
          <cell r="AW208">
            <v>-321.78838311135769</v>
          </cell>
          <cell r="AX208">
            <v>-2142.6652153581381</v>
          </cell>
          <cell r="AY208">
            <v>-2490.3582154363394</v>
          </cell>
          <cell r="AZ208">
            <v>-1880.6948345899582</v>
          </cell>
          <cell r="BA208">
            <v>-4672.1782070174813</v>
          </cell>
          <cell r="BB208">
            <v>-8587.0155395641923</v>
          </cell>
          <cell r="BC208">
            <v>-4716.7877308875322</v>
          </cell>
          <cell r="BD208">
            <v>-3225.6415117233992</v>
          </cell>
          <cell r="BE208">
            <v>-47356.308790206909</v>
          </cell>
          <cell r="BF208">
            <v>-3510.8319839835167</v>
          </cell>
          <cell r="BG208">
            <v>-4743.721835359931</v>
          </cell>
          <cell r="BH208">
            <v>-5953.5518499240279</v>
          </cell>
          <cell r="BI208">
            <v>-5978.9172806739807</v>
          </cell>
          <cell r="BJ208">
            <v>-758.80226708203554</v>
          </cell>
          <cell r="BK208">
            <v>-2441.1012339144945</v>
          </cell>
          <cell r="BL208">
            <v>-1976.3744248151779</v>
          </cell>
          <cell r="BM208">
            <v>-1522.5899299681187</v>
          </cell>
          <cell r="BN208">
            <v>-4408.31881146878</v>
          </cell>
          <cell r="BO208">
            <v>-5622.668630734086</v>
          </cell>
          <cell r="BP208">
            <v>-5960.4470177963376</v>
          </cell>
          <cell r="BQ208">
            <v>-4478.9835243076086</v>
          </cell>
          <cell r="BR208">
            <v>-38638.991649985313</v>
          </cell>
          <cell r="BS208">
            <v>-2957.2901179492474</v>
          </cell>
          <cell r="BT208">
            <v>-3457.5809653401375</v>
          </cell>
          <cell r="BU208">
            <v>-4050.3781895488501</v>
          </cell>
          <cell r="BV208">
            <v>-4936.6757096722722</v>
          </cell>
          <cell r="BW208">
            <v>-915.24675065279007</v>
          </cell>
          <cell r="BX208">
            <v>-4551.4101153090596</v>
          </cell>
          <cell r="BY208">
            <v>-2322.8012648001313</v>
          </cell>
          <cell r="BZ208">
            <v>-1256.3054337799549</v>
          </cell>
          <cell r="CA208">
            <v>-4260.2790730074048</v>
          </cell>
          <cell r="CB208">
            <v>-5236.2707070112228</v>
          </cell>
          <cell r="CC208">
            <v>-4318.518120534718</v>
          </cell>
          <cell r="CD208">
            <v>-376.23520246893167</v>
          </cell>
          <cell r="CE208">
            <v>-29186.424071073532</v>
          </cell>
          <cell r="CF208">
            <v>-604.23160440474749</v>
          </cell>
          <cell r="CG208">
            <v>-2829.4996418654919</v>
          </cell>
          <cell r="CH208">
            <v>-5032.3913444876671</v>
          </cell>
          <cell r="CI208">
            <v>-2443.7138707339764</v>
          </cell>
          <cell r="CJ208">
            <v>-1232.1041421666741</v>
          </cell>
          <cell r="CK208">
            <v>-2659.5248188078403</v>
          </cell>
          <cell r="CL208">
            <v>-1117.0968232676387</v>
          </cell>
          <cell r="CM208">
            <v>-571.03990966081619</v>
          </cell>
          <cell r="CN208">
            <v>-2467.3393610492349</v>
          </cell>
          <cell r="CO208">
            <v>-3536.3254395499825</v>
          </cell>
          <cell r="CP208">
            <v>-3375.443605132401</v>
          </cell>
          <cell r="CQ208">
            <v>-3317.7135099470615</v>
          </cell>
          <cell r="CR208">
            <v>-20611.709248781204</v>
          </cell>
          <cell r="CS208">
            <v>-1519.8988389745355</v>
          </cell>
          <cell r="CT208">
            <v>-2091.2620191350579</v>
          </cell>
          <cell r="CU208">
            <v>-5523.795452915132</v>
          </cell>
          <cell r="CV208">
            <v>-3796.5439133644104</v>
          </cell>
          <cell r="CW208">
            <v>6349.0259154438972</v>
          </cell>
          <cell r="CX208">
            <v>4905.4843660369515</v>
          </cell>
          <cell r="CY208">
            <v>-1148.9776782765985</v>
          </cell>
          <cell r="CZ208">
            <v>-1271.8864652514458</v>
          </cell>
          <cell r="DA208">
            <v>-3797.7168613672256</v>
          </cell>
          <cell r="DB208">
            <v>-4990.2285577729344</v>
          </cell>
          <cell r="DC208">
            <v>-4011.3595287129283</v>
          </cell>
          <cell r="DD208">
            <v>-3714.5502146705985</v>
          </cell>
          <cell r="DE208">
            <v>-15498.867163181305</v>
          </cell>
          <cell r="DF208">
            <v>-2754.800579033792</v>
          </cell>
          <cell r="DG208">
            <v>-3524.7118894830346</v>
          </cell>
          <cell r="DH208">
            <v>-7026.0028563886881</v>
          </cell>
          <cell r="DI208">
            <v>-4558.7257197722793</v>
          </cell>
          <cell r="DJ208">
            <v>-1825.4572976529598</v>
          </cell>
          <cell r="DK208">
            <v>17821.525050058961</v>
          </cell>
          <cell r="DL208">
            <v>-2013.0988415330648</v>
          </cell>
          <cell r="DM208">
            <v>-417.08555193245411</v>
          </cell>
          <cell r="DN208">
            <v>-2694.8802701830864</v>
          </cell>
          <cell r="DO208">
            <v>-4094.5337519794703</v>
          </cell>
          <cell r="DP208">
            <v>-3867.4908588528633</v>
          </cell>
          <cell r="DQ208">
            <v>-543.60459637641907</v>
          </cell>
          <cell r="DR208">
            <v>-1599.9627155065536</v>
          </cell>
          <cell r="DS208">
            <v>0</v>
          </cell>
          <cell r="DT208">
            <v>0</v>
          </cell>
          <cell r="DU208">
            <v>-511.37551319599152</v>
          </cell>
          <cell r="DV208">
            <v>-169.40944904834032</v>
          </cell>
          <cell r="DW208">
            <v>-44.085045166313648</v>
          </cell>
          <cell r="DX208">
            <v>308.59214851260185</v>
          </cell>
          <cell r="DY208">
            <v>85.314392253756523</v>
          </cell>
          <cell r="DZ208">
            <v>42.272897057235241</v>
          </cell>
          <cell r="EA208">
            <v>-771.28822177648544</v>
          </cell>
          <cell r="EB208">
            <v>-522.69046614319086</v>
          </cell>
          <cell r="EC208">
            <v>-19.983551330864429</v>
          </cell>
          <cell r="ED208">
            <v>2.6900934502482414</v>
          </cell>
        </row>
        <row r="211">
          <cell r="F211">
            <v>-3185.9690000005066</v>
          </cell>
          <cell r="G211">
            <v>-2682.2164999991655</v>
          </cell>
          <cell r="H211">
            <v>-6002.1329999994487</v>
          </cell>
          <cell r="I211">
            <v>-2502.9209999991581</v>
          </cell>
          <cell r="J211">
            <v>0</v>
          </cell>
          <cell r="K211">
            <v>-1127.851000000257</v>
          </cell>
          <cell r="L211">
            <v>-431.51500000059605</v>
          </cell>
          <cell r="M211">
            <v>-112.99200000055134</v>
          </cell>
          <cell r="N211">
            <v>-3107.7369999997318</v>
          </cell>
          <cell r="O211">
            <v>-852.84399999957532</v>
          </cell>
          <cell r="P211">
            <v>-909.81599999964237</v>
          </cell>
          <cell r="Q211">
            <v>544.18500000052154</v>
          </cell>
          <cell r="R211">
            <v>-22151.688999995589</v>
          </cell>
          <cell r="S211">
            <v>-2795.5490000005811</v>
          </cell>
          <cell r="T211">
            <v>-2815.6710000000894</v>
          </cell>
          <cell r="U211">
            <v>-4330.9199999999255</v>
          </cell>
          <cell r="V211">
            <v>-4945.1809999998659</v>
          </cell>
          <cell r="W211">
            <v>0</v>
          </cell>
          <cell r="X211">
            <v>-598.38800000003539</v>
          </cell>
          <cell r="Y211">
            <v>-610.47900000028312</v>
          </cell>
          <cell r="Z211">
            <v>-296.0570000000298</v>
          </cell>
          <cell r="AA211">
            <v>-3501.9600000008941</v>
          </cell>
          <cell r="AB211">
            <v>-1670.3770000003278</v>
          </cell>
          <cell r="AC211">
            <v>-663.81900000013411</v>
          </cell>
          <cell r="AD211">
            <v>76.712000001221895</v>
          </cell>
          <cell r="AE211">
            <v>-18604.661499992013</v>
          </cell>
          <cell r="AF211">
            <v>-185.44899999909103</v>
          </cell>
          <cell r="AG211">
            <v>-284.88099999912083</v>
          </cell>
          <cell r="AH211">
            <v>-5249.3770000003278</v>
          </cell>
          <cell r="AI211">
            <v>-2796.7455000001937</v>
          </cell>
          <cell r="AJ211">
            <v>-55.34599999996135</v>
          </cell>
          <cell r="AK211">
            <v>-461.86999999999534</v>
          </cell>
          <cell r="AL211">
            <v>-1892.7960000000894</v>
          </cell>
          <cell r="AM211">
            <v>-677.43099999986589</v>
          </cell>
          <cell r="AN211">
            <v>-3068.8269999995828</v>
          </cell>
          <cell r="AO211">
            <v>-2417.9050000002608</v>
          </cell>
          <cell r="AP211">
            <v>-1405.4449999993667</v>
          </cell>
          <cell r="AQ211">
            <v>-108.58900000154972</v>
          </cell>
          <cell r="AR211">
            <v>-6180.2450000047684</v>
          </cell>
          <cell r="AS211">
            <v>-114.25</v>
          </cell>
          <cell r="AT211">
            <v>-7.5370000004768372</v>
          </cell>
          <cell r="AU211">
            <v>-1570.9754999987781</v>
          </cell>
          <cell r="AV211">
            <v>-1508.9019999988377</v>
          </cell>
          <cell r="AW211">
            <v>-130.96799999999348</v>
          </cell>
          <cell r="AX211">
            <v>-90.482000000309199</v>
          </cell>
          <cell r="AY211">
            <v>-303.25899999961257</v>
          </cell>
          <cell r="AZ211">
            <v>132.31000000052154</v>
          </cell>
          <cell r="BA211">
            <v>-1430.7285000011325</v>
          </cell>
          <cell r="BB211">
            <v>-804.81300000101328</v>
          </cell>
          <cell r="BC211">
            <v>-170.26450000051409</v>
          </cell>
          <cell r="BD211">
            <v>-180.37550000101328</v>
          </cell>
          <cell r="BE211">
            <v>-8535.9100000113249</v>
          </cell>
          <cell r="BF211">
            <v>-125.44599999859929</v>
          </cell>
          <cell r="BG211">
            <v>-0.73299999907612801</v>
          </cell>
          <cell r="BH211">
            <v>-1237.8509999997914</v>
          </cell>
          <cell r="BI211">
            <v>-1667.7955000009388</v>
          </cell>
          <cell r="BJ211">
            <v>44.164999999920838</v>
          </cell>
          <cell r="BK211">
            <v>-314.75700000021607</v>
          </cell>
          <cell r="BL211">
            <v>-944.7309999987483</v>
          </cell>
          <cell r="BM211">
            <v>-112.74899999983609</v>
          </cell>
          <cell r="BN211">
            <v>-2032.160000000149</v>
          </cell>
          <cell r="BO211">
            <v>-1744.8954999987036</v>
          </cell>
          <cell r="BP211">
            <v>-398.95700000040233</v>
          </cell>
          <cell r="BQ211">
            <v>0</v>
          </cell>
          <cell r="BR211">
            <v>-7294.2209999859333</v>
          </cell>
          <cell r="BS211">
            <v>-69.91300000064075</v>
          </cell>
          <cell r="BT211">
            <v>-15.528000000864267</v>
          </cell>
          <cell r="BU211">
            <v>-1709.2670000009239</v>
          </cell>
          <cell r="BV211">
            <v>-2271.4144999999553</v>
          </cell>
          <cell r="BW211">
            <v>0</v>
          </cell>
          <cell r="BX211">
            <v>-202.34299999987707</v>
          </cell>
          <cell r="BY211">
            <v>-464.06000000052154</v>
          </cell>
          <cell r="BZ211">
            <v>-538.04549999907613</v>
          </cell>
          <cell r="CA211">
            <v>-837.86349999904633</v>
          </cell>
          <cell r="CB211">
            <v>-920.84949999861419</v>
          </cell>
          <cell r="CC211">
            <v>-264.93699999991804</v>
          </cell>
          <cell r="CD211">
            <v>0</v>
          </cell>
          <cell r="CE211">
            <v>-5670.1854999959469</v>
          </cell>
          <cell r="CF211">
            <v>0</v>
          </cell>
          <cell r="CG211">
            <v>0</v>
          </cell>
          <cell r="CH211">
            <v>0</v>
          </cell>
          <cell r="CI211">
            <v>-2686.1150000002235</v>
          </cell>
          <cell r="CJ211">
            <v>0</v>
          </cell>
          <cell r="CK211">
            <v>-46.362499999813735</v>
          </cell>
          <cell r="CL211">
            <v>-425.57299999892712</v>
          </cell>
          <cell r="CM211">
            <v>-464.60999999940395</v>
          </cell>
          <cell r="CN211">
            <v>-1002.3169999998063</v>
          </cell>
          <cell r="CO211">
            <v>-567.00699999928474</v>
          </cell>
          <cell r="CP211">
            <v>-159.55799999926239</v>
          </cell>
          <cell r="CQ211">
            <v>-318.64300000108778</v>
          </cell>
          <cell r="CR211">
            <v>-5641.0659999996424</v>
          </cell>
          <cell r="CS211">
            <v>-146.58100000023842</v>
          </cell>
          <cell r="CT211">
            <v>0</v>
          </cell>
          <cell r="CU211">
            <v>0</v>
          </cell>
          <cell r="CV211">
            <v>-1872.523999998346</v>
          </cell>
          <cell r="CW211">
            <v>0</v>
          </cell>
          <cell r="CX211">
            <v>-638.96450000070035</v>
          </cell>
          <cell r="CY211">
            <v>-160.3640000000596</v>
          </cell>
          <cell r="CZ211">
            <v>-1195.6280000004917</v>
          </cell>
          <cell r="DA211">
            <v>-767.7065000012517</v>
          </cell>
          <cell r="DB211">
            <v>-693.94099999964237</v>
          </cell>
          <cell r="DC211">
            <v>0</v>
          </cell>
          <cell r="DD211">
            <v>-165.35700000077486</v>
          </cell>
          <cell r="DE211">
            <v>-210762.40499998629</v>
          </cell>
          <cell r="DF211">
            <v>-141.5149999987334</v>
          </cell>
          <cell r="DG211">
            <v>0</v>
          </cell>
          <cell r="DH211">
            <v>0</v>
          </cell>
          <cell r="DI211">
            <v>-348.58200000040233</v>
          </cell>
          <cell r="DJ211">
            <v>0</v>
          </cell>
          <cell r="DK211">
            <v>-207788.17799999984</v>
          </cell>
          <cell r="DL211">
            <v>-621.06600000150502</v>
          </cell>
          <cell r="DM211">
            <v>-402.39699999988079</v>
          </cell>
          <cell r="DN211">
            <v>-387.00899999961257</v>
          </cell>
          <cell r="DO211">
            <v>-1073.6579999998212</v>
          </cell>
          <cell r="DP211">
            <v>0</v>
          </cell>
          <cell r="DQ211">
            <v>0</v>
          </cell>
          <cell r="DR211">
            <v>-937.35850003361702</v>
          </cell>
          <cell r="DS211">
            <v>0</v>
          </cell>
          <cell r="DT211">
            <v>0</v>
          </cell>
          <cell r="DU211">
            <v>0.71899999864399433</v>
          </cell>
          <cell r="DV211">
            <v>-284.78450000099838</v>
          </cell>
          <cell r="DW211">
            <v>0</v>
          </cell>
          <cell r="DX211">
            <v>-116.64099999982864</v>
          </cell>
          <cell r="DY211">
            <v>0</v>
          </cell>
          <cell r="DZ211">
            <v>95.054999999701977</v>
          </cell>
          <cell r="EA211">
            <v>-637.16399999894202</v>
          </cell>
          <cell r="EB211">
            <v>5.4570000004023314</v>
          </cell>
          <cell r="EC211">
            <v>0</v>
          </cell>
          <cell r="ED211">
            <v>0</v>
          </cell>
        </row>
        <row r="212"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</row>
        <row r="213">
          <cell r="F213">
            <v>-1659.6069999989122</v>
          </cell>
          <cell r="G213">
            <v>-3066.7280000001192</v>
          </cell>
          <cell r="H213">
            <v>-1351.6215000003576</v>
          </cell>
          <cell r="I213">
            <v>0</v>
          </cell>
          <cell r="J213">
            <v>0</v>
          </cell>
          <cell r="K213">
            <v>-951.19950000010431</v>
          </cell>
          <cell r="L213">
            <v>-204.0591599997133</v>
          </cell>
          <cell r="M213">
            <v>-124.76319999992847</v>
          </cell>
          <cell r="N213">
            <v>-987.23603999987245</v>
          </cell>
          <cell r="O213">
            <v>-198.36249999981374</v>
          </cell>
          <cell r="P213">
            <v>-3136.0734999999404</v>
          </cell>
          <cell r="Q213">
            <v>-353.21199999935925</v>
          </cell>
          <cell r="R213">
            <v>-16490.87037999928</v>
          </cell>
          <cell r="S213">
            <v>-4588.2115000002086</v>
          </cell>
          <cell r="T213">
            <v>-2367.9315000008792</v>
          </cell>
          <cell r="U213">
            <v>-3279.0240000002086</v>
          </cell>
          <cell r="V213">
            <v>0</v>
          </cell>
          <cell r="W213">
            <v>0</v>
          </cell>
          <cell r="X213">
            <v>-1275.2703400002792</v>
          </cell>
          <cell r="Y213">
            <v>-259.12019999884069</v>
          </cell>
          <cell r="Z213">
            <v>-254.66550000011921</v>
          </cell>
          <cell r="AA213">
            <v>-1850.3143400009722</v>
          </cell>
          <cell r="AB213">
            <v>-558.58849999960512</v>
          </cell>
          <cell r="AC213">
            <v>-2057.7445000000298</v>
          </cell>
          <cell r="AD213">
            <v>0</v>
          </cell>
          <cell r="AE213">
            <v>-8187.5908799991012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-585.89199999999255</v>
          </cell>
          <cell r="AL213">
            <v>-1156.7232199981809</v>
          </cell>
          <cell r="AM213">
            <v>-402.35699999891222</v>
          </cell>
          <cell r="AN213">
            <v>-2976.1030000001192</v>
          </cell>
          <cell r="AO213">
            <v>-1225.5951600000262</v>
          </cell>
          <cell r="AP213">
            <v>-1840.9205000009388</v>
          </cell>
          <cell r="AQ213">
            <v>0</v>
          </cell>
          <cell r="AR213">
            <v>-2648.4219000041485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-14.577950000762939</v>
          </cell>
          <cell r="AY213">
            <v>-255.77660000137985</v>
          </cell>
          <cell r="AZ213">
            <v>-114.77919999882579</v>
          </cell>
          <cell r="BA213">
            <v>-762.17765000090003</v>
          </cell>
          <cell r="BB213">
            <v>-157.37700000032783</v>
          </cell>
          <cell r="BC213">
            <v>-1343.7335000000894</v>
          </cell>
          <cell r="BD213">
            <v>0</v>
          </cell>
          <cell r="BE213">
            <v>-2005.8685999885201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-207.16949999984354</v>
          </cell>
          <cell r="BL213">
            <v>-198.2237999998033</v>
          </cell>
          <cell r="BM213">
            <v>-50.151799999177456</v>
          </cell>
          <cell r="BN213">
            <v>-887.45900000073016</v>
          </cell>
          <cell r="BO213">
            <v>-152.09850000031292</v>
          </cell>
          <cell r="BP213">
            <v>-510.76600000075996</v>
          </cell>
          <cell r="BQ213">
            <v>0</v>
          </cell>
          <cell r="BR213">
            <v>-1653.2008999958634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-34.733799999579787</v>
          </cell>
          <cell r="BY213">
            <v>8.850899999961257</v>
          </cell>
          <cell r="BZ213">
            <v>-269.13750000111759</v>
          </cell>
          <cell r="CA213">
            <v>-321.51300000026822</v>
          </cell>
          <cell r="CB213">
            <v>-371.70000000018626</v>
          </cell>
          <cell r="CC213">
            <v>-664.96750000119209</v>
          </cell>
          <cell r="CD213">
            <v>0</v>
          </cell>
          <cell r="CE213">
            <v>-1586.7248999923468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198.39519999921322</v>
          </cell>
          <cell r="CL213">
            <v>-84.375</v>
          </cell>
          <cell r="CM213">
            <v>-210.80309999920428</v>
          </cell>
          <cell r="CN213">
            <v>-709.98399999924004</v>
          </cell>
          <cell r="CO213">
            <v>-419.42600000021048</v>
          </cell>
          <cell r="CP213">
            <v>-360.53199999965727</v>
          </cell>
          <cell r="CQ213">
            <v>0</v>
          </cell>
          <cell r="CR213">
            <v>-1505.1961000040174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-0.69150000065565109</v>
          </cell>
          <cell r="CY213">
            <v>-5.6145999990403652</v>
          </cell>
          <cell r="CZ213">
            <v>-145.59049999900162</v>
          </cell>
          <cell r="DA213">
            <v>-814.51850000023842</v>
          </cell>
          <cell r="DB213">
            <v>-306.02349999919534</v>
          </cell>
          <cell r="DC213">
            <v>-232.75750000029802</v>
          </cell>
          <cell r="DD213">
            <v>0</v>
          </cell>
          <cell r="DE213">
            <v>4204.53370000422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6881.4490000000224</v>
          </cell>
          <cell r="DL213">
            <v>-248.95170000009239</v>
          </cell>
          <cell r="DM213">
            <v>-368.92360000126064</v>
          </cell>
          <cell r="DN213">
            <v>-1380.6315000001341</v>
          </cell>
          <cell r="DO213">
            <v>-238.28100000042468</v>
          </cell>
          <cell r="DP213">
            <v>-440.12749999947846</v>
          </cell>
          <cell r="DQ213">
            <v>0</v>
          </cell>
          <cell r="DR213">
            <v>-1016.7569999992847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131.25300000049174</v>
          </cell>
          <cell r="DY213">
            <v>-133.1849999986589</v>
          </cell>
          <cell r="DZ213">
            <v>-39.201999999582767</v>
          </cell>
          <cell r="EA213">
            <v>-241.0910000000149</v>
          </cell>
          <cell r="EB213">
            <v>-83.998999999836087</v>
          </cell>
          <cell r="EC213">
            <v>-650.53299999982119</v>
          </cell>
          <cell r="ED213">
            <v>0</v>
          </cell>
        </row>
        <row r="214"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</row>
        <row r="215">
          <cell r="F215">
            <v>0</v>
          </cell>
          <cell r="G215">
            <v>0</v>
          </cell>
          <cell r="H215">
            <v>1448.0900799999945</v>
          </cell>
          <cell r="I215">
            <v>0</v>
          </cell>
          <cell r="J215">
            <v>0</v>
          </cell>
          <cell r="K215">
            <v>0</v>
          </cell>
          <cell r="L215">
            <v>-230.77113000000827</v>
          </cell>
          <cell r="M215">
            <v>-464.50403000018559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-5228.3753700014204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-1953.3572599999607</v>
          </cell>
          <cell r="Z215">
            <v>-2713.961620000191</v>
          </cell>
          <cell r="AA215">
            <v>-561.0521899999585</v>
          </cell>
          <cell r="AB215">
            <v>-4.3000001460313797E-3</v>
          </cell>
          <cell r="AC215">
            <v>0</v>
          </cell>
          <cell r="AD215">
            <v>0</v>
          </cell>
          <cell r="AE215">
            <v>-6522.3676199987531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-0.21620000002440065</v>
          </cell>
          <cell r="AL215">
            <v>-2561.4074099999852</v>
          </cell>
          <cell r="AM215">
            <v>-3060.730090000201</v>
          </cell>
          <cell r="AN215">
            <v>-899.99044999992475</v>
          </cell>
          <cell r="AO215">
            <v>-2.3469999898225069E-2</v>
          </cell>
          <cell r="AP215">
            <v>0</v>
          </cell>
          <cell r="AQ215">
            <v>0</v>
          </cell>
          <cell r="AR215">
            <v>-1582.3436400033534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-758.62687999987975</v>
          </cell>
          <cell r="AZ215">
            <v>-666.67258000001311</v>
          </cell>
          <cell r="BA215">
            <v>-156.94085000013001</v>
          </cell>
          <cell r="BB215">
            <v>3.4140000119805336E-2</v>
          </cell>
          <cell r="BC215">
            <v>-0.13746999995782971</v>
          </cell>
          <cell r="BD215">
            <v>0</v>
          </cell>
          <cell r="BE215">
            <v>-656.61192000098526</v>
          </cell>
          <cell r="BF215">
            <v>0</v>
          </cell>
          <cell r="BG215">
            <v>-1.6839999996591359E-2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-92.815859999973327</v>
          </cell>
          <cell r="BM215">
            <v>-478.04915999993682</v>
          </cell>
          <cell r="BN215">
            <v>-85.764259999850765</v>
          </cell>
          <cell r="BO215">
            <v>3.4199999878183007E-2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</row>
        <row r="216">
          <cell r="F216">
            <v>-331.60659999866039</v>
          </cell>
          <cell r="G216">
            <v>-161.18599999975413</v>
          </cell>
          <cell r="H216">
            <v>-32.772300001233816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-414.59819999989122</v>
          </cell>
          <cell r="O216">
            <v>-222.05819999985397</v>
          </cell>
          <cell r="P216">
            <v>0</v>
          </cell>
          <cell r="Q216">
            <v>-232.87719999998808</v>
          </cell>
          <cell r="R216">
            <v>-3348.8171000108123</v>
          </cell>
          <cell r="S216">
            <v>0</v>
          </cell>
          <cell r="T216">
            <v>-348.0194000005722</v>
          </cell>
          <cell r="U216">
            <v>-1337.0353999994695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-445.44790000002831</v>
          </cell>
          <cell r="AB216">
            <v>-211.3859999999404</v>
          </cell>
          <cell r="AC216">
            <v>-405.93099999986589</v>
          </cell>
          <cell r="AD216">
            <v>-600.99740000069141</v>
          </cell>
          <cell r="AE216">
            <v>-4790.4434999972582</v>
          </cell>
          <cell r="AF216">
            <v>-546.17879999987781</v>
          </cell>
          <cell r="AG216">
            <v>-695.56700000166893</v>
          </cell>
          <cell r="AH216">
            <v>-713.12010000087321</v>
          </cell>
          <cell r="AI216">
            <v>-603.09519999986514</v>
          </cell>
          <cell r="AJ216">
            <v>0</v>
          </cell>
          <cell r="AK216">
            <v>0</v>
          </cell>
          <cell r="AL216">
            <v>-112.64599999971688</v>
          </cell>
          <cell r="AM216">
            <v>-915.75299999956042</v>
          </cell>
          <cell r="AN216">
            <v>-160.0440000006929</v>
          </cell>
          <cell r="AO216">
            <v>-681.28469999972731</v>
          </cell>
          <cell r="AP216">
            <v>-484.33970000036061</v>
          </cell>
          <cell r="AQ216">
            <v>121.58499999903142</v>
          </cell>
          <cell r="AR216">
            <v>-1422.2794000059366</v>
          </cell>
          <cell r="AS216">
            <v>-239.60869999974966</v>
          </cell>
          <cell r="AT216">
            <v>-14.894000000320375</v>
          </cell>
          <cell r="AU216">
            <v>-377.95590000040829</v>
          </cell>
          <cell r="AV216">
            <v>-247.9890000000596</v>
          </cell>
          <cell r="AW216">
            <v>0</v>
          </cell>
          <cell r="AX216">
            <v>18.470800000242889</v>
          </cell>
          <cell r="AY216">
            <v>0</v>
          </cell>
          <cell r="AZ216">
            <v>0</v>
          </cell>
          <cell r="BA216">
            <v>-45.538099999539554</v>
          </cell>
          <cell r="BB216">
            <v>0</v>
          </cell>
          <cell r="BC216">
            <v>-473.50350000057369</v>
          </cell>
          <cell r="BD216">
            <v>-41.260999999940395</v>
          </cell>
          <cell r="BE216">
            <v>-1307.1909999921918</v>
          </cell>
          <cell r="BF216">
            <v>-128.49499999918044</v>
          </cell>
          <cell r="BG216">
            <v>-272.60600000061095</v>
          </cell>
          <cell r="BH216">
            <v>-250.70759999938309</v>
          </cell>
          <cell r="BI216">
            <v>-41.51410000026226</v>
          </cell>
          <cell r="BJ216">
            <v>0</v>
          </cell>
          <cell r="BK216">
            <v>-30.00650000013411</v>
          </cell>
          <cell r="BL216">
            <v>0</v>
          </cell>
          <cell r="BM216">
            <v>-190.37260000035167</v>
          </cell>
          <cell r="BN216">
            <v>-139.46640000026673</v>
          </cell>
          <cell r="BO216">
            <v>-123.15719999931753</v>
          </cell>
          <cell r="BP216">
            <v>-130.86560000106692</v>
          </cell>
          <cell r="BQ216">
            <v>0</v>
          </cell>
          <cell r="BR216">
            <v>-912.27780000120401</v>
          </cell>
          <cell r="BS216">
            <v>-62.447399999946356</v>
          </cell>
          <cell r="BT216">
            <v>0</v>
          </cell>
          <cell r="BU216">
            <v>-316.57600000035018</v>
          </cell>
          <cell r="BV216">
            <v>1.7367000002413988</v>
          </cell>
          <cell r="BW216">
            <v>0</v>
          </cell>
          <cell r="BX216">
            <v>-55.505799999926239</v>
          </cell>
          <cell r="BY216">
            <v>0</v>
          </cell>
          <cell r="BZ216">
            <v>-134.38809999916703</v>
          </cell>
          <cell r="CA216">
            <v>-106.36129999998957</v>
          </cell>
          <cell r="CB216">
            <v>-238.73590000066906</v>
          </cell>
          <cell r="CC216">
            <v>0</v>
          </cell>
          <cell r="CD216">
            <v>0</v>
          </cell>
          <cell r="CE216">
            <v>-945.52870000898838</v>
          </cell>
          <cell r="CF216">
            <v>0</v>
          </cell>
          <cell r="CG216">
            <v>-97.63300000037998</v>
          </cell>
          <cell r="CH216">
            <v>-482.26989999972284</v>
          </cell>
          <cell r="CI216">
            <v>27.268000000156462</v>
          </cell>
          <cell r="CJ216">
            <v>0</v>
          </cell>
          <cell r="CK216">
            <v>0</v>
          </cell>
          <cell r="CL216">
            <v>71.507500000298023</v>
          </cell>
          <cell r="CM216">
            <v>0</v>
          </cell>
          <cell r="CN216">
            <v>-273.35030000004917</v>
          </cell>
          <cell r="CO216">
            <v>-191.05100000090897</v>
          </cell>
          <cell r="CP216">
            <v>0</v>
          </cell>
          <cell r="CQ216">
            <v>0</v>
          </cell>
          <cell r="CR216">
            <v>-1595.4537999927998</v>
          </cell>
          <cell r="CS216">
            <v>-110.43400000035763</v>
          </cell>
          <cell r="CT216">
            <v>0</v>
          </cell>
          <cell r="CU216">
            <v>-124.02550000045449</v>
          </cell>
          <cell r="CV216">
            <v>-569.46199999935925</v>
          </cell>
          <cell r="CW216">
            <v>0</v>
          </cell>
          <cell r="CX216">
            <v>-288.57180000003427</v>
          </cell>
          <cell r="CY216">
            <v>0</v>
          </cell>
          <cell r="CZ216">
            <v>79.278500000014901</v>
          </cell>
          <cell r="DA216">
            <v>-44.524000000208616</v>
          </cell>
          <cell r="DB216">
            <v>-413.05900000035763</v>
          </cell>
          <cell r="DC216">
            <v>0</v>
          </cell>
          <cell r="DD216">
            <v>-124.65599999949336</v>
          </cell>
          <cell r="DE216">
            <v>-624.61750000715256</v>
          </cell>
          <cell r="DF216">
            <v>-152.99900000169873</v>
          </cell>
          <cell r="DG216">
            <v>0</v>
          </cell>
          <cell r="DH216">
            <v>-164.90600000042468</v>
          </cell>
          <cell r="DI216">
            <v>-142.14699999988079</v>
          </cell>
          <cell r="DJ216">
            <v>0</v>
          </cell>
          <cell r="DK216">
            <v>0</v>
          </cell>
          <cell r="DL216">
            <v>0</v>
          </cell>
          <cell r="DM216">
            <v>-212.63200000021607</v>
          </cell>
          <cell r="DN216">
            <v>47.786500000394881</v>
          </cell>
          <cell r="DO216">
            <v>0.27999999932944775</v>
          </cell>
          <cell r="DP216">
            <v>0</v>
          </cell>
          <cell r="DQ216">
            <v>0</v>
          </cell>
          <cell r="DR216">
            <v>-552.24099999666214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-552.24099999945611</v>
          </cell>
          <cell r="EC216">
            <v>0</v>
          </cell>
          <cell r="ED216">
            <v>0</v>
          </cell>
        </row>
        <row r="217">
          <cell r="F217">
            <v>-2829.3300000000745</v>
          </cell>
          <cell r="G217">
            <v>-1946.3129999991506</v>
          </cell>
          <cell r="H217">
            <v>-2432.1114999987185</v>
          </cell>
          <cell r="I217">
            <v>-545.93699999898672</v>
          </cell>
          <cell r="J217">
            <v>-297.94800000078976</v>
          </cell>
          <cell r="K217">
            <v>-214.10999999940395</v>
          </cell>
          <cell r="L217">
            <v>-370.66000000014901</v>
          </cell>
          <cell r="M217">
            <v>-5.7290000002831221</v>
          </cell>
          <cell r="N217">
            <v>-993.57200000062585</v>
          </cell>
          <cell r="O217">
            <v>-1881.7134999996051</v>
          </cell>
          <cell r="P217">
            <v>-4465.1064999997616</v>
          </cell>
          <cell r="Q217">
            <v>-880.3519999999553</v>
          </cell>
          <cell r="R217">
            <v>-19822.925500020385</v>
          </cell>
          <cell r="S217">
            <v>-1574.1999999992549</v>
          </cell>
          <cell r="T217">
            <v>-3000.406000001356</v>
          </cell>
          <cell r="U217">
            <v>-3958.5164999999106</v>
          </cell>
          <cell r="V217">
            <v>-658.76749999914318</v>
          </cell>
          <cell r="W217">
            <v>-677.6480000000447</v>
          </cell>
          <cell r="X217">
            <v>-456.04150000028312</v>
          </cell>
          <cell r="Y217">
            <v>-376.31300000101328</v>
          </cell>
          <cell r="Z217">
            <v>0</v>
          </cell>
          <cell r="AA217">
            <v>-3365</v>
          </cell>
          <cell r="AB217">
            <v>-1629.2469999995083</v>
          </cell>
          <cell r="AC217">
            <v>-3225.7910000011325</v>
          </cell>
          <cell r="AD217">
            <v>-900.99499999918044</v>
          </cell>
          <cell r="AE217">
            <v>-17709.729999989271</v>
          </cell>
          <cell r="AF217">
            <v>-2308.0820000004023</v>
          </cell>
          <cell r="AG217">
            <v>-1486.6794999986887</v>
          </cell>
          <cell r="AH217">
            <v>-549.17350000049919</v>
          </cell>
          <cell r="AI217">
            <v>-1024.7515000002459</v>
          </cell>
          <cell r="AJ217">
            <v>-1005.6064999997616</v>
          </cell>
          <cell r="AK217">
            <v>-1034.3245000001043</v>
          </cell>
          <cell r="AL217">
            <v>-513.17050000093877</v>
          </cell>
          <cell r="AM217">
            <v>-881.12250000052154</v>
          </cell>
          <cell r="AN217">
            <v>-2979.6854999996722</v>
          </cell>
          <cell r="AO217">
            <v>-1129.9254999998957</v>
          </cell>
          <cell r="AP217">
            <v>-4653.7290000002831</v>
          </cell>
          <cell r="AQ217">
            <v>-143.4795000012964</v>
          </cell>
          <cell r="AR217">
            <v>-9026.3440000116825</v>
          </cell>
          <cell r="AS217">
            <v>-1076.6480000000447</v>
          </cell>
          <cell r="AT217">
            <v>-984.81499999947846</v>
          </cell>
          <cell r="AU217">
            <v>-138.13100000005215</v>
          </cell>
          <cell r="AV217">
            <v>-85.421500000171363</v>
          </cell>
          <cell r="AW217">
            <v>-204.68649999983609</v>
          </cell>
          <cell r="AX217">
            <v>-545.86750000156462</v>
          </cell>
          <cell r="AY217">
            <v>-206.46850000135601</v>
          </cell>
          <cell r="AZ217">
            <v>-95.161000000312924</v>
          </cell>
          <cell r="BA217">
            <v>-1370.8605000004172</v>
          </cell>
          <cell r="BB217">
            <v>-325.4109999993816</v>
          </cell>
          <cell r="BC217">
            <v>-2757.4204999990761</v>
          </cell>
          <cell r="BD217">
            <v>-1235.4529999997467</v>
          </cell>
          <cell r="BE217">
            <v>-6918.3814999759197</v>
          </cell>
          <cell r="BF217">
            <v>-1203.9189999997616</v>
          </cell>
          <cell r="BG217">
            <v>-1563.3894999995828</v>
          </cell>
          <cell r="BH217">
            <v>-75.888000000268221</v>
          </cell>
          <cell r="BI217">
            <v>-237.98950000014156</v>
          </cell>
          <cell r="BJ217">
            <v>-194.00200000032783</v>
          </cell>
          <cell r="BK217">
            <v>-10.553999999538064</v>
          </cell>
          <cell r="BL217">
            <v>-105.53600000031292</v>
          </cell>
          <cell r="BM217">
            <v>-0.91899999976158142</v>
          </cell>
          <cell r="BN217">
            <v>-929.88600000180304</v>
          </cell>
          <cell r="BO217">
            <v>-690.88700000010431</v>
          </cell>
          <cell r="BP217">
            <v>-1154.6465000007302</v>
          </cell>
          <cell r="BQ217">
            <v>-750.7649999987334</v>
          </cell>
          <cell r="BR217">
            <v>-8463.21099999547</v>
          </cell>
          <cell r="BS217">
            <v>-1265.077500000596</v>
          </cell>
          <cell r="BT217">
            <v>-848.93699999898672</v>
          </cell>
          <cell r="BU217">
            <v>-354.75899999961257</v>
          </cell>
          <cell r="BV217">
            <v>-281.82799999974668</v>
          </cell>
          <cell r="BW217">
            <v>-261.32249999977648</v>
          </cell>
          <cell r="BX217">
            <v>-282.0339999999851</v>
          </cell>
          <cell r="BY217">
            <v>-38.131999999284744</v>
          </cell>
          <cell r="BZ217">
            <v>-35.593000000342727</v>
          </cell>
          <cell r="CA217">
            <v>-1537.2190000005066</v>
          </cell>
          <cell r="CB217">
            <v>-1164.910000000149</v>
          </cell>
          <cell r="CC217">
            <v>-2028.4290000014007</v>
          </cell>
          <cell r="CD217">
            <v>-364.96999999880791</v>
          </cell>
          <cell r="CE217">
            <v>-9697.472500026226</v>
          </cell>
          <cell r="CF217">
            <v>-704.48200000077486</v>
          </cell>
          <cell r="CG217">
            <v>-1142.1830000001937</v>
          </cell>
          <cell r="CH217">
            <v>-163.60900000110269</v>
          </cell>
          <cell r="CI217">
            <v>-707.64949999935925</v>
          </cell>
          <cell r="CJ217">
            <v>-39.531500000506639</v>
          </cell>
          <cell r="CK217">
            <v>-937.66199999861419</v>
          </cell>
          <cell r="CL217">
            <v>-573.30499999970198</v>
          </cell>
          <cell r="CM217">
            <v>-89.325500000268221</v>
          </cell>
          <cell r="CN217">
            <v>-1538.9354999996722</v>
          </cell>
          <cell r="CO217">
            <v>-495.48100000061095</v>
          </cell>
          <cell r="CP217">
            <v>-1617.6205000001937</v>
          </cell>
          <cell r="CQ217">
            <v>-1687.6880000010133</v>
          </cell>
          <cell r="CR217">
            <v>-9067.5364999771118</v>
          </cell>
          <cell r="CS217">
            <v>-960.9429999999702</v>
          </cell>
          <cell r="CT217">
            <v>-1034.6169999986887</v>
          </cell>
          <cell r="CU217">
            <v>-214.41300000064075</v>
          </cell>
          <cell r="CV217">
            <v>-42.145999999716878</v>
          </cell>
          <cell r="CW217">
            <v>9.9514999985694885</v>
          </cell>
          <cell r="CX217">
            <v>-2025.4069999996573</v>
          </cell>
          <cell r="CY217">
            <v>-752.3640000000596</v>
          </cell>
          <cell r="CZ217">
            <v>-252.77199999988079</v>
          </cell>
          <cell r="DA217">
            <v>-1205.6569999996573</v>
          </cell>
          <cell r="DB217">
            <v>-301.08999999985099</v>
          </cell>
          <cell r="DC217">
            <v>-1573.5020000003278</v>
          </cell>
          <cell r="DD217">
            <v>-714.57699999958277</v>
          </cell>
          <cell r="DE217">
            <v>-3104.6334999799728</v>
          </cell>
          <cell r="DF217">
            <v>-878.75499999895692</v>
          </cell>
          <cell r="DG217">
            <v>-336.93300000019372</v>
          </cell>
          <cell r="DH217">
            <v>11.471000000834465</v>
          </cell>
          <cell r="DI217">
            <v>-91.160000000149012</v>
          </cell>
          <cell r="DJ217">
            <v>108.65650000050664</v>
          </cell>
          <cell r="DK217">
            <v>4817.8609999995679</v>
          </cell>
          <cell r="DL217">
            <v>-113.55200000107288</v>
          </cell>
          <cell r="DM217">
            <v>-516.65300000086427</v>
          </cell>
          <cell r="DN217">
            <v>-802.23599999956787</v>
          </cell>
          <cell r="DO217">
            <v>-647.62899999972433</v>
          </cell>
          <cell r="DP217">
            <v>-3750.0309999994934</v>
          </cell>
          <cell r="DQ217">
            <v>-905.67300000041723</v>
          </cell>
          <cell r="DR217">
            <v>-3389.1270000040531</v>
          </cell>
          <cell r="DS217">
            <v>-379.91200000047684</v>
          </cell>
          <cell r="DT217">
            <v>-301.97599999979138</v>
          </cell>
          <cell r="DU217">
            <v>-142.75699999928474</v>
          </cell>
          <cell r="DV217">
            <v>-128.01899999938905</v>
          </cell>
          <cell r="DW217">
            <v>-5.3384999986737967</v>
          </cell>
          <cell r="DX217">
            <v>112.85749999992549</v>
          </cell>
          <cell r="DY217">
            <v>4.5020000003278255</v>
          </cell>
          <cell r="DZ217">
            <v>-5.8309999965131283</v>
          </cell>
          <cell r="EA217">
            <v>-260.85600000061095</v>
          </cell>
          <cell r="EB217">
            <v>-1075.9199999999255</v>
          </cell>
          <cell r="EC217">
            <v>-795.36600000038743</v>
          </cell>
          <cell r="ED217">
            <v>-410.5109999999404</v>
          </cell>
        </row>
        <row r="218">
          <cell r="F218">
            <v>-652.57399999909103</v>
          </cell>
          <cell r="G218">
            <v>-517.99400000087917</v>
          </cell>
          <cell r="H218">
            <v>1023.9929999988526</v>
          </cell>
          <cell r="I218">
            <v>-1019.8880000002682</v>
          </cell>
          <cell r="J218">
            <v>-1001.3505000006407</v>
          </cell>
          <cell r="K218">
            <v>-1158.0280000008643</v>
          </cell>
          <cell r="L218">
            <v>-378.89967999979854</v>
          </cell>
          <cell r="M218">
            <v>-204.41108000092208</v>
          </cell>
          <cell r="N218">
            <v>-3860.077500000596</v>
          </cell>
          <cell r="O218">
            <v>-1805.7109999991953</v>
          </cell>
          <cell r="P218">
            <v>-1869.9820000007749</v>
          </cell>
          <cell r="Q218">
            <v>440.0570000000298</v>
          </cell>
          <cell r="R218">
            <v>-10210.028459995985</v>
          </cell>
          <cell r="S218">
            <v>-535.41500000096858</v>
          </cell>
          <cell r="T218">
            <v>-740.41249999962747</v>
          </cell>
          <cell r="U218">
            <v>-1221.597500000149</v>
          </cell>
          <cell r="V218">
            <v>-476.57699999958277</v>
          </cell>
          <cell r="W218">
            <v>-257.51599999982864</v>
          </cell>
          <cell r="X218">
            <v>-314.79650000017136</v>
          </cell>
          <cell r="Y218">
            <v>-626.22250999882817</v>
          </cell>
          <cell r="Z218">
            <v>-348.35594999976456</v>
          </cell>
          <cell r="AA218">
            <v>-2262.3814999982715</v>
          </cell>
          <cell r="AB218">
            <v>-3092.7115000002086</v>
          </cell>
          <cell r="AC218">
            <v>-706.1589999999851</v>
          </cell>
          <cell r="AD218">
            <v>372.11649999953806</v>
          </cell>
          <cell r="AE218">
            <v>-7683.102760002017</v>
          </cell>
          <cell r="AF218">
            <v>-112.22799999825656</v>
          </cell>
          <cell r="AG218">
            <v>-123.33200000040233</v>
          </cell>
          <cell r="AH218">
            <v>-63.083999998867512</v>
          </cell>
          <cell r="AI218">
            <v>0</v>
          </cell>
          <cell r="AJ218">
            <v>-84.484000000171363</v>
          </cell>
          <cell r="AK218">
            <v>-185.89250000007451</v>
          </cell>
          <cell r="AL218">
            <v>-1643.2857400011271</v>
          </cell>
          <cell r="AM218">
            <v>-874.5744799990207</v>
          </cell>
          <cell r="AN218">
            <v>-4233.1795399989933</v>
          </cell>
          <cell r="AO218">
            <v>-965.02449999935925</v>
          </cell>
          <cell r="AP218">
            <v>-87.314500000327826</v>
          </cell>
          <cell r="AQ218">
            <v>689.29650000110269</v>
          </cell>
          <cell r="AR218">
            <v>-2322.2186700105667</v>
          </cell>
          <cell r="AS218">
            <v>-17.912499999627471</v>
          </cell>
          <cell r="AT218">
            <v>-32.468499999493361</v>
          </cell>
          <cell r="AU218">
            <v>-43.308999998494983</v>
          </cell>
          <cell r="AV218">
            <v>0</v>
          </cell>
          <cell r="AW218">
            <v>74.541000001132488</v>
          </cell>
          <cell r="AX218">
            <v>-4.9870000006631017</v>
          </cell>
          <cell r="AY218">
            <v>-780.12800000049174</v>
          </cell>
          <cell r="AZ218">
            <v>-172.14183000102639</v>
          </cell>
          <cell r="BA218">
            <v>-986.98733999952674</v>
          </cell>
          <cell r="BB218">
            <v>-225.78450000099838</v>
          </cell>
          <cell r="BC218">
            <v>-61.679999999701977</v>
          </cell>
          <cell r="BD218">
            <v>-71.360999999567866</v>
          </cell>
          <cell r="BE218">
            <v>-3181.4000800251961</v>
          </cell>
          <cell r="BF218">
            <v>-18.381000000983477</v>
          </cell>
          <cell r="BG218">
            <v>-33.57799999974668</v>
          </cell>
          <cell r="BH218">
            <v>-0.59200000017881393</v>
          </cell>
          <cell r="BI218">
            <v>3.7199999988079071</v>
          </cell>
          <cell r="BJ218">
            <v>78.60700000077486</v>
          </cell>
          <cell r="BK218">
            <v>36.43099999986589</v>
          </cell>
          <cell r="BL218">
            <v>-700.12360999919474</v>
          </cell>
          <cell r="BM218">
            <v>-117.8936700001359</v>
          </cell>
          <cell r="BN218">
            <v>-2220.1023000013083</v>
          </cell>
          <cell r="BO218">
            <v>-177.77800000086427</v>
          </cell>
          <cell r="BP218">
            <v>-21.564500000327826</v>
          </cell>
          <cell r="BQ218">
            <v>-10.144999999552965</v>
          </cell>
          <cell r="BR218">
            <v>-663.00920003652573</v>
          </cell>
          <cell r="BS218">
            <v>-8.4029999990016222</v>
          </cell>
          <cell r="BT218">
            <v>-24.442999999970198</v>
          </cell>
          <cell r="BU218">
            <v>6.9055000003427267</v>
          </cell>
          <cell r="BV218">
            <v>0</v>
          </cell>
          <cell r="BW218">
            <v>15.58049999922514</v>
          </cell>
          <cell r="BX218">
            <v>44.417999999597669</v>
          </cell>
          <cell r="BY218">
            <v>11.834499999880791</v>
          </cell>
          <cell r="BZ218">
            <v>-184.36519999988377</v>
          </cell>
          <cell r="CA218">
            <v>-496.3410000000149</v>
          </cell>
          <cell r="CB218">
            <v>-12.434499999508262</v>
          </cell>
          <cell r="CC218">
            <v>-12.849999999627471</v>
          </cell>
          <cell r="CD218">
            <v>-2.9110000003129244</v>
          </cell>
          <cell r="CE218">
            <v>-1070.4675000011921</v>
          </cell>
          <cell r="CF218">
            <v>-3.6269999984651804</v>
          </cell>
          <cell r="CG218">
            <v>-12.584999999031425</v>
          </cell>
          <cell r="CH218">
            <v>7.2949999999254942</v>
          </cell>
          <cell r="CI218">
            <v>0</v>
          </cell>
          <cell r="CJ218">
            <v>10.804999999701977</v>
          </cell>
          <cell r="CK218">
            <v>22.208000000566244</v>
          </cell>
          <cell r="CL218">
            <v>-71.748999999836087</v>
          </cell>
          <cell r="CM218">
            <v>-138.1891999989748</v>
          </cell>
          <cell r="CN218">
            <v>-865.07520000077784</v>
          </cell>
          <cell r="CO218">
            <v>5.2529000006616116</v>
          </cell>
          <cell r="CP218">
            <v>-21.266999999061227</v>
          </cell>
          <cell r="CQ218">
            <v>-3.5360000003129244</v>
          </cell>
          <cell r="CR218">
            <v>-94.626200020313263</v>
          </cell>
          <cell r="CS218">
            <v>-0.37000000104308128</v>
          </cell>
          <cell r="CT218">
            <v>-5.221000000834465</v>
          </cell>
          <cell r="CU218">
            <v>6.9900000002235174</v>
          </cell>
          <cell r="CV218">
            <v>0</v>
          </cell>
          <cell r="CW218">
            <v>13.114000000059605</v>
          </cell>
          <cell r="CX218">
            <v>131.18999999947846</v>
          </cell>
          <cell r="CY218">
            <v>5.6109999995678663</v>
          </cell>
          <cell r="CZ218">
            <v>-121.46089999936521</v>
          </cell>
          <cell r="DA218">
            <v>-111.97369999997318</v>
          </cell>
          <cell r="DB218">
            <v>-9.9025999996811152</v>
          </cell>
          <cell r="DC218">
            <v>-1.778999999165535</v>
          </cell>
          <cell r="DD218">
            <v>-0.82399999909102917</v>
          </cell>
          <cell r="DE218">
            <v>593.71100002527237</v>
          </cell>
          <cell r="DF218">
            <v>0</v>
          </cell>
          <cell r="DG218">
            <v>-3.8820000011473894</v>
          </cell>
          <cell r="DH218">
            <v>4.7300000004470348</v>
          </cell>
          <cell r="DI218">
            <v>0</v>
          </cell>
          <cell r="DJ218">
            <v>6.9609999991953373</v>
          </cell>
          <cell r="DK218">
            <v>913.78800000064075</v>
          </cell>
          <cell r="DL218">
            <v>-13.207000000402331</v>
          </cell>
          <cell r="DM218">
            <v>-38.387999998405576</v>
          </cell>
          <cell r="DN218">
            <v>-270.57599999941885</v>
          </cell>
          <cell r="DO218">
            <v>-1.4529999997466803</v>
          </cell>
          <cell r="DP218">
            <v>-1.8070000000298023</v>
          </cell>
          <cell r="DQ218">
            <v>-2.4550000000745058</v>
          </cell>
          <cell r="DR218">
            <v>-362.97499993443489</v>
          </cell>
          <cell r="DS218">
            <v>-5.2000001072883606E-2</v>
          </cell>
          <cell r="DT218">
            <v>-3.2400000002235174</v>
          </cell>
          <cell r="DU218">
            <v>8.186999998986721</v>
          </cell>
          <cell r="DV218">
            <v>0</v>
          </cell>
          <cell r="DW218">
            <v>10.798000000417233</v>
          </cell>
          <cell r="DX218">
            <v>53.18099999986589</v>
          </cell>
          <cell r="DY218">
            <v>1.7439999990165234</v>
          </cell>
          <cell r="DZ218">
            <v>-130.03800000064075</v>
          </cell>
          <cell r="EA218">
            <v>-300.375</v>
          </cell>
          <cell r="EB218">
            <v>2.0219999998807907</v>
          </cell>
          <cell r="EC218">
            <v>-5.1980000007897615</v>
          </cell>
          <cell r="ED218">
            <v>-3.9999987930059433E-3</v>
          </cell>
        </row>
        <row r="219"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0</v>
          </cell>
          <cell r="DP219">
            <v>0</v>
          </cell>
          <cell r="DQ219">
            <v>0</v>
          </cell>
          <cell r="DR219">
            <v>0</v>
          </cell>
        </row>
        <row r="220">
          <cell r="F220">
            <v>-8659.0865999907255</v>
          </cell>
          <cell r="G220">
            <v>-8374.4375000074506</v>
          </cell>
          <cell r="H220">
            <v>-7346.5552200004458</v>
          </cell>
          <cell r="I220">
            <v>-4068.7459999918938</v>
          </cell>
          <cell r="J220">
            <v>-1299.2985000014305</v>
          </cell>
          <cell r="K220">
            <v>-3451.1885000020266</v>
          </cell>
          <cell r="L220">
            <v>-1615.904969997704</v>
          </cell>
          <cell r="M220">
            <v>-912.3993100002408</v>
          </cell>
          <cell r="N220">
            <v>-9363.2207399904728</v>
          </cell>
          <cell r="O220">
            <v>-4960.6891999989748</v>
          </cell>
          <cell r="P220">
            <v>-10380.978000000119</v>
          </cell>
          <cell r="Q220">
            <v>-482.19920000433922</v>
          </cell>
          <cell r="R220">
            <v>-77252.705810070038</v>
          </cell>
          <cell r="S220">
            <v>-9493.3755000084639</v>
          </cell>
          <cell r="T220">
            <v>-9272.4404000118375</v>
          </cell>
          <cell r="U220">
            <v>-14127.093400008976</v>
          </cell>
          <cell r="V220">
            <v>-6080.5254999995232</v>
          </cell>
          <cell r="W220">
            <v>-935.16400000080466</v>
          </cell>
          <cell r="X220">
            <v>-2644.496339995414</v>
          </cell>
          <cell r="Y220">
            <v>-3825.4919700026512</v>
          </cell>
          <cell r="Z220">
            <v>-3613.0400699973106</v>
          </cell>
          <cell r="AA220">
            <v>-11986.155929997563</v>
          </cell>
          <cell r="AB220">
            <v>-7162.314299993217</v>
          </cell>
          <cell r="AC220">
            <v>-7059.4445000067353</v>
          </cell>
          <cell r="AD220">
            <v>-1053.1639000028372</v>
          </cell>
          <cell r="AE220">
            <v>-63497.896259903908</v>
          </cell>
          <cell r="AF220">
            <v>-3151.9377999976277</v>
          </cell>
          <cell r="AG220">
            <v>-2590.4594999998808</v>
          </cell>
          <cell r="AH220">
            <v>-6574.7546000033617</v>
          </cell>
          <cell r="AI220">
            <v>-4424.5921999998391</v>
          </cell>
          <cell r="AJ220">
            <v>-1145.4364999979734</v>
          </cell>
          <cell r="AK220">
            <v>-2268.1951999999583</v>
          </cell>
          <cell r="AL220">
            <v>-7880.0288700014353</v>
          </cell>
          <cell r="AM220">
            <v>-6811.9680700004101</v>
          </cell>
          <cell r="AN220">
            <v>-14317.82949000597</v>
          </cell>
          <cell r="AO220">
            <v>-6419.7583300024271</v>
          </cell>
          <cell r="AP220">
            <v>-8471.7487000003457</v>
          </cell>
          <cell r="AQ220">
            <v>558.81300000101328</v>
          </cell>
          <cell r="AR220">
            <v>-23181.852609992027</v>
          </cell>
          <cell r="AS220">
            <v>-1448.4192000031471</v>
          </cell>
          <cell r="AT220">
            <v>-1039.714500002563</v>
          </cell>
          <cell r="AU220">
            <v>-2130.3713999986649</v>
          </cell>
          <cell r="AV220">
            <v>-1842.3124999962747</v>
          </cell>
          <cell r="AW220">
            <v>-261.11349999904633</v>
          </cell>
          <cell r="AX220">
            <v>-637.44364999979734</v>
          </cell>
          <cell r="AY220">
            <v>-2304.258979998529</v>
          </cell>
          <cell r="AZ220">
            <v>-916.4446099922061</v>
          </cell>
          <cell r="BA220">
            <v>-4753.2329400107265</v>
          </cell>
          <cell r="BB220">
            <v>-1513.35136000067</v>
          </cell>
          <cell r="BC220">
            <v>-4806.7394699975848</v>
          </cell>
          <cell r="BD220">
            <v>-1528.4504999965429</v>
          </cell>
          <cell r="BE220">
            <v>-22605.36310005188</v>
          </cell>
          <cell r="BF220">
            <v>-1476.2409999892116</v>
          </cell>
          <cell r="BG220">
            <v>-1870.3233400061727</v>
          </cell>
          <cell r="BH220">
            <v>-1565.0385999977589</v>
          </cell>
          <cell r="BI220">
            <v>-1943.5791000016034</v>
          </cell>
          <cell r="BJ220">
            <v>-71.229999996721745</v>
          </cell>
          <cell r="BK220">
            <v>-526.05599999427795</v>
          </cell>
          <cell r="BL220">
            <v>-2041.4302700087428</v>
          </cell>
          <cell r="BM220">
            <v>-950.13522998988628</v>
          </cell>
          <cell r="BN220">
            <v>-6294.8379600048065</v>
          </cell>
          <cell r="BO220">
            <v>-2888.7819999977946</v>
          </cell>
          <cell r="BP220">
            <v>-2216.7995999976993</v>
          </cell>
          <cell r="BQ220">
            <v>-760.90999999642372</v>
          </cell>
          <cell r="BR220">
            <v>-18985.919900000095</v>
          </cell>
          <cell r="BS220">
            <v>-1405.8408999964595</v>
          </cell>
          <cell r="BT220">
            <v>-888.90799999982119</v>
          </cell>
          <cell r="BU220">
            <v>-2373.6965000033379</v>
          </cell>
          <cell r="BV220">
            <v>-2551.5058000013232</v>
          </cell>
          <cell r="BW220">
            <v>-245.74200000241399</v>
          </cell>
          <cell r="BX220">
            <v>-530.19860000163317</v>
          </cell>
          <cell r="BY220">
            <v>-481.50659999996424</v>
          </cell>
          <cell r="BZ220">
            <v>-1161.5293000116944</v>
          </cell>
          <cell r="CA220">
            <v>-3299.2978000044823</v>
          </cell>
          <cell r="CB220">
            <v>-2708.6299000009894</v>
          </cell>
          <cell r="CC220">
            <v>-2971.1834999918938</v>
          </cell>
          <cell r="CD220">
            <v>-367.88099999725819</v>
          </cell>
          <cell r="CE220">
            <v>-18970.3791000247</v>
          </cell>
          <cell r="CF220">
            <v>-708.1089999973774</v>
          </cell>
          <cell r="CG220">
            <v>-1252.4010000005364</v>
          </cell>
          <cell r="CH220">
            <v>-638.58390000462532</v>
          </cell>
          <cell r="CI220">
            <v>-3366.4965000003576</v>
          </cell>
          <cell r="CJ220">
            <v>-28.726500004529953</v>
          </cell>
          <cell r="CK220">
            <v>-763.42129999399185</v>
          </cell>
          <cell r="CL220">
            <v>-1083.4944999963045</v>
          </cell>
          <cell r="CM220">
            <v>-902.9277999997139</v>
          </cell>
          <cell r="CN220">
            <v>-4389.6620000004768</v>
          </cell>
          <cell r="CO220">
            <v>-1667.7120999991894</v>
          </cell>
          <cell r="CP220">
            <v>-2158.9774999991059</v>
          </cell>
          <cell r="CQ220">
            <v>-2009.8670000135899</v>
          </cell>
          <cell r="CR220">
            <v>-17903.878599882126</v>
          </cell>
          <cell r="CS220">
            <v>-1218.3280000090599</v>
          </cell>
          <cell r="CT220">
            <v>-1039.8379999995232</v>
          </cell>
          <cell r="CU220">
            <v>-331.44849999248981</v>
          </cell>
          <cell r="CV220">
            <v>-2484.1319999992847</v>
          </cell>
          <cell r="CW220">
            <v>23.065499998629093</v>
          </cell>
          <cell r="CX220">
            <v>-2822.4447999969125</v>
          </cell>
          <cell r="CY220">
            <v>-912.73160000145435</v>
          </cell>
          <cell r="CZ220">
            <v>-1636.1728999987245</v>
          </cell>
          <cell r="DA220">
            <v>-2944.3796999901533</v>
          </cell>
          <cell r="DB220">
            <v>-1724.0160999968648</v>
          </cell>
          <cell r="DC220">
            <v>-1808.0384999960661</v>
          </cell>
          <cell r="DD220">
            <v>-1005.41400000453</v>
          </cell>
          <cell r="DE220">
            <v>-209693.41129994392</v>
          </cell>
          <cell r="DF220">
            <v>-1173.2690000087023</v>
          </cell>
          <cell r="DG220">
            <v>-340.81500000506639</v>
          </cell>
          <cell r="DH220">
            <v>-148.70499999821186</v>
          </cell>
          <cell r="DI220">
            <v>-581.88900000229478</v>
          </cell>
          <cell r="DJ220">
            <v>115.61749999970198</v>
          </cell>
          <cell r="DK220">
            <v>-195175.07999999821</v>
          </cell>
          <cell r="DL220">
            <v>-996.77670000493526</v>
          </cell>
          <cell r="DM220">
            <v>-1538.9936000034213</v>
          </cell>
          <cell r="DN220">
            <v>-2792.6659999936819</v>
          </cell>
          <cell r="DO220">
            <v>-1960.7409999966621</v>
          </cell>
          <cell r="DP220">
            <v>-4191.9654999896884</v>
          </cell>
          <cell r="DQ220">
            <v>-908.12800000607967</v>
          </cell>
          <cell r="DR220">
            <v>-6258.4584999084473</v>
          </cell>
          <cell r="DS220">
            <v>-379.96400000154972</v>
          </cell>
          <cell r="DT220">
            <v>-305.21599999815226</v>
          </cell>
          <cell r="DU220">
            <v>-133.85100000351667</v>
          </cell>
          <cell r="DV220">
            <v>-412.80349999666214</v>
          </cell>
          <cell r="DW220">
            <v>5.459500003606081</v>
          </cell>
          <cell r="DX220">
            <v>180.65049999207258</v>
          </cell>
          <cell r="DY220">
            <v>-126.93899999558926</v>
          </cell>
          <cell r="DZ220">
            <v>-80.015999987721443</v>
          </cell>
          <cell r="EA220">
            <v>-1439.4859999939799</v>
          </cell>
          <cell r="EB220">
            <v>-1704.6810000017285</v>
          </cell>
          <cell r="EC220">
            <v>-1451.0969999954104</v>
          </cell>
          <cell r="ED220">
            <v>-410.51500000059605</v>
          </cell>
        </row>
        <row r="222"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0</v>
          </cell>
          <cell r="DG222">
            <v>0</v>
          </cell>
          <cell r="DH222">
            <v>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</row>
        <row r="223"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</row>
        <row r="224"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</row>
        <row r="226">
          <cell r="F226">
            <v>-8659.0865999907255</v>
          </cell>
          <cell r="G226">
            <v>-8374.4375000074506</v>
          </cell>
          <cell r="H226">
            <v>-7346.5552200004458</v>
          </cell>
          <cell r="I226">
            <v>-4068.7459999918938</v>
          </cell>
          <cell r="J226">
            <v>-1299.2985000014305</v>
          </cell>
          <cell r="K226">
            <v>-3451.1885000020266</v>
          </cell>
          <cell r="L226">
            <v>-1615.904969997704</v>
          </cell>
          <cell r="M226">
            <v>-912.3993100002408</v>
          </cell>
          <cell r="N226">
            <v>-9363.2207399904728</v>
          </cell>
          <cell r="O226">
            <v>-4960.6891999989748</v>
          </cell>
          <cell r="P226">
            <v>-10380.978000000119</v>
          </cell>
          <cell r="Q226">
            <v>-482.19920000433922</v>
          </cell>
          <cell r="R226">
            <v>-77252.705810070038</v>
          </cell>
          <cell r="S226">
            <v>-9493.3755000084639</v>
          </cell>
          <cell r="T226">
            <v>-9272.4404000118375</v>
          </cell>
          <cell r="U226">
            <v>-14127.093400008976</v>
          </cell>
          <cell r="V226">
            <v>-6080.5254999995232</v>
          </cell>
          <cell r="W226">
            <v>-935.16400000080466</v>
          </cell>
          <cell r="X226">
            <v>-2644.496339995414</v>
          </cell>
          <cell r="Y226">
            <v>-3825.4919700026512</v>
          </cell>
          <cell r="Z226">
            <v>-3613.0400699973106</v>
          </cell>
          <cell r="AA226">
            <v>-11986.155929997563</v>
          </cell>
          <cell r="AB226">
            <v>-7162.314299993217</v>
          </cell>
          <cell r="AC226">
            <v>-7059.4445000067353</v>
          </cell>
          <cell r="AD226">
            <v>-1053.1639000028372</v>
          </cell>
          <cell r="AE226">
            <v>-63497.896259903908</v>
          </cell>
          <cell r="AF226">
            <v>-3151.9377999976277</v>
          </cell>
          <cell r="AG226">
            <v>-2590.4594999998808</v>
          </cell>
          <cell r="AH226">
            <v>-6574.7546000033617</v>
          </cell>
          <cell r="AI226">
            <v>-4424.5921999998391</v>
          </cell>
          <cell r="AJ226">
            <v>-1145.4364999979734</v>
          </cell>
          <cell r="AK226">
            <v>-2268.1951999999583</v>
          </cell>
          <cell r="AL226">
            <v>-7880.0288700014353</v>
          </cell>
          <cell r="AM226">
            <v>-6811.9680700004101</v>
          </cell>
          <cell r="AN226">
            <v>-14317.82949000597</v>
          </cell>
          <cell r="AO226">
            <v>-6419.7583300024271</v>
          </cell>
          <cell r="AP226">
            <v>-8471.7487000003457</v>
          </cell>
          <cell r="AQ226">
            <v>558.81300000101328</v>
          </cell>
          <cell r="AR226">
            <v>-23181.852609992027</v>
          </cell>
          <cell r="AS226">
            <v>-1448.4192000031471</v>
          </cell>
          <cell r="AT226">
            <v>-1039.714500002563</v>
          </cell>
          <cell r="AU226">
            <v>-2130.3713999986649</v>
          </cell>
          <cell r="AV226">
            <v>-1842.3124999962747</v>
          </cell>
          <cell r="AW226">
            <v>-261.11349999904633</v>
          </cell>
          <cell r="AX226">
            <v>-637.44364999979734</v>
          </cell>
          <cell r="AY226">
            <v>-2304.258979998529</v>
          </cell>
          <cell r="AZ226">
            <v>-916.4446099922061</v>
          </cell>
          <cell r="BA226">
            <v>-4753.2329400107265</v>
          </cell>
          <cell r="BB226">
            <v>-1513.35136000067</v>
          </cell>
          <cell r="BC226">
            <v>-4806.7394699975848</v>
          </cell>
          <cell r="BD226">
            <v>-1528.4504999965429</v>
          </cell>
          <cell r="BE226">
            <v>-22605.36310005188</v>
          </cell>
          <cell r="BF226">
            <v>-1476.2409999892116</v>
          </cell>
          <cell r="BG226">
            <v>-1870.3233400061727</v>
          </cell>
          <cell r="BH226">
            <v>-1565.0385999977589</v>
          </cell>
          <cell r="BI226">
            <v>-1943.5791000053287</v>
          </cell>
          <cell r="BJ226">
            <v>-71.229999996721745</v>
          </cell>
          <cell r="BK226">
            <v>-526.05599999427795</v>
          </cell>
          <cell r="BL226">
            <v>-2041.4302700087428</v>
          </cell>
          <cell r="BM226">
            <v>-950.13522998988628</v>
          </cell>
          <cell r="BN226">
            <v>-6294.8379600048065</v>
          </cell>
          <cell r="BO226">
            <v>-2888.7819999977946</v>
          </cell>
          <cell r="BP226">
            <v>-2216.7995999976993</v>
          </cell>
          <cell r="BQ226">
            <v>-760.90999999642372</v>
          </cell>
          <cell r="BR226">
            <v>-18985.919899940491</v>
          </cell>
          <cell r="BS226">
            <v>-1405.8408999964595</v>
          </cell>
          <cell r="BT226">
            <v>-888.90799999982119</v>
          </cell>
          <cell r="BU226">
            <v>-2373.6965000033379</v>
          </cell>
          <cell r="BV226">
            <v>-2551.5058000013232</v>
          </cell>
          <cell r="BW226">
            <v>-245.74200000241399</v>
          </cell>
          <cell r="BX226">
            <v>-530.19860000163317</v>
          </cell>
          <cell r="BY226">
            <v>-481.50659999996424</v>
          </cell>
          <cell r="BZ226">
            <v>-1161.5293000116944</v>
          </cell>
          <cell r="CA226">
            <v>-3299.2978000044823</v>
          </cell>
          <cell r="CB226">
            <v>-2708.6299000009894</v>
          </cell>
          <cell r="CC226">
            <v>-2971.1834999918938</v>
          </cell>
          <cell r="CD226">
            <v>-367.88099999725819</v>
          </cell>
          <cell r="CE226">
            <v>-18970.379099965096</v>
          </cell>
          <cell r="CF226">
            <v>-708.1089999973774</v>
          </cell>
          <cell r="CG226">
            <v>-1252.4010000005364</v>
          </cell>
          <cell r="CH226">
            <v>-638.58390000462532</v>
          </cell>
          <cell r="CI226">
            <v>-3366.4965000003576</v>
          </cell>
          <cell r="CJ226">
            <v>-28.726500004529953</v>
          </cell>
          <cell r="CK226">
            <v>-763.42129999399185</v>
          </cell>
          <cell r="CL226">
            <v>-1083.4944999963045</v>
          </cell>
          <cell r="CM226">
            <v>-902.9277999997139</v>
          </cell>
          <cell r="CN226">
            <v>-4389.6620000004768</v>
          </cell>
          <cell r="CO226">
            <v>-1667.7120999991894</v>
          </cell>
          <cell r="CP226">
            <v>-2158.9774999991059</v>
          </cell>
          <cell r="CQ226">
            <v>-2009.8670000135899</v>
          </cell>
          <cell r="CR226">
            <v>-17903.878599882126</v>
          </cell>
          <cell r="CS226">
            <v>-1218.3280000090599</v>
          </cell>
          <cell r="CT226">
            <v>-1039.8379999995232</v>
          </cell>
          <cell r="CU226">
            <v>-331.44849999248981</v>
          </cell>
          <cell r="CV226">
            <v>-2484.1319999992847</v>
          </cell>
          <cell r="CW226">
            <v>23.065499998629093</v>
          </cell>
          <cell r="CX226">
            <v>-2822.4447999969125</v>
          </cell>
          <cell r="CY226">
            <v>-912.73160000145435</v>
          </cell>
          <cell r="CZ226">
            <v>-1636.1728999987245</v>
          </cell>
          <cell r="DA226">
            <v>-2944.3796999901533</v>
          </cell>
          <cell r="DB226">
            <v>-1724.0160999968648</v>
          </cell>
          <cell r="DC226">
            <v>-1808.0384999960661</v>
          </cell>
          <cell r="DD226">
            <v>-1005.41400000453</v>
          </cell>
          <cell r="DE226">
            <v>-209693.41129994392</v>
          </cell>
          <cell r="DF226">
            <v>-1173.2690000087023</v>
          </cell>
          <cell r="DG226">
            <v>-340.81500000506639</v>
          </cell>
          <cell r="DH226">
            <v>-148.70499999821186</v>
          </cell>
          <cell r="DI226">
            <v>-581.88900000602007</v>
          </cell>
          <cell r="DJ226">
            <v>115.61749999970198</v>
          </cell>
          <cell r="DK226">
            <v>-195175.07999999821</v>
          </cell>
          <cell r="DL226">
            <v>-996.77670000493526</v>
          </cell>
          <cell r="DM226">
            <v>-1538.9936000108719</v>
          </cell>
          <cell r="DN226">
            <v>-2792.6659999936819</v>
          </cell>
          <cell r="DO226">
            <v>-1960.7409999966621</v>
          </cell>
          <cell r="DP226">
            <v>-4191.9654999896884</v>
          </cell>
          <cell r="DQ226">
            <v>-908.12800000607967</v>
          </cell>
          <cell r="DR226">
            <v>-6258.4584999084473</v>
          </cell>
          <cell r="DS226">
            <v>-379.96400000154972</v>
          </cell>
          <cell r="DT226">
            <v>-305.21599999815226</v>
          </cell>
          <cell r="DU226">
            <v>-133.85100000351667</v>
          </cell>
          <cell r="DV226">
            <v>-412.80349999666214</v>
          </cell>
          <cell r="DW226">
            <v>5.459500003606081</v>
          </cell>
          <cell r="DX226">
            <v>180.65049999207258</v>
          </cell>
          <cell r="DY226">
            <v>-126.93899999558926</v>
          </cell>
          <cell r="DZ226">
            <v>-80.015999987721443</v>
          </cell>
          <cell r="EA226">
            <v>-1439.4859999939799</v>
          </cell>
          <cell r="EB226">
            <v>-1704.6810000017285</v>
          </cell>
          <cell r="EC226">
            <v>-1451.0969999954104</v>
          </cell>
          <cell r="ED226">
            <v>-410.51500000059605</v>
          </cell>
        </row>
        <row r="229"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E229">
            <v>0</v>
          </cell>
          <cell r="DF229">
            <v>0</v>
          </cell>
          <cell r="DG229">
            <v>0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</row>
        <row r="230"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0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0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0</v>
          </cell>
          <cell r="DX230">
            <v>0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</row>
        <row r="231">
          <cell r="F231">
            <v>1158.8423100000364</v>
          </cell>
          <cell r="G231">
            <v>1174.7789800000028</v>
          </cell>
          <cell r="H231">
            <v>1536.5515799999703</v>
          </cell>
          <cell r="I231">
            <v>1587.7341000000015</v>
          </cell>
          <cell r="J231">
            <v>1706.487690000009</v>
          </cell>
          <cell r="K231">
            <v>1704.7172999999893</v>
          </cell>
          <cell r="L231">
            <v>1606.9113500000094</v>
          </cell>
          <cell r="M231">
            <v>1696.0059699999983</v>
          </cell>
          <cell r="N231">
            <v>1650.5628000000142</v>
          </cell>
          <cell r="O231">
            <v>1574.8294499999611</v>
          </cell>
          <cell r="P231">
            <v>1252.7820000000065</v>
          </cell>
          <cell r="Q231">
            <v>1058.3108599999978</v>
          </cell>
          <cell r="R231">
            <v>17802.295200000051</v>
          </cell>
          <cell r="S231">
            <v>1167.5840000000026</v>
          </cell>
          <cell r="T231">
            <v>1142.8704000000143</v>
          </cell>
          <cell r="U231">
            <v>1548.2888000000385</v>
          </cell>
          <cell r="V231">
            <v>1599.8159999999916</v>
          </cell>
          <cell r="W231">
            <v>1719.5080000000016</v>
          </cell>
          <cell r="X231">
            <v>1717.6320000000123</v>
          </cell>
          <cell r="Y231">
            <v>1619.1424000000115</v>
          </cell>
          <cell r="Z231">
            <v>1708.8936000000103</v>
          </cell>
          <cell r="AA231">
            <v>1663.1520000000019</v>
          </cell>
          <cell r="AB231">
            <v>1586.7535999999964</v>
          </cell>
          <cell r="AC231">
            <v>1262.3040000000037</v>
          </cell>
          <cell r="AD231">
            <v>1066.3503999999957</v>
          </cell>
          <cell r="AE231">
            <v>18377.60436000023</v>
          </cell>
          <cell r="AF231">
            <v>1205.3475800000015</v>
          </cell>
          <cell r="AG231">
            <v>1179.801839999971</v>
          </cell>
          <cell r="AH231">
            <v>1598.3218700000434</v>
          </cell>
          <cell r="AI231">
            <v>1651.492499999993</v>
          </cell>
          <cell r="AJ231">
            <v>1775.06124000001</v>
          </cell>
          <cell r="AK231">
            <v>1773.2037000000128</v>
          </cell>
          <cell r="AL231">
            <v>1671.4722600000096</v>
          </cell>
          <cell r="AM231">
            <v>1764.1517199999944</v>
          </cell>
          <cell r="AN231">
            <v>1716.8550000000105</v>
          </cell>
          <cell r="AO231">
            <v>1638.0489900000393</v>
          </cell>
          <cell r="AP231">
            <v>1303.0668000000005</v>
          </cell>
          <cell r="AQ231">
            <v>1100.7808600000571</v>
          </cell>
          <cell r="AR231">
            <v>15267.681760000065</v>
          </cell>
          <cell r="AS231">
            <v>1057.0528800000902</v>
          </cell>
          <cell r="AT231">
            <v>1012.6211200000253</v>
          </cell>
          <cell r="AU231">
            <v>1336.2748399999691</v>
          </cell>
          <cell r="AV231">
            <v>1347.5688000000082</v>
          </cell>
          <cell r="AW231">
            <v>1422.2589199999929</v>
          </cell>
          <cell r="AX231">
            <v>1397.5883999999787</v>
          </cell>
          <cell r="AY231">
            <v>1331.9410399999761</v>
          </cell>
          <cell r="AZ231">
            <v>1424.7302400000335</v>
          </cell>
          <cell r="BA231">
            <v>1418.8212000000058</v>
          </cell>
          <cell r="BB231">
            <v>1398.104960000026</v>
          </cell>
          <cell r="BC231">
            <v>1142.8379999999888</v>
          </cell>
          <cell r="BD231">
            <v>977.8813599999994</v>
          </cell>
          <cell r="BE231">
            <v>15713.511419999879</v>
          </cell>
          <cell r="BF231">
            <v>1086.521790000028</v>
          </cell>
          <cell r="BG231">
            <v>1077.5872200000449</v>
          </cell>
          <cell r="BH231">
            <v>1372.2791699999943</v>
          </cell>
          <cell r="BI231">
            <v>1383.0345000000088</v>
          </cell>
          <cell r="BJ231">
            <v>1459.2509099999734</v>
          </cell>
          <cell r="BK231">
            <v>1433.387699999992</v>
          </cell>
          <cell r="BL231">
            <v>1366.361579999997</v>
          </cell>
          <cell r="BM231">
            <v>1461.9506999999285</v>
          </cell>
          <cell r="BN231">
            <v>1456.5897000000114</v>
          </cell>
          <cell r="BO231">
            <v>1436.3933700000052</v>
          </cell>
          <cell r="BP231">
            <v>1174.7447999999858</v>
          </cell>
          <cell r="BQ231">
            <v>1005.4099799999967</v>
          </cell>
          <cell r="BR231">
            <v>15805.742206768598</v>
          </cell>
          <cell r="BS231">
            <v>1094.9020199999795</v>
          </cell>
          <cell r="BT231">
            <v>1048.6999599999981</v>
          </cell>
          <cell r="BU231">
            <v>1383.5079900000128</v>
          </cell>
          <cell r="BV231">
            <v>1394.7718067681417</v>
          </cell>
          <cell r="BW231">
            <v>1471.7767699999968</v>
          </cell>
          <cell r="BX231">
            <v>1446.078600000008</v>
          </cell>
          <cell r="BY231">
            <v>1378.2097800000338</v>
          </cell>
          <cell r="BZ231">
            <v>1474.454859999998</v>
          </cell>
          <cell r="CA231">
            <v>1468.7612999999837</v>
          </cell>
          <cell r="CB231">
            <v>1447.753320000018</v>
          </cell>
          <cell r="CC231">
            <v>1183.8356999999378</v>
          </cell>
          <cell r="CD231">
            <v>1012.9901000000536</v>
          </cell>
          <cell r="CE231">
            <v>16213.40911309002</v>
          </cell>
          <cell r="CF231">
            <v>1124.3216399999801</v>
          </cell>
          <cell r="CG231">
            <v>1076.4812800000072</v>
          </cell>
          <cell r="CH231">
            <v>1419.3585600000224</v>
          </cell>
          <cell r="CI231">
            <v>1429.3497130556498</v>
          </cell>
          <cell r="CJ231">
            <v>1508.6451200343436</v>
          </cell>
          <cell r="CK231">
            <v>1482.1310999999987</v>
          </cell>
          <cell r="CL231">
            <v>1412.8817299999937</v>
          </cell>
          <cell r="CM231">
            <v>1511.8842600000207</v>
          </cell>
          <cell r="CN231">
            <v>1506.5528999999806</v>
          </cell>
          <cell r="CO231">
            <v>1485.8780499999993</v>
          </cell>
          <cell r="CP231">
            <v>1215.5318999999436</v>
          </cell>
          <cell r="CQ231">
            <v>1040.3928599999053</v>
          </cell>
          <cell r="CR231">
            <v>16548.261255159508</v>
          </cell>
          <cell r="CS231">
            <v>1146.1363399999682</v>
          </cell>
          <cell r="CT231">
            <v>1097.8477999999886</v>
          </cell>
          <cell r="CU231">
            <v>1448.4585699999589</v>
          </cell>
          <cell r="CV231">
            <v>1460.0071551591391</v>
          </cell>
          <cell r="CW231">
            <v>1541.2118099999789</v>
          </cell>
          <cell r="CX231">
            <v>1514.3324999999604</v>
          </cell>
          <cell r="CY231">
            <v>1443.2784699999902</v>
          </cell>
          <cell r="CZ231">
            <v>1544.0021200000483</v>
          </cell>
          <cell r="DA231">
            <v>1537.7784000000102</v>
          </cell>
          <cell r="DB231">
            <v>1515.6389799999888</v>
          </cell>
          <cell r="DC231">
            <v>1239.2261999999755</v>
          </cell>
          <cell r="DD231">
            <v>1060.3429100001231</v>
          </cell>
          <cell r="DE231">
            <v>16774.561000000685</v>
          </cell>
          <cell r="DF231">
            <v>1160.8089499999769</v>
          </cell>
          <cell r="DG231">
            <v>1150.9108199999901</v>
          </cell>
          <cell r="DH231">
            <v>1465.04449999996</v>
          </cell>
          <cell r="DI231">
            <v>1476.0662999999477</v>
          </cell>
          <cell r="DJ231">
            <v>1556.8172100000083</v>
          </cell>
          <cell r="DK231">
            <v>1529.0025000000023</v>
          </cell>
          <cell r="DL231">
            <v>1457.6996700000018</v>
          </cell>
          <cell r="DM231">
            <v>1560.081199999986</v>
          </cell>
          <cell r="DN231">
            <v>1554.839100000012</v>
          </cell>
          <cell r="DO231">
            <v>1533.9695899999933</v>
          </cell>
          <cell r="DP231">
            <v>1255.0235999999568</v>
          </cell>
          <cell r="DQ231">
            <v>1074.2975600000937</v>
          </cell>
          <cell r="DR231">
            <v>17078.919900000095</v>
          </cell>
          <cell r="DS231">
            <v>1183.0654000000795</v>
          </cell>
          <cell r="DT231">
            <v>1133.1336800000281</v>
          </cell>
          <cell r="DU231">
            <v>1494.9046300000045</v>
          </cell>
          <cell r="DV231">
            <v>1507.1706000000122</v>
          </cell>
          <cell r="DW231">
            <v>1590.3607599999814</v>
          </cell>
          <cell r="DX231">
            <v>1562.576699999976</v>
          </cell>
          <cell r="DY231">
            <v>1489.4101899999951</v>
          </cell>
          <cell r="DZ231">
            <v>1593.2490300000063</v>
          </cell>
          <cell r="EA231">
            <v>1587.0234000000055</v>
          </cell>
          <cell r="EB231">
            <v>1564.3604399999604</v>
          </cell>
          <cell r="EC231">
            <v>1279.0745999999344</v>
          </cell>
          <cell r="ED231">
            <v>1094.5904700000538</v>
          </cell>
        </row>
        <row r="233">
          <cell r="F233">
            <v>1158.8423100000364</v>
          </cell>
          <cell r="G233">
            <v>1174.7789800000028</v>
          </cell>
          <cell r="H233">
            <v>1536.5515799999703</v>
          </cell>
          <cell r="I233">
            <v>1587.7341000000015</v>
          </cell>
          <cell r="J233">
            <v>1706.487690000009</v>
          </cell>
          <cell r="K233">
            <v>1704.7172999999893</v>
          </cell>
          <cell r="L233">
            <v>1606.9113500000094</v>
          </cell>
          <cell r="M233">
            <v>1696.0059699999983</v>
          </cell>
          <cell r="N233">
            <v>1650.5628000000142</v>
          </cell>
          <cell r="O233">
            <v>1574.8294499999611</v>
          </cell>
          <cell r="P233">
            <v>1252.7820000000065</v>
          </cell>
          <cell r="Q233">
            <v>1058.3108599999978</v>
          </cell>
          <cell r="R233">
            <v>17802.295200000051</v>
          </cell>
          <cell r="S233">
            <v>1167.5840000000026</v>
          </cell>
          <cell r="T233">
            <v>1142.8704000000143</v>
          </cell>
          <cell r="U233">
            <v>1548.2888000000385</v>
          </cell>
          <cell r="V233">
            <v>1599.8159999999916</v>
          </cell>
          <cell r="W233">
            <v>1719.5080000000016</v>
          </cell>
          <cell r="X233">
            <v>1717.6320000000123</v>
          </cell>
          <cell r="Y233">
            <v>1619.1424000000115</v>
          </cell>
          <cell r="Z233">
            <v>1708.8936000000103</v>
          </cell>
          <cell r="AA233">
            <v>1663.1520000000019</v>
          </cell>
          <cell r="AB233">
            <v>1586.7535999999964</v>
          </cell>
          <cell r="AC233">
            <v>1262.3040000000037</v>
          </cell>
          <cell r="AD233">
            <v>1066.3503999999957</v>
          </cell>
          <cell r="AE233">
            <v>18377.60436000023</v>
          </cell>
          <cell r="AF233">
            <v>1205.3475800000015</v>
          </cell>
          <cell r="AG233">
            <v>1179.801839999971</v>
          </cell>
          <cell r="AH233">
            <v>1598.3218700000434</v>
          </cell>
          <cell r="AI233">
            <v>1651.492499999993</v>
          </cell>
          <cell r="AJ233">
            <v>1775.06124000001</v>
          </cell>
          <cell r="AK233">
            <v>1773.2037000000128</v>
          </cell>
          <cell r="AL233">
            <v>1671.4722600000096</v>
          </cell>
          <cell r="AM233">
            <v>1764.1517199999944</v>
          </cell>
          <cell r="AN233">
            <v>1716.8550000000105</v>
          </cell>
          <cell r="AO233">
            <v>1638.0489900000393</v>
          </cell>
          <cell r="AP233">
            <v>1303.0668000000005</v>
          </cell>
          <cell r="AQ233">
            <v>1100.7808600000571</v>
          </cell>
          <cell r="AR233">
            <v>15267.681760000065</v>
          </cell>
          <cell r="AS233">
            <v>1057.0528800000902</v>
          </cell>
          <cell r="AT233">
            <v>1012.6211200000253</v>
          </cell>
          <cell r="AU233">
            <v>1336.2748399999691</v>
          </cell>
          <cell r="AV233">
            <v>1347.5688000000082</v>
          </cell>
          <cell r="AW233">
            <v>1422.2589199999929</v>
          </cell>
          <cell r="AX233">
            <v>1397.5883999999787</v>
          </cell>
          <cell r="AY233">
            <v>1331.9410399999761</v>
          </cell>
          <cell r="AZ233">
            <v>1424.7302400000335</v>
          </cell>
          <cell r="BA233">
            <v>1418.8212000000058</v>
          </cell>
          <cell r="BB233">
            <v>1398.104960000026</v>
          </cell>
          <cell r="BC233">
            <v>1142.8379999999888</v>
          </cell>
          <cell r="BD233">
            <v>977.8813599999994</v>
          </cell>
          <cell r="BE233">
            <v>15713.511419999879</v>
          </cell>
          <cell r="BF233">
            <v>1086.521790000028</v>
          </cell>
          <cell r="BG233">
            <v>1077.5872200000449</v>
          </cell>
          <cell r="BH233">
            <v>1372.2791699999943</v>
          </cell>
          <cell r="BI233">
            <v>1383.0345000000088</v>
          </cell>
          <cell r="BJ233">
            <v>1459.2509099999734</v>
          </cell>
          <cell r="BK233">
            <v>1433.387699999992</v>
          </cell>
          <cell r="BL233">
            <v>1366.361579999997</v>
          </cell>
          <cell r="BM233">
            <v>1461.9506999999285</v>
          </cell>
          <cell r="BN233">
            <v>1456.5897000000114</v>
          </cell>
          <cell r="BO233">
            <v>1436.3933700000052</v>
          </cell>
          <cell r="BP233">
            <v>1174.7447999999858</v>
          </cell>
          <cell r="BQ233">
            <v>1005.4099799999967</v>
          </cell>
          <cell r="BR233">
            <v>15805.742206768598</v>
          </cell>
          <cell r="BS233">
            <v>1094.9020199999795</v>
          </cell>
          <cell r="BT233">
            <v>1048.6999599999981</v>
          </cell>
          <cell r="BU233">
            <v>1383.5079900000128</v>
          </cell>
          <cell r="BV233">
            <v>1394.7718067681417</v>
          </cell>
          <cell r="BW233">
            <v>1471.7767699999968</v>
          </cell>
          <cell r="BX233">
            <v>1446.078600000008</v>
          </cell>
          <cell r="BY233">
            <v>1378.2097800000338</v>
          </cell>
          <cell r="BZ233">
            <v>1474.454859999998</v>
          </cell>
          <cell r="CA233">
            <v>1468.7612999999837</v>
          </cell>
          <cell r="CB233">
            <v>1447.753320000018</v>
          </cell>
          <cell r="CC233">
            <v>1183.8356999999378</v>
          </cell>
          <cell r="CD233">
            <v>1012.9901000000536</v>
          </cell>
          <cell r="CE233">
            <v>16213.40911309002</v>
          </cell>
          <cell r="CF233">
            <v>1124.3216399999801</v>
          </cell>
          <cell r="CG233">
            <v>1076.4812800000072</v>
          </cell>
          <cell r="CH233">
            <v>1419.3585600000224</v>
          </cell>
          <cell r="CI233">
            <v>1429.3497130556498</v>
          </cell>
          <cell r="CJ233">
            <v>1508.6451200343436</v>
          </cell>
          <cell r="CK233">
            <v>1482.1310999999987</v>
          </cell>
          <cell r="CL233">
            <v>1412.8817299999937</v>
          </cell>
          <cell r="CM233">
            <v>1511.8842600000207</v>
          </cell>
          <cell r="CN233">
            <v>1506.5528999999806</v>
          </cell>
          <cell r="CO233">
            <v>1485.8780499999993</v>
          </cell>
          <cell r="CP233">
            <v>1215.5318999999436</v>
          </cell>
          <cell r="CQ233">
            <v>1040.3928599999053</v>
          </cell>
          <cell r="CR233">
            <v>16548.261255159508</v>
          </cell>
          <cell r="CS233">
            <v>1146.1363399999682</v>
          </cell>
          <cell r="CT233">
            <v>1097.8477999999886</v>
          </cell>
          <cell r="CU233">
            <v>1448.4585699999589</v>
          </cell>
          <cell r="CV233">
            <v>1460.0071551591391</v>
          </cell>
          <cell r="CW233">
            <v>1541.2118099999789</v>
          </cell>
          <cell r="CX233">
            <v>1514.3324999999604</v>
          </cell>
          <cell r="CY233">
            <v>1443.2784699999902</v>
          </cell>
          <cell r="CZ233">
            <v>1544.0021200000483</v>
          </cell>
          <cell r="DA233">
            <v>1537.7784000000102</v>
          </cell>
          <cell r="DB233">
            <v>1515.6389799999888</v>
          </cell>
          <cell r="DC233">
            <v>1239.2261999999755</v>
          </cell>
          <cell r="DD233">
            <v>1060.3429100001231</v>
          </cell>
          <cell r="DE233">
            <v>16774.561000000685</v>
          </cell>
          <cell r="DF233">
            <v>1160.8089499999769</v>
          </cell>
          <cell r="DG233">
            <v>1150.9108199999901</v>
          </cell>
          <cell r="DH233">
            <v>1465.04449999996</v>
          </cell>
          <cell r="DI233">
            <v>1476.0662999999477</v>
          </cell>
          <cell r="DJ233">
            <v>1556.8172100000083</v>
          </cell>
          <cell r="DK233">
            <v>1529.0025000000023</v>
          </cell>
          <cell r="DL233">
            <v>1457.6996700000018</v>
          </cell>
          <cell r="DM233">
            <v>1560.081199999986</v>
          </cell>
          <cell r="DN233">
            <v>1554.839100000012</v>
          </cell>
          <cell r="DO233">
            <v>1533.9695899999933</v>
          </cell>
          <cell r="DP233">
            <v>1255.0235999999568</v>
          </cell>
          <cell r="DQ233">
            <v>1074.2975600000937</v>
          </cell>
          <cell r="DR233">
            <v>17078.919900000095</v>
          </cell>
          <cell r="DS233">
            <v>1183.0654000000795</v>
          </cell>
          <cell r="DT233">
            <v>1133.1336800000281</v>
          </cell>
          <cell r="DU233">
            <v>1494.9046300000045</v>
          </cell>
          <cell r="DV233">
            <v>1507.1706000000122</v>
          </cell>
          <cell r="DW233">
            <v>1590.3607599999814</v>
          </cell>
          <cell r="DX233">
            <v>1562.576699999976</v>
          </cell>
          <cell r="DY233">
            <v>1489.4101899999951</v>
          </cell>
          <cell r="DZ233">
            <v>1593.2490300000063</v>
          </cell>
          <cell r="EA233">
            <v>1587.0234000000055</v>
          </cell>
          <cell r="EB233">
            <v>1564.3604399999604</v>
          </cell>
          <cell r="EC233">
            <v>1279.0745999999344</v>
          </cell>
          <cell r="ED233">
            <v>1094.5904700000538</v>
          </cell>
        </row>
        <row r="236"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0</v>
          </cell>
          <cell r="DP236">
            <v>0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</row>
        <row r="237"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</row>
        <row r="238"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-82725.5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-84788.5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-84788.5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-92352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-92352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</row>
        <row r="239"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</row>
        <row r="240"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-74979.189999999478</v>
          </cell>
          <cell r="R240">
            <v>-78596.799999998882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-78596.799999998882</v>
          </cell>
          <cell r="AE240">
            <v>-81873.799999998882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-81873.799999998882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  <cell r="DD240">
            <v>0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</row>
        <row r="241"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0</v>
          </cell>
          <cell r="DP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</row>
        <row r="242"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</row>
        <row r="243"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</row>
        <row r="244"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</row>
        <row r="245"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</row>
        <row r="246"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</row>
        <row r="248"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</row>
        <row r="250"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0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</row>
        <row r="251"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</row>
        <row r="252"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</row>
        <row r="253"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-14964.635629981756</v>
          </cell>
          <cell r="AF253">
            <v>-1007.0749700013548</v>
          </cell>
          <cell r="AG253">
            <v>-2631.5657999999821</v>
          </cell>
          <cell r="AH253">
            <v>-4106.8922999985516</v>
          </cell>
          <cell r="AI253">
            <v>0</v>
          </cell>
          <cell r="AJ253">
            <v>0</v>
          </cell>
          <cell r="AK253">
            <v>0</v>
          </cell>
          <cell r="AL253">
            <v>-846.97159999981523</v>
          </cell>
          <cell r="AM253">
            <v>-563.80507999844849</v>
          </cell>
          <cell r="AN253">
            <v>-473.03887000028044</v>
          </cell>
          <cell r="AO253">
            <v>-1047.3453099988401</v>
          </cell>
          <cell r="AP253">
            <v>-2641.8392999991775</v>
          </cell>
          <cell r="AQ253">
            <v>-1646.1023999992758</v>
          </cell>
          <cell r="AR253">
            <v>-3958.4514800161123</v>
          </cell>
          <cell r="AS253">
            <v>-1036.7608000002801</v>
          </cell>
          <cell r="AT253">
            <v>-160.69640000164509</v>
          </cell>
          <cell r="AU253">
            <v>-906.43899999931455</v>
          </cell>
          <cell r="AV253">
            <v>-2.0000152289867401E-5</v>
          </cell>
          <cell r="AW253">
            <v>0</v>
          </cell>
          <cell r="AX253">
            <v>0</v>
          </cell>
          <cell r="AY253">
            <v>-74.409830000251532</v>
          </cell>
          <cell r="AZ253">
            <v>68.002399999648333</v>
          </cell>
          <cell r="BA253">
            <v>-147.31902999989688</v>
          </cell>
          <cell r="BB253">
            <v>-93.307500001043081</v>
          </cell>
          <cell r="BC253">
            <v>-1443.1952999997884</v>
          </cell>
          <cell r="BD253">
            <v>-164.3260000012815</v>
          </cell>
          <cell r="BE253">
            <v>-4045.6506500244141</v>
          </cell>
          <cell r="BF253">
            <v>-1012.1463000010699</v>
          </cell>
          <cell r="BG253">
            <v>-159.11359999887645</v>
          </cell>
          <cell r="BH253">
            <v>-392.94002999924123</v>
          </cell>
          <cell r="BI253">
            <v>2.9999762773513794E-5</v>
          </cell>
          <cell r="BJ253">
            <v>0</v>
          </cell>
          <cell r="BK253">
            <v>0</v>
          </cell>
          <cell r="BL253">
            <v>8.321900000795722</v>
          </cell>
          <cell r="BM253">
            <v>73.702460000291467</v>
          </cell>
          <cell r="BN253">
            <v>26.262389998883009</v>
          </cell>
          <cell r="BO253">
            <v>-1149.4929000008851</v>
          </cell>
          <cell r="BP253">
            <v>-1077.1245999988168</v>
          </cell>
          <cell r="BQ253">
            <v>-363.12000000104308</v>
          </cell>
          <cell r="BR253">
            <v>-10374.601529985666</v>
          </cell>
          <cell r="BS253">
            <v>-432.91550000011921</v>
          </cell>
          <cell r="BT253">
            <v>-1254.6732999999076</v>
          </cell>
          <cell r="BU253">
            <v>-1551.1017000004649</v>
          </cell>
          <cell r="BV253">
            <v>-1370.4318999992684</v>
          </cell>
          <cell r="BW253">
            <v>-422.36630000034347</v>
          </cell>
          <cell r="BX253">
            <v>-409.31740000005811</v>
          </cell>
          <cell r="BY253">
            <v>0</v>
          </cell>
          <cell r="BZ253">
            <v>-123.25510000064969</v>
          </cell>
          <cell r="CA253">
            <v>-413.99412999860942</v>
          </cell>
          <cell r="CB253">
            <v>-1081.4730000011623</v>
          </cell>
          <cell r="CC253">
            <v>-2942.6634999997914</v>
          </cell>
          <cell r="CD253">
            <v>-372.40969999879599</v>
          </cell>
          <cell r="CE253">
            <v>-12068.931249991059</v>
          </cell>
          <cell r="CF253">
            <v>0</v>
          </cell>
          <cell r="CG253">
            <v>-918.1195000000298</v>
          </cell>
          <cell r="CH253">
            <v>-1937.0325000006706</v>
          </cell>
          <cell r="CI253">
            <v>-1737.6433299994096</v>
          </cell>
          <cell r="CJ253">
            <v>-1027.3769999998622</v>
          </cell>
          <cell r="CK253">
            <v>-935.7359499996528</v>
          </cell>
          <cell r="CL253">
            <v>-128.14825000055134</v>
          </cell>
          <cell r="CM253">
            <v>0</v>
          </cell>
          <cell r="CN253">
            <v>-842.11871000006795</v>
          </cell>
          <cell r="CO253">
            <v>-822.21860999986529</v>
          </cell>
          <cell r="CP253">
            <v>-2863.3268999997526</v>
          </cell>
          <cell r="CQ253">
            <v>-857.2105000000447</v>
          </cell>
          <cell r="CR253">
            <v>-12740.716800034046</v>
          </cell>
          <cell r="CS253">
            <v>-261.62103999964893</v>
          </cell>
          <cell r="CT253">
            <v>-1230.6030000001192</v>
          </cell>
          <cell r="CU253">
            <v>-2584.5241000000387</v>
          </cell>
          <cell r="CV253">
            <v>-826.22220000065863</v>
          </cell>
          <cell r="CW253">
            <v>-679.06699999980628</v>
          </cell>
          <cell r="CX253">
            <v>-1456.4441999997944</v>
          </cell>
          <cell r="CY253">
            <v>22.814570000395179</v>
          </cell>
          <cell r="CZ253">
            <v>-43.838600000366569</v>
          </cell>
          <cell r="DA253">
            <v>-1234.0595000013709</v>
          </cell>
          <cell r="DB253">
            <v>-1583.728330001235</v>
          </cell>
          <cell r="DC253">
            <v>-2295.2734000012279</v>
          </cell>
          <cell r="DD253">
            <v>-568.14999999850988</v>
          </cell>
          <cell r="DE253">
            <v>-12229.636749997735</v>
          </cell>
          <cell r="DF253">
            <v>-920.0230000000447</v>
          </cell>
          <cell r="DG253">
            <v>-883.43600000068545</v>
          </cell>
          <cell r="DH253">
            <v>-2776.9170000012964</v>
          </cell>
          <cell r="DI253">
            <v>-1103.1928000003099</v>
          </cell>
          <cell r="DJ253">
            <v>-733.41099999984726</v>
          </cell>
          <cell r="DK253">
            <v>-937.29630000051111</v>
          </cell>
          <cell r="DL253">
            <v>-370.75249999947846</v>
          </cell>
          <cell r="DM253">
            <v>-340.24080000072718</v>
          </cell>
          <cell r="DN253">
            <v>-1334.8114999998361</v>
          </cell>
          <cell r="DO253">
            <v>-1723.3918500002474</v>
          </cell>
          <cell r="DP253">
            <v>-823.18799999915063</v>
          </cell>
          <cell r="DQ253">
            <v>-282.97599999979138</v>
          </cell>
          <cell r="DR253">
            <v>-237.04699999094009</v>
          </cell>
          <cell r="DS253">
            <v>0</v>
          </cell>
          <cell r="DT253">
            <v>0</v>
          </cell>
          <cell r="DU253">
            <v>-237.04700000025332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</row>
        <row r="254"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</row>
        <row r="255"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</row>
        <row r="256"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-6825.1283999979496</v>
          </cell>
          <cell r="BS256">
            <v>-366.63780000060797</v>
          </cell>
          <cell r="BT256">
            <v>-207.69249999895692</v>
          </cell>
          <cell r="BU256">
            <v>-846.19290000014007</v>
          </cell>
          <cell r="BV256">
            <v>-1099.3517999984324</v>
          </cell>
          <cell r="BW256">
            <v>2.7265000008046627</v>
          </cell>
          <cell r="BX256">
            <v>84.554999999701977</v>
          </cell>
          <cell r="BY256">
            <v>57.207299999892712</v>
          </cell>
          <cell r="BZ256">
            <v>201.52400000020862</v>
          </cell>
          <cell r="CA256">
            <v>-2321.0823000017554</v>
          </cell>
          <cell r="CB256">
            <v>-959.14830000139773</v>
          </cell>
          <cell r="CC256">
            <v>-1243.9160999991</v>
          </cell>
          <cell r="CD256">
            <v>-127.1195000000298</v>
          </cell>
          <cell r="CE256">
            <v>-6173.4109999984503</v>
          </cell>
          <cell r="CF256">
            <v>-10.687000000849366</v>
          </cell>
          <cell r="CG256">
            <v>-313.78199999965727</v>
          </cell>
          <cell r="CH256">
            <v>-854.69350000098348</v>
          </cell>
          <cell r="CI256">
            <v>-364.36799999978393</v>
          </cell>
          <cell r="CJ256">
            <v>-56.678400000557303</v>
          </cell>
          <cell r="CK256">
            <v>102.20069999992847</v>
          </cell>
          <cell r="CL256">
            <v>-130.79600000008941</v>
          </cell>
          <cell r="CM256">
            <v>77.064999999478459</v>
          </cell>
          <cell r="CN256">
            <v>-1715.9667999986559</v>
          </cell>
          <cell r="CO256">
            <v>-1321.7960000000894</v>
          </cell>
          <cell r="CP256">
            <v>-1157.9759999997914</v>
          </cell>
          <cell r="CQ256">
            <v>-425.93300000019372</v>
          </cell>
          <cell r="CR256">
            <v>-10064.436839982867</v>
          </cell>
          <cell r="CS256">
            <v>-11.282999999821186</v>
          </cell>
          <cell r="CT256">
            <v>-504.65184000134468</v>
          </cell>
          <cell r="CU256">
            <v>-1430.0934999994934</v>
          </cell>
          <cell r="CV256">
            <v>-527.77550000045449</v>
          </cell>
          <cell r="CW256">
            <v>-1239.3945000004023</v>
          </cell>
          <cell r="CX256">
            <v>-1585.4674999993294</v>
          </cell>
          <cell r="CY256">
            <v>-385.40750000067055</v>
          </cell>
          <cell r="CZ256">
            <v>-40.179999999701977</v>
          </cell>
          <cell r="DA256">
            <v>-1721.9799999985844</v>
          </cell>
          <cell r="DB256">
            <v>-1589.2854999992996</v>
          </cell>
          <cell r="DC256">
            <v>-665.31599999964237</v>
          </cell>
          <cell r="DD256">
            <v>-363.6019999999553</v>
          </cell>
          <cell r="DE256">
            <v>-6493.6274999678135</v>
          </cell>
          <cell r="DF256">
            <v>-106.87650000117719</v>
          </cell>
          <cell r="DG256">
            <v>-811.5734999999404</v>
          </cell>
          <cell r="DH256">
            <v>-1185.29649999924</v>
          </cell>
          <cell r="DI256">
            <v>-294.05899999942631</v>
          </cell>
          <cell r="DJ256">
            <v>-1138.4229999985546</v>
          </cell>
          <cell r="DK256">
            <v>546.11649999953806</v>
          </cell>
          <cell r="DL256">
            <v>-283.13499999977648</v>
          </cell>
          <cell r="DM256">
            <v>-120.66899999976158</v>
          </cell>
          <cell r="DN256">
            <v>-1135.8249999992549</v>
          </cell>
          <cell r="DO256">
            <v>-664.67100000008941</v>
          </cell>
          <cell r="DP256">
            <v>-690.96000000089407</v>
          </cell>
          <cell r="DQ256">
            <v>-608.2554999999702</v>
          </cell>
          <cell r="DR256">
            <v>-508.40549999475479</v>
          </cell>
          <cell r="DS256">
            <v>-10.244500000029802</v>
          </cell>
          <cell r="DT256">
            <v>-9.7795000001788139</v>
          </cell>
          <cell r="DU256">
            <v>-168.875</v>
          </cell>
          <cell r="DV256">
            <v>-31.508500000461936</v>
          </cell>
          <cell r="DW256">
            <v>-83.573999999091029</v>
          </cell>
          <cell r="DX256">
            <v>-59.963500000536442</v>
          </cell>
          <cell r="DY256">
            <v>0</v>
          </cell>
          <cell r="DZ256">
            <v>1.2000000104308128E-2</v>
          </cell>
          <cell r="EA256">
            <v>-4.5169999990612268</v>
          </cell>
          <cell r="EB256">
            <v>-124.1535000000149</v>
          </cell>
          <cell r="EC256">
            <v>-1.6840000003576279</v>
          </cell>
          <cell r="ED256">
            <v>-14.118000000715256</v>
          </cell>
        </row>
        <row r="257"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</row>
        <row r="260"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-82725.5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-74979.189999999478</v>
          </cell>
          <cell r="R260">
            <v>-163385.29999999702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-84788.5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-78596.799999998882</v>
          </cell>
          <cell r="AE260">
            <v>-189190.43562999368</v>
          </cell>
          <cell r="AF260">
            <v>-1007.0749700013548</v>
          </cell>
          <cell r="AG260">
            <v>-2631.5657999999821</v>
          </cell>
          <cell r="AH260">
            <v>-4106.8922999985516</v>
          </cell>
          <cell r="AI260">
            <v>0</v>
          </cell>
          <cell r="AJ260">
            <v>0</v>
          </cell>
          <cell r="AK260">
            <v>0</v>
          </cell>
          <cell r="AL260">
            <v>-93198.971600003541</v>
          </cell>
          <cell r="AM260">
            <v>-563.80507999844849</v>
          </cell>
          <cell r="AN260">
            <v>-473.03887000028044</v>
          </cell>
          <cell r="AO260">
            <v>-1047.3453099988401</v>
          </cell>
          <cell r="AP260">
            <v>-2641.8392999991775</v>
          </cell>
          <cell r="AQ260">
            <v>-83519.902399998158</v>
          </cell>
          <cell r="AR260">
            <v>-3958.4514800012112</v>
          </cell>
          <cell r="AS260">
            <v>-1036.7608000002801</v>
          </cell>
          <cell r="AT260">
            <v>-160.69640000164509</v>
          </cell>
          <cell r="AU260">
            <v>-906.43899999931455</v>
          </cell>
          <cell r="AV260">
            <v>-2.0000152289867401E-5</v>
          </cell>
          <cell r="AW260">
            <v>0</v>
          </cell>
          <cell r="AX260">
            <v>0</v>
          </cell>
          <cell r="AY260">
            <v>-74.409830003976822</v>
          </cell>
          <cell r="AZ260">
            <v>68.002399999648333</v>
          </cell>
          <cell r="BA260">
            <v>-147.31902999989688</v>
          </cell>
          <cell r="BB260">
            <v>-93.307500001043081</v>
          </cell>
          <cell r="BC260">
            <v>-1443.1952999997884</v>
          </cell>
          <cell r="BD260">
            <v>-164.3260000012815</v>
          </cell>
          <cell r="BE260">
            <v>-4045.6506499946117</v>
          </cell>
          <cell r="BF260">
            <v>-1012.1463000010699</v>
          </cell>
          <cell r="BG260">
            <v>-159.11359999887645</v>
          </cell>
          <cell r="BH260">
            <v>-392.94002999924123</v>
          </cell>
          <cell r="BI260">
            <v>2.9999762773513794E-5</v>
          </cell>
          <cell r="BJ260">
            <v>0</v>
          </cell>
          <cell r="BK260">
            <v>0</v>
          </cell>
          <cell r="BL260">
            <v>8.3219000026583672</v>
          </cell>
          <cell r="BM260">
            <v>73.702460000291467</v>
          </cell>
          <cell r="BN260">
            <v>26.262389998883009</v>
          </cell>
          <cell r="BO260">
            <v>-1149.4929000008851</v>
          </cell>
          <cell r="BP260">
            <v>-1077.1245999988168</v>
          </cell>
          <cell r="BQ260">
            <v>-363.12000000104308</v>
          </cell>
          <cell r="BR260">
            <v>-17199.729929924011</v>
          </cell>
          <cell r="BS260">
            <v>-799.55330000072718</v>
          </cell>
          <cell r="BT260">
            <v>-1462.3658000007272</v>
          </cell>
          <cell r="BU260">
            <v>-2397.2945999987423</v>
          </cell>
          <cell r="BV260">
            <v>-2469.7836999967694</v>
          </cell>
          <cell r="BW260">
            <v>-419.63979999907315</v>
          </cell>
          <cell r="BX260">
            <v>-324.76239999942482</v>
          </cell>
          <cell r="BY260">
            <v>57.207299999892712</v>
          </cell>
          <cell r="BZ260">
            <v>78.268899999558926</v>
          </cell>
          <cell r="CA260">
            <v>-2735.0764300003648</v>
          </cell>
          <cell r="CB260">
            <v>-2040.6213000006974</v>
          </cell>
          <cell r="CC260">
            <v>-4186.5795999988914</v>
          </cell>
          <cell r="CD260">
            <v>-499.52920000255108</v>
          </cell>
          <cell r="CE260">
            <v>-18242.34224998951</v>
          </cell>
          <cell r="CF260">
            <v>-10.686999998986721</v>
          </cell>
          <cell r="CG260">
            <v>-1231.9015000015497</v>
          </cell>
          <cell r="CH260">
            <v>-2791.7260000035167</v>
          </cell>
          <cell r="CI260">
            <v>-2102.0113300010562</v>
          </cell>
          <cell r="CJ260">
            <v>-1084.0554000008851</v>
          </cell>
          <cell r="CK260">
            <v>-833.53524999879301</v>
          </cell>
          <cell r="CL260">
            <v>-258.94425000995398</v>
          </cell>
          <cell r="CM260">
            <v>77.064999997615814</v>
          </cell>
          <cell r="CN260">
            <v>-2558.0855099968612</v>
          </cell>
          <cell r="CO260">
            <v>-2144.0146099999547</v>
          </cell>
          <cell r="CP260">
            <v>-4021.3029000014067</v>
          </cell>
          <cell r="CQ260">
            <v>-1283.1435000002384</v>
          </cell>
          <cell r="CR260">
            <v>-22805.15363997221</v>
          </cell>
          <cell r="CS260">
            <v>-272.90404000133276</v>
          </cell>
          <cell r="CT260">
            <v>-1735.2548400014639</v>
          </cell>
          <cell r="CU260">
            <v>-4014.6176000013947</v>
          </cell>
          <cell r="CV260">
            <v>-1353.9977000020444</v>
          </cell>
          <cell r="CW260">
            <v>-1918.4615000002086</v>
          </cell>
          <cell r="CX260">
            <v>-3041.9116999991238</v>
          </cell>
          <cell r="CY260">
            <v>-362.59292999655008</v>
          </cell>
          <cell r="CZ260">
            <v>-84.01860000193119</v>
          </cell>
          <cell r="DA260">
            <v>-2956.0394999980927</v>
          </cell>
          <cell r="DB260">
            <v>-3173.013829998672</v>
          </cell>
          <cell r="DC260">
            <v>-2960.5894000008702</v>
          </cell>
          <cell r="DD260">
            <v>-931.75199999660254</v>
          </cell>
          <cell r="DE260">
            <v>-18723.26424998045</v>
          </cell>
          <cell r="DF260">
            <v>-1026.8995000012219</v>
          </cell>
          <cell r="DG260">
            <v>-1695.0094999969006</v>
          </cell>
          <cell r="DH260">
            <v>-3962.2135000005364</v>
          </cell>
          <cell r="DI260">
            <v>-1397.2518000006676</v>
          </cell>
          <cell r="DJ260">
            <v>-1871.8339999988675</v>
          </cell>
          <cell r="DK260">
            <v>-391.17980000376701</v>
          </cell>
          <cell r="DL260">
            <v>-653.88750000298023</v>
          </cell>
          <cell r="DM260">
            <v>-460.90980000048876</v>
          </cell>
          <cell r="DN260">
            <v>-2470.6364999972284</v>
          </cell>
          <cell r="DO260">
            <v>-2388.0628499984741</v>
          </cell>
          <cell r="DP260">
            <v>-1514.1480000019073</v>
          </cell>
          <cell r="DQ260">
            <v>-891.23149999976158</v>
          </cell>
          <cell r="DR260">
            <v>-745.45249998569489</v>
          </cell>
          <cell r="DS260">
            <v>-10.244500000029802</v>
          </cell>
          <cell r="DT260">
            <v>-9.7795000001788139</v>
          </cell>
          <cell r="DU260">
            <v>-405.92199999839067</v>
          </cell>
          <cell r="DV260">
            <v>-31.508500002324581</v>
          </cell>
          <cell r="DW260">
            <v>-83.573999999091029</v>
          </cell>
          <cell r="DX260">
            <v>-59.963500000536442</v>
          </cell>
          <cell r="DY260">
            <v>0</v>
          </cell>
          <cell r="DZ260">
            <v>1.1999998241662979E-2</v>
          </cell>
          <cell r="EA260">
            <v>-4.5169999971985817</v>
          </cell>
          <cell r="EB260">
            <v>-124.15350000187755</v>
          </cell>
          <cell r="EC260">
            <v>-1.6840000003576279</v>
          </cell>
          <cell r="ED260">
            <v>-14.118000000715256</v>
          </cell>
        </row>
        <row r="263"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</row>
        <row r="264"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2.4459999999962747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2.4459999999999127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</row>
        <row r="265"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226.41730000000098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24.105999999999767</v>
          </cell>
          <cell r="DY265">
            <v>186.28399999999965</v>
          </cell>
          <cell r="DZ265">
            <v>2.477999999999156</v>
          </cell>
          <cell r="EA265">
            <v>13.549299999999675</v>
          </cell>
          <cell r="EB265">
            <v>0</v>
          </cell>
          <cell r="EC265">
            <v>0</v>
          </cell>
          <cell r="ED265">
            <v>0</v>
          </cell>
        </row>
        <row r="266"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</row>
        <row r="267"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-3.0999999999039574E-2</v>
          </cell>
          <cell r="K267">
            <v>0</v>
          </cell>
          <cell r="L267">
            <v>0</v>
          </cell>
          <cell r="M267">
            <v>0</v>
          </cell>
          <cell r="N267">
            <v>-564.89280000000144</v>
          </cell>
          <cell r="O267">
            <v>0</v>
          </cell>
          <cell r="P267">
            <v>0</v>
          </cell>
          <cell r="Q267">
            <v>0</v>
          </cell>
          <cell r="R267">
            <v>-4751.1441000000341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-265.28899999998976</v>
          </cell>
          <cell r="X267">
            <v>-2050.7780000000494</v>
          </cell>
          <cell r="Y267">
            <v>-1804.454899999997</v>
          </cell>
          <cell r="Z267">
            <v>0</v>
          </cell>
          <cell r="AA267">
            <v>-611.84499999999389</v>
          </cell>
          <cell r="AB267">
            <v>-18.777200000011362</v>
          </cell>
          <cell r="AC267">
            <v>0</v>
          </cell>
          <cell r="AD267">
            <v>0</v>
          </cell>
          <cell r="AE267">
            <v>-13106.66849999968</v>
          </cell>
          <cell r="AF267">
            <v>0</v>
          </cell>
          <cell r="AG267">
            <v>-250.26299999999901</v>
          </cell>
          <cell r="AH267">
            <v>-60.167999999976018</v>
          </cell>
          <cell r="AI267">
            <v>-5.3245000000024447</v>
          </cell>
          <cell r="AJ267">
            <v>-2266.2309999999998</v>
          </cell>
          <cell r="AK267">
            <v>-4177.11599999998</v>
          </cell>
          <cell r="AL267">
            <v>-4696.0419999999867</v>
          </cell>
          <cell r="AM267">
            <v>-1454.5449999999983</v>
          </cell>
          <cell r="AN267">
            <v>-91.35899999999674</v>
          </cell>
          <cell r="AO267">
            <v>-105.61999999999534</v>
          </cell>
          <cell r="AP267">
            <v>0</v>
          </cell>
          <cell r="AQ267">
            <v>0</v>
          </cell>
          <cell r="AR267">
            <v>-2791.9066000003368</v>
          </cell>
          <cell r="AS267">
            <v>0</v>
          </cell>
          <cell r="AT267">
            <v>-1.2340000000040163</v>
          </cell>
          <cell r="AU267">
            <v>10.309999999997672</v>
          </cell>
          <cell r="AV267">
            <v>106.82270000001881</v>
          </cell>
          <cell r="AW267">
            <v>268.38570000001346</v>
          </cell>
          <cell r="AX267">
            <v>-674.88100000002305</v>
          </cell>
          <cell r="AY267">
            <v>-1201.4100000000326</v>
          </cell>
          <cell r="AZ267">
            <v>-917.72999999999593</v>
          </cell>
          <cell r="BA267">
            <v>-396.01000000000931</v>
          </cell>
          <cell r="BB267">
            <v>13.840000000025611</v>
          </cell>
          <cell r="BC267">
            <v>0</v>
          </cell>
          <cell r="BD267">
            <v>0</v>
          </cell>
          <cell r="BE267">
            <v>-2686.4717999999411</v>
          </cell>
          <cell r="BF267">
            <v>0</v>
          </cell>
          <cell r="BG267">
            <v>0</v>
          </cell>
          <cell r="BH267">
            <v>72.199999999982538</v>
          </cell>
          <cell r="BI267">
            <v>-34.740599999990081</v>
          </cell>
          <cell r="BJ267">
            <v>64.939999999987776</v>
          </cell>
          <cell r="BK267">
            <v>-66.437200000000303</v>
          </cell>
          <cell r="BL267">
            <v>-2227.5540000000037</v>
          </cell>
          <cell r="BM267">
            <v>-20.954999999998108</v>
          </cell>
          <cell r="BN267">
            <v>-48.650000000023283</v>
          </cell>
          <cell r="BO267">
            <v>-425.27499999999418</v>
          </cell>
          <cell r="BP267">
            <v>0</v>
          </cell>
          <cell r="BQ267">
            <v>0</v>
          </cell>
          <cell r="BR267">
            <v>-7060.0690000003669</v>
          </cell>
          <cell r="BS267">
            <v>0</v>
          </cell>
          <cell r="BT267">
            <v>0</v>
          </cell>
          <cell r="BU267">
            <v>6.9540000000051805</v>
          </cell>
          <cell r="BV267">
            <v>34.160000000003492</v>
          </cell>
          <cell r="BW267">
            <v>248.31999999994878</v>
          </cell>
          <cell r="BX267">
            <v>-26.532999999999447</v>
          </cell>
          <cell r="BY267">
            <v>-6303.4799999999814</v>
          </cell>
          <cell r="BZ267">
            <v>-878.69000000000233</v>
          </cell>
          <cell r="CA267">
            <v>41.121999999973923</v>
          </cell>
          <cell r="CB267">
            <v>-181.92199999999139</v>
          </cell>
          <cell r="CC267">
            <v>0</v>
          </cell>
          <cell r="CD267">
            <v>0</v>
          </cell>
          <cell r="CE267">
            <v>-6137.6703999997117</v>
          </cell>
          <cell r="CF267">
            <v>0</v>
          </cell>
          <cell r="CG267">
            <v>0</v>
          </cell>
          <cell r="CH267">
            <v>1.9219999999986612</v>
          </cell>
          <cell r="CI267">
            <v>-71.427999999956228</v>
          </cell>
          <cell r="CJ267">
            <v>298.82200000004377</v>
          </cell>
          <cell r="CK267">
            <v>34.478000000002794</v>
          </cell>
          <cell r="CL267">
            <v>-4299.0000000001164</v>
          </cell>
          <cell r="CM267">
            <v>-2104.3399999999965</v>
          </cell>
          <cell r="CN267">
            <v>16.260999999998603</v>
          </cell>
          <cell r="CO267">
            <v>2.4799999999813735</v>
          </cell>
          <cell r="CP267">
            <v>0</v>
          </cell>
          <cell r="CQ267">
            <v>-16.865400000009686</v>
          </cell>
          <cell r="CR267">
            <v>-10540.232499999925</v>
          </cell>
          <cell r="CS267">
            <v>0</v>
          </cell>
          <cell r="CT267">
            <v>-1.2729999999864958</v>
          </cell>
          <cell r="CU267">
            <v>43.360000000015134</v>
          </cell>
          <cell r="CV267">
            <v>162.04500000004191</v>
          </cell>
          <cell r="CW267">
            <v>146.13550000003306</v>
          </cell>
          <cell r="CX267">
            <v>-2902.4270000000251</v>
          </cell>
          <cell r="CY267">
            <v>-5504.5800000000745</v>
          </cell>
          <cell r="CZ267">
            <v>-2344.820000000007</v>
          </cell>
          <cell r="DA267">
            <v>62.18100000009872</v>
          </cell>
          <cell r="DB267">
            <v>21.770000000018626</v>
          </cell>
          <cell r="DC267">
            <v>0</v>
          </cell>
          <cell r="DD267">
            <v>-222.62400000001071</v>
          </cell>
          <cell r="DE267">
            <v>-15443.474000000395</v>
          </cell>
          <cell r="DF267">
            <v>0</v>
          </cell>
          <cell r="DG267">
            <v>-1.3349999999918509</v>
          </cell>
          <cell r="DH267">
            <v>44.538999999989755</v>
          </cell>
          <cell r="DI267">
            <v>216.15599999984261</v>
          </cell>
          <cell r="DJ267">
            <v>296.21199999999953</v>
          </cell>
          <cell r="DK267">
            <v>-3720.6800000000512</v>
          </cell>
          <cell r="DL267">
            <v>-9760.3999999999069</v>
          </cell>
          <cell r="DM267">
            <v>-2350.9000000000233</v>
          </cell>
          <cell r="DN267">
            <v>29.239999999990687</v>
          </cell>
          <cell r="DO267">
            <v>-79.725999999966007</v>
          </cell>
          <cell r="DP267">
            <v>0</v>
          </cell>
          <cell r="DQ267">
            <v>-116.57999999995809</v>
          </cell>
          <cell r="DR267">
            <v>-54805.051999993622</v>
          </cell>
          <cell r="DS267">
            <v>-5967.6000000005588</v>
          </cell>
          <cell r="DT267">
            <v>-5679.3000000007451</v>
          </cell>
          <cell r="DU267">
            <v>-3236.1000000000931</v>
          </cell>
          <cell r="DV267">
            <v>671.95000000018626</v>
          </cell>
          <cell r="DW267">
            <v>-2014.6999999997206</v>
          </cell>
          <cell r="DX267">
            <v>-2402.0999999996275</v>
          </cell>
          <cell r="DY267">
            <v>-10974</v>
          </cell>
          <cell r="DZ267">
            <v>-11173.769999999553</v>
          </cell>
          <cell r="EA267">
            <v>-3112.7999999998137</v>
          </cell>
          <cell r="EB267">
            <v>-4101.1999999997206</v>
          </cell>
          <cell r="EC267">
            <v>-195.33200000000033</v>
          </cell>
          <cell r="ED267">
            <v>-6620.1000000000931</v>
          </cell>
        </row>
        <row r="268"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-183.36000000004424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-183.36000000004424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-49.559999999997672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-49.559999999997672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-307.52999999999884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-307.52999999999884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116.21100000001024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116.21100000001024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-81.460000000020955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-81.460000000020955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0</v>
          </cell>
          <cell r="DE268">
            <v>11.580000000016298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11.580000000016298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28.650000000023283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28.650000000023283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</row>
        <row r="269"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-263.61999999999534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-263.61999999999534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-334.30999999999767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-334.30999999999767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14.365000000005239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14.365000000005239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110.46800000000076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110.46800000000076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120.19619999999986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120.19619999999986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10.505999999993946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10.505999999997584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22.71999999997206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22.71999999997206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  <cell r="DD269">
            <v>0</v>
          </cell>
          <cell r="DE269">
            <v>-523.69000000000233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0</v>
          </cell>
          <cell r="DK269">
            <v>-523.69000000000233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368.67500000004657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186.73500000000058</v>
          </cell>
          <cell r="DX269">
            <v>181.93999999994412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</row>
        <row r="271"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-3.0999999999039574E-2</v>
          </cell>
          <cell r="K271">
            <v>0</v>
          </cell>
          <cell r="L271">
            <v>0</v>
          </cell>
          <cell r="M271">
            <v>0</v>
          </cell>
          <cell r="N271">
            <v>-564.89280000000144</v>
          </cell>
          <cell r="O271">
            <v>0</v>
          </cell>
          <cell r="P271">
            <v>0</v>
          </cell>
          <cell r="Q271">
            <v>0</v>
          </cell>
          <cell r="R271">
            <v>-5198.1241000001319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-265.28899999998976</v>
          </cell>
          <cell r="X271">
            <v>-2497.7580000001471</v>
          </cell>
          <cell r="Y271">
            <v>-1804.454899999997</v>
          </cell>
          <cell r="Z271">
            <v>0</v>
          </cell>
          <cell r="AA271">
            <v>-611.84499999999389</v>
          </cell>
          <cell r="AB271">
            <v>-18.777200000011362</v>
          </cell>
          <cell r="AC271">
            <v>0</v>
          </cell>
          <cell r="AD271">
            <v>0</v>
          </cell>
          <cell r="AE271">
            <v>-13490.538499999559</v>
          </cell>
          <cell r="AF271">
            <v>0</v>
          </cell>
          <cell r="AG271">
            <v>-250.26299999999901</v>
          </cell>
          <cell r="AH271">
            <v>-60.167999999976018</v>
          </cell>
          <cell r="AI271">
            <v>-5.3245000000024447</v>
          </cell>
          <cell r="AJ271">
            <v>-2266.2309999999998</v>
          </cell>
          <cell r="AK271">
            <v>-4560.9859999999171</v>
          </cell>
          <cell r="AL271">
            <v>-4696.0419999999867</v>
          </cell>
          <cell r="AM271">
            <v>-1454.5449999999983</v>
          </cell>
          <cell r="AN271">
            <v>-91.35899999999674</v>
          </cell>
          <cell r="AO271">
            <v>-105.61999999999534</v>
          </cell>
          <cell r="AP271">
            <v>0</v>
          </cell>
          <cell r="AQ271">
            <v>0</v>
          </cell>
          <cell r="AR271">
            <v>-3085.071600000374</v>
          </cell>
          <cell r="AS271">
            <v>0</v>
          </cell>
          <cell r="AT271">
            <v>-1.2340000000040163</v>
          </cell>
          <cell r="AU271">
            <v>10.309999999997672</v>
          </cell>
          <cell r="AV271">
            <v>106.82270000001881</v>
          </cell>
          <cell r="AW271">
            <v>268.38570000001346</v>
          </cell>
          <cell r="AX271">
            <v>-968.0460000000312</v>
          </cell>
          <cell r="AY271">
            <v>-1201.4100000000326</v>
          </cell>
          <cell r="AZ271">
            <v>-917.72999999999593</v>
          </cell>
          <cell r="BA271">
            <v>-396.01000000000931</v>
          </cell>
          <cell r="BB271">
            <v>13.840000000025611</v>
          </cell>
          <cell r="BC271">
            <v>0</v>
          </cell>
          <cell r="BD271">
            <v>0</v>
          </cell>
          <cell r="BE271">
            <v>-2576.0037999998312</v>
          </cell>
          <cell r="BF271">
            <v>0</v>
          </cell>
          <cell r="BG271">
            <v>0</v>
          </cell>
          <cell r="BH271">
            <v>72.199999999982538</v>
          </cell>
          <cell r="BI271">
            <v>-34.740599999990081</v>
          </cell>
          <cell r="BJ271">
            <v>64.939999999987776</v>
          </cell>
          <cell r="BK271">
            <v>44.03080000000773</v>
          </cell>
          <cell r="BL271">
            <v>-2227.5540000000037</v>
          </cell>
          <cell r="BM271">
            <v>-20.954999999998108</v>
          </cell>
          <cell r="BN271">
            <v>-48.650000000023283</v>
          </cell>
          <cell r="BO271">
            <v>-425.27499999999418</v>
          </cell>
          <cell r="BP271">
            <v>0</v>
          </cell>
          <cell r="BQ271">
            <v>0</v>
          </cell>
          <cell r="BR271">
            <v>-6939.8728000004776</v>
          </cell>
          <cell r="BS271">
            <v>0</v>
          </cell>
          <cell r="BT271">
            <v>0</v>
          </cell>
          <cell r="BU271">
            <v>6.9540000000051805</v>
          </cell>
          <cell r="BV271">
            <v>34.160000000003492</v>
          </cell>
          <cell r="BW271">
            <v>248.31999999994878</v>
          </cell>
          <cell r="BX271">
            <v>93.663200000009965</v>
          </cell>
          <cell r="BY271">
            <v>-6303.4799999999814</v>
          </cell>
          <cell r="BZ271">
            <v>-878.69000000000233</v>
          </cell>
          <cell r="CA271">
            <v>41.121999999973923</v>
          </cell>
          <cell r="CB271">
            <v>-181.92199999999139</v>
          </cell>
          <cell r="CC271">
            <v>0</v>
          </cell>
          <cell r="CD271">
            <v>0</v>
          </cell>
          <cell r="CE271">
            <v>-6010.9533999999985</v>
          </cell>
          <cell r="CF271">
            <v>0</v>
          </cell>
          <cell r="CG271">
            <v>0</v>
          </cell>
          <cell r="CH271">
            <v>1.9219999999986612</v>
          </cell>
          <cell r="CI271">
            <v>-71.427999999956228</v>
          </cell>
          <cell r="CJ271">
            <v>298.82200000004377</v>
          </cell>
          <cell r="CK271">
            <v>161.19500000000698</v>
          </cell>
          <cell r="CL271">
            <v>-4299.0000000001164</v>
          </cell>
          <cell r="CM271">
            <v>-2104.3399999999965</v>
          </cell>
          <cell r="CN271">
            <v>16.260999999998603</v>
          </cell>
          <cell r="CO271">
            <v>2.4799999999813735</v>
          </cell>
          <cell r="CP271">
            <v>0</v>
          </cell>
          <cell r="CQ271">
            <v>-16.865400000009686</v>
          </cell>
          <cell r="CR271">
            <v>-10598.972500000149</v>
          </cell>
          <cell r="CS271">
            <v>0</v>
          </cell>
          <cell r="CT271">
            <v>-1.2729999999864958</v>
          </cell>
          <cell r="CU271">
            <v>43.360000000015134</v>
          </cell>
          <cell r="CV271">
            <v>162.04500000004191</v>
          </cell>
          <cell r="CW271">
            <v>146.13550000009127</v>
          </cell>
          <cell r="CX271">
            <v>-2961.1670000001322</v>
          </cell>
          <cell r="CY271">
            <v>-5504.5800000000745</v>
          </cell>
          <cell r="CZ271">
            <v>-2344.820000000007</v>
          </cell>
          <cell r="DA271">
            <v>62.18100000009872</v>
          </cell>
          <cell r="DB271">
            <v>21.770000000018626</v>
          </cell>
          <cell r="DC271">
            <v>0</v>
          </cell>
          <cell r="DD271">
            <v>-222.62400000001071</v>
          </cell>
          <cell r="DE271">
            <v>-15955.58400000073</v>
          </cell>
          <cell r="DF271">
            <v>0</v>
          </cell>
          <cell r="DG271">
            <v>-1.3349999999918509</v>
          </cell>
          <cell r="DH271">
            <v>44.538999999989755</v>
          </cell>
          <cell r="DI271">
            <v>216.15599999984261</v>
          </cell>
          <cell r="DJ271">
            <v>296.21199999994133</v>
          </cell>
          <cell r="DK271">
            <v>-4232.7900000000373</v>
          </cell>
          <cell r="DL271">
            <v>-9760.3999999999069</v>
          </cell>
          <cell r="DM271">
            <v>-2350.9000000000233</v>
          </cell>
          <cell r="DN271">
            <v>29.239999999990687</v>
          </cell>
          <cell r="DO271">
            <v>-79.725999999966007</v>
          </cell>
          <cell r="DP271">
            <v>0</v>
          </cell>
          <cell r="DQ271">
            <v>-116.57999999995809</v>
          </cell>
          <cell r="DR271">
            <v>-54178.863699987531</v>
          </cell>
          <cell r="DS271">
            <v>-5967.6000000005588</v>
          </cell>
          <cell r="DT271">
            <v>-5679.3000000007451</v>
          </cell>
          <cell r="DU271">
            <v>-3236.1000000000931</v>
          </cell>
          <cell r="DV271">
            <v>671.95000000018626</v>
          </cell>
          <cell r="DW271">
            <v>-1827.964999999851</v>
          </cell>
          <cell r="DX271">
            <v>-2167.4039999991655</v>
          </cell>
          <cell r="DY271">
            <v>-10787.716000000015</v>
          </cell>
          <cell r="DZ271">
            <v>-11168.846000000834</v>
          </cell>
          <cell r="EA271">
            <v>-3099.2506999997422</v>
          </cell>
          <cell r="EB271">
            <v>-4101.1999999997206</v>
          </cell>
          <cell r="EC271">
            <v>-195.33200000000033</v>
          </cell>
          <cell r="ED271">
            <v>-6620.1000000000931</v>
          </cell>
        </row>
        <row r="272">
          <cell r="F272" t="str">
            <v>=</v>
          </cell>
          <cell r="G272" t="str">
            <v>=</v>
          </cell>
          <cell r="H272" t="str">
            <v>=</v>
          </cell>
          <cell r="I272" t="str">
            <v>=</v>
          </cell>
          <cell r="J272" t="str">
            <v>=</v>
          </cell>
          <cell r="K272" t="str">
            <v>=</v>
          </cell>
          <cell r="L272" t="str">
            <v>=</v>
          </cell>
          <cell r="M272" t="str">
            <v>=</v>
          </cell>
          <cell r="N272" t="str">
            <v>=</v>
          </cell>
          <cell r="O272" t="str">
            <v>=</v>
          </cell>
          <cell r="P272" t="str">
            <v>=</v>
          </cell>
          <cell r="Q272" t="str">
            <v>=</v>
          </cell>
          <cell r="R272" t="str">
            <v>=</v>
          </cell>
          <cell r="S272" t="str">
            <v>=</v>
          </cell>
          <cell r="T272" t="str">
            <v>=</v>
          </cell>
          <cell r="U272" t="str">
            <v>=</v>
          </cell>
          <cell r="V272" t="str">
            <v>=</v>
          </cell>
          <cell r="W272" t="str">
            <v>=</v>
          </cell>
          <cell r="X272" t="str">
            <v>=</v>
          </cell>
          <cell r="Y272" t="str">
            <v>=</v>
          </cell>
          <cell r="Z272" t="str">
            <v>=</v>
          </cell>
          <cell r="AA272" t="str">
            <v>=</v>
          </cell>
          <cell r="AB272" t="str">
            <v>=</v>
          </cell>
          <cell r="AC272" t="str">
            <v>=</v>
          </cell>
          <cell r="AD272" t="str">
            <v>=</v>
          </cell>
          <cell r="AE272" t="str">
            <v>=</v>
          </cell>
          <cell r="AF272" t="str">
            <v>=</v>
          </cell>
          <cell r="AG272" t="str">
            <v>=</v>
          </cell>
          <cell r="AH272" t="str">
            <v>=</v>
          </cell>
          <cell r="AI272" t="str">
            <v>=</v>
          </cell>
          <cell r="AJ272" t="str">
            <v>=</v>
          </cell>
          <cell r="AK272" t="str">
            <v>=</v>
          </cell>
          <cell r="AL272" t="str">
            <v>=</v>
          </cell>
          <cell r="AM272" t="str">
            <v>=</v>
          </cell>
          <cell r="AN272" t="str">
            <v>=</v>
          </cell>
          <cell r="AO272" t="str">
            <v>=</v>
          </cell>
          <cell r="AP272" t="str">
            <v>=</v>
          </cell>
          <cell r="AQ272" t="str">
            <v>=</v>
          </cell>
          <cell r="AR272" t="str">
            <v>=</v>
          </cell>
          <cell r="AS272" t="str">
            <v>=</v>
          </cell>
          <cell r="AT272" t="str">
            <v>=</v>
          </cell>
          <cell r="AU272" t="str">
            <v>=</v>
          </cell>
          <cell r="AV272" t="str">
            <v>=</v>
          </cell>
          <cell r="AW272" t="str">
            <v>=</v>
          </cell>
          <cell r="AX272" t="str">
            <v>=</v>
          </cell>
          <cell r="AY272" t="str">
            <v>=</v>
          </cell>
          <cell r="AZ272" t="str">
            <v>=</v>
          </cell>
          <cell r="BA272" t="str">
            <v>=</v>
          </cell>
          <cell r="BB272" t="str">
            <v>=</v>
          </cell>
          <cell r="BC272" t="str">
            <v>=</v>
          </cell>
          <cell r="BD272" t="str">
            <v>=</v>
          </cell>
          <cell r="BE272" t="str">
            <v>=</v>
          </cell>
          <cell r="BF272" t="str">
            <v>=</v>
          </cell>
          <cell r="BG272" t="str">
            <v>=</v>
          </cell>
          <cell r="BH272" t="str">
            <v>=</v>
          </cell>
          <cell r="BI272" t="str">
            <v>=</v>
          </cell>
          <cell r="BJ272" t="str">
            <v>=</v>
          </cell>
          <cell r="BK272" t="str">
            <v>=</v>
          </cell>
          <cell r="BL272" t="str">
            <v>=</v>
          </cell>
          <cell r="BM272" t="str">
            <v>=</v>
          </cell>
          <cell r="BN272" t="str">
            <v>=</v>
          </cell>
          <cell r="BO272" t="str">
            <v>=</v>
          </cell>
          <cell r="BP272" t="str">
            <v>=</v>
          </cell>
          <cell r="BQ272" t="str">
            <v>=</v>
          </cell>
          <cell r="BR272" t="str">
            <v>=</v>
          </cell>
          <cell r="BS272" t="str">
            <v>=</v>
          </cell>
          <cell r="BT272" t="str">
            <v>=</v>
          </cell>
          <cell r="BU272" t="str">
            <v>=</v>
          </cell>
          <cell r="BV272" t="str">
            <v>=</v>
          </cell>
          <cell r="BW272" t="str">
            <v>=</v>
          </cell>
          <cell r="BX272" t="str">
            <v>=</v>
          </cell>
          <cell r="BY272" t="str">
            <v>=</v>
          </cell>
          <cell r="BZ272" t="str">
            <v>=</v>
          </cell>
          <cell r="CA272" t="str">
            <v>=</v>
          </cell>
          <cell r="CB272" t="str">
            <v>=</v>
          </cell>
          <cell r="CC272" t="str">
            <v>=</v>
          </cell>
          <cell r="CD272" t="str">
            <v>=</v>
          </cell>
          <cell r="CE272" t="str">
            <v>=</v>
          </cell>
          <cell r="CF272" t="str">
            <v>=</v>
          </cell>
          <cell r="CG272" t="str">
            <v>=</v>
          </cell>
          <cell r="CH272" t="str">
            <v>=</v>
          </cell>
          <cell r="CI272" t="str">
            <v>=</v>
          </cell>
          <cell r="CJ272" t="str">
            <v>=</v>
          </cell>
          <cell r="CK272" t="str">
            <v>=</v>
          </cell>
          <cell r="CL272" t="str">
            <v>=</v>
          </cell>
          <cell r="CM272" t="str">
            <v>=</v>
          </cell>
          <cell r="CN272" t="str">
            <v>=</v>
          </cell>
          <cell r="CO272" t="str">
            <v>=</v>
          </cell>
          <cell r="CP272" t="str">
            <v>=</v>
          </cell>
          <cell r="CQ272" t="str">
            <v>=</v>
          </cell>
          <cell r="CR272" t="str">
            <v>=</v>
          </cell>
          <cell r="CS272" t="str">
            <v>=</v>
          </cell>
          <cell r="CT272" t="str">
            <v>=</v>
          </cell>
          <cell r="CU272" t="str">
            <v>=</v>
          </cell>
          <cell r="CV272" t="str">
            <v>=</v>
          </cell>
          <cell r="CW272" t="str">
            <v>=</v>
          </cell>
          <cell r="CX272" t="str">
            <v>=</v>
          </cell>
          <cell r="CY272" t="str">
            <v>=</v>
          </cell>
          <cell r="CZ272" t="str">
            <v>=</v>
          </cell>
          <cell r="DA272" t="str">
            <v>=</v>
          </cell>
          <cell r="DB272" t="str">
            <v>=</v>
          </cell>
          <cell r="DC272" t="str">
            <v>=</v>
          </cell>
          <cell r="DD272" t="str">
            <v>=</v>
          </cell>
          <cell r="DE272" t="str">
            <v>=</v>
          </cell>
          <cell r="DF272" t="str">
            <v>=</v>
          </cell>
          <cell r="DG272" t="str">
            <v>=</v>
          </cell>
          <cell r="DH272" t="str">
            <v>=</v>
          </cell>
          <cell r="DI272" t="str">
            <v>=</v>
          </cell>
          <cell r="DJ272" t="str">
            <v>=</v>
          </cell>
          <cell r="DK272" t="str">
            <v>=</v>
          </cell>
          <cell r="DL272" t="str">
            <v>=</v>
          </cell>
          <cell r="DM272" t="str">
            <v>=</v>
          </cell>
          <cell r="DN272" t="str">
            <v>=</v>
          </cell>
          <cell r="DO272" t="str">
            <v>=</v>
          </cell>
          <cell r="DP272" t="str">
            <v>=</v>
          </cell>
          <cell r="DQ272" t="str">
            <v>=</v>
          </cell>
          <cell r="DR272" t="str">
            <v>=</v>
          </cell>
          <cell r="DS272" t="str">
            <v>=</v>
          </cell>
          <cell r="DT272" t="str">
            <v>=</v>
          </cell>
          <cell r="DU272" t="str">
            <v>=</v>
          </cell>
          <cell r="DV272" t="str">
            <v>=</v>
          </cell>
          <cell r="DW272" t="str">
            <v>=</v>
          </cell>
          <cell r="DX272" t="str">
            <v>=</v>
          </cell>
          <cell r="DY272" t="str">
            <v>=</v>
          </cell>
          <cell r="DZ272" t="str">
            <v>=</v>
          </cell>
          <cell r="EA272" t="str">
            <v>=</v>
          </cell>
          <cell r="EB272" t="str">
            <v>=</v>
          </cell>
          <cell r="EC272" t="str">
            <v>=</v>
          </cell>
          <cell r="ED272" t="str">
            <v>=</v>
          </cell>
        </row>
        <row r="273">
          <cell r="F273">
            <v>-43920.049365639687</v>
          </cell>
          <cell r="G273">
            <v>-44165.024254351854</v>
          </cell>
          <cell r="H273">
            <v>-57117.002451509237</v>
          </cell>
          <cell r="I273">
            <v>-53970.302005797625</v>
          </cell>
          <cell r="J273">
            <v>-63437.622659057379</v>
          </cell>
          <cell r="K273">
            <v>-61838.609896451235</v>
          </cell>
          <cell r="L273">
            <v>-124197.60835498571</v>
          </cell>
          <cell r="M273">
            <v>-94587.750922232866</v>
          </cell>
          <cell r="N273">
            <v>-67665.65228793025</v>
          </cell>
          <cell r="O273">
            <v>-64509.693099975586</v>
          </cell>
          <cell r="P273">
            <v>-45959.453376576304</v>
          </cell>
          <cell r="Q273">
            <v>-63128.429331511259</v>
          </cell>
          <cell r="R273">
            <v>-846982.34918403625</v>
          </cell>
          <cell r="S273">
            <v>-51087.772451907396</v>
          </cell>
          <cell r="T273">
            <v>-49096.274723112583</v>
          </cell>
          <cell r="U273">
            <v>-62178.87441188097</v>
          </cell>
          <cell r="V273">
            <v>-57927.521202936769</v>
          </cell>
          <cell r="W273">
            <v>-69178.741020053625</v>
          </cell>
          <cell r="X273">
            <v>-69451.366213321686</v>
          </cell>
          <cell r="Y273">
            <v>-111904.46638149023</v>
          </cell>
          <cell r="Z273">
            <v>-105088.64705899358</v>
          </cell>
          <cell r="AA273">
            <v>-76939.66765537858</v>
          </cell>
          <cell r="AB273">
            <v>-73399.481838464737</v>
          </cell>
          <cell r="AC273">
            <v>-55394.596555739641</v>
          </cell>
          <cell r="AD273">
            <v>-65334.939670711756</v>
          </cell>
          <cell r="AE273">
            <v>-899288.57451319695</v>
          </cell>
          <cell r="AF273">
            <v>-59107.185387790203</v>
          </cell>
          <cell r="AG273">
            <v>-56309.410949021578</v>
          </cell>
          <cell r="AH273">
            <v>-67791.399234712124</v>
          </cell>
          <cell r="AI273">
            <v>-61041.319290027022</v>
          </cell>
          <cell r="AJ273">
            <v>-73140.90022778511</v>
          </cell>
          <cell r="AK273">
            <v>-73246.940604865551</v>
          </cell>
          <cell r="AL273">
            <v>-117045.54587936401</v>
          </cell>
          <cell r="AM273">
            <v>-106481.78771579266</v>
          </cell>
          <cell r="AN273">
            <v>-78427.571277737617</v>
          </cell>
          <cell r="AO273">
            <v>-78183.421612739563</v>
          </cell>
          <cell r="AP273">
            <v>-60278.459722012281</v>
          </cell>
          <cell r="AQ273">
            <v>-68234.632611125708</v>
          </cell>
          <cell r="AR273">
            <v>-225180.42168068886</v>
          </cell>
          <cell r="AS273">
            <v>-27848.092333525419</v>
          </cell>
          <cell r="AT273">
            <v>-21905.527056783438</v>
          </cell>
          <cell r="AU273">
            <v>-19166.118660330772</v>
          </cell>
          <cell r="AV273">
            <v>-11419.441892653704</v>
          </cell>
          <cell r="AW273">
            <v>-11211.912363111973</v>
          </cell>
          <cell r="AX273">
            <v>-5763.6817153394222</v>
          </cell>
          <cell r="AY273">
            <v>-10314.978985399008</v>
          </cell>
          <cell r="AZ273">
            <v>-17547.007144629955</v>
          </cell>
          <cell r="BA273">
            <v>-17860.655777007341</v>
          </cell>
          <cell r="BB273">
            <v>-26966.156179577112</v>
          </cell>
          <cell r="BC273">
            <v>-26773.141660839319</v>
          </cell>
          <cell r="BD273">
            <v>-28403.707911729813</v>
          </cell>
          <cell r="BE273">
            <v>-231984.44325995445</v>
          </cell>
          <cell r="BF273">
            <v>-28186.872893959284</v>
          </cell>
          <cell r="BG273">
            <v>-22450.096055358648</v>
          </cell>
          <cell r="BH273">
            <v>-19327.13650983572</v>
          </cell>
          <cell r="BI273">
            <v>-11517.177450716496</v>
          </cell>
          <cell r="BJ273">
            <v>-10653.144757032394</v>
          </cell>
          <cell r="BK273">
            <v>-6130.1241338849068</v>
          </cell>
          <cell r="BL273">
            <v>-11120.471214830875</v>
          </cell>
          <cell r="BM273">
            <v>-18366.28403994441</v>
          </cell>
          <cell r="BN273">
            <v>-17808.929481446743</v>
          </cell>
          <cell r="BO273">
            <v>-28700.645960748196</v>
          </cell>
          <cell r="BP273">
            <v>-28538.601917773485</v>
          </cell>
          <cell r="BQ273">
            <v>-29184.958844304085</v>
          </cell>
          <cell r="BR273">
            <v>-238982.15597724915</v>
          </cell>
          <cell r="BS273">
            <v>-29629.266057908535</v>
          </cell>
          <cell r="BT273">
            <v>-22694.61586534977</v>
          </cell>
          <cell r="BU273">
            <v>-19026.161799609661</v>
          </cell>
          <cell r="BV273">
            <v>-10501.603536948562</v>
          </cell>
          <cell r="BW273">
            <v>-11360.971910655499</v>
          </cell>
          <cell r="BX273">
            <v>-6157.1076152920723</v>
          </cell>
          <cell r="BY273">
            <v>-12855.980784773827</v>
          </cell>
          <cell r="BZ273">
            <v>-19112.196923792362</v>
          </cell>
          <cell r="CA273">
            <v>-17662.317003011703</v>
          </cell>
          <cell r="CB273">
            <v>-29623.539786994457</v>
          </cell>
          <cell r="CC273">
            <v>-27976.808570504189</v>
          </cell>
          <cell r="CD273">
            <v>-32381.586122483015</v>
          </cell>
          <cell r="CE273">
            <v>-256538.5626680851</v>
          </cell>
          <cell r="CF273">
            <v>-33240.704484432936</v>
          </cell>
          <cell r="CG273">
            <v>-23987.710981816053</v>
          </cell>
          <cell r="CH273">
            <v>-21068.378414541483</v>
          </cell>
          <cell r="CI273">
            <v>-12838.346957713366</v>
          </cell>
          <cell r="CJ273">
            <v>-13274.721662163734</v>
          </cell>
          <cell r="CK273">
            <v>-7108.0389688611031</v>
          </cell>
          <cell r="CL273">
            <v>-13426.585843294859</v>
          </cell>
          <cell r="CM273">
            <v>-19980.633089661598</v>
          </cell>
          <cell r="CN273">
            <v>-19191.004311054945</v>
          </cell>
          <cell r="CO273">
            <v>-32067.550299495459</v>
          </cell>
          <cell r="CP273">
            <v>-29473.434025168419</v>
          </cell>
          <cell r="CQ273">
            <v>-30881.453629940748</v>
          </cell>
          <cell r="CR273">
            <v>-268268.50437378883</v>
          </cell>
          <cell r="CS273">
            <v>-32582.153079003096</v>
          </cell>
          <cell r="CT273">
            <v>-24664.516679108143</v>
          </cell>
          <cell r="CU273">
            <v>-21061.154022932053</v>
          </cell>
          <cell r="CV273">
            <v>-14672.774778217077</v>
          </cell>
          <cell r="CW273">
            <v>-17925.204614549875</v>
          </cell>
          <cell r="CX273">
            <v>-8492.9831339716911</v>
          </cell>
          <cell r="CY273">
            <v>-14225.63173827529</v>
          </cell>
          <cell r="CZ273">
            <v>-19122.861345261335</v>
          </cell>
          <cell r="DA273">
            <v>-19902.7076613307</v>
          </cell>
          <cell r="DB273">
            <v>-32407.949667781591</v>
          </cell>
          <cell r="DC273">
            <v>-30926.325588732958</v>
          </cell>
          <cell r="DD273">
            <v>-32284.242064684629</v>
          </cell>
          <cell r="DE273">
            <v>-270525.2146935463</v>
          </cell>
          <cell r="DF273">
            <v>-32856.701629042625</v>
          </cell>
          <cell r="DG273">
            <v>-25527.899569481611</v>
          </cell>
          <cell r="DH273">
            <v>-19885.125856429338</v>
          </cell>
          <cell r="DI273">
            <v>-13768.099419772625</v>
          </cell>
          <cell r="DJ273">
            <v>-12667.574227660894</v>
          </cell>
          <cell r="DK273">
            <v>-1569.4785999059677</v>
          </cell>
          <cell r="DL273">
            <v>-14063.043371587992</v>
          </cell>
          <cell r="DM273">
            <v>-20285.628951966763</v>
          </cell>
          <cell r="DN273">
            <v>-23512.463970184326</v>
          </cell>
          <cell r="DO273">
            <v>-35702.674602001905</v>
          </cell>
          <cell r="DP273">
            <v>-34180.255298852921</v>
          </cell>
          <cell r="DQ273">
            <v>-36506.269196420908</v>
          </cell>
          <cell r="DR273">
            <v>-329281.08683586121</v>
          </cell>
          <cell r="DS273">
            <v>-39013.981060028076</v>
          </cell>
          <cell r="DT273">
            <v>-30741.480660051107</v>
          </cell>
          <cell r="DU273">
            <v>-29132.252483248711</v>
          </cell>
          <cell r="DV273">
            <v>-19088.632449030876</v>
          </cell>
          <cell r="DW273">
            <v>-14596.476665169001</v>
          </cell>
          <cell r="DX273">
            <v>-8219.8876715600491</v>
          </cell>
          <cell r="DY273">
            <v>-16112.022657722235</v>
          </cell>
          <cell r="DZ273">
            <v>-23698.818072915077</v>
          </cell>
          <cell r="EA273">
            <v>-29223.318521767855</v>
          </cell>
          <cell r="EB273">
            <v>-39886.293526172638</v>
          </cell>
          <cell r="EC273">
            <v>-40773.130351364613</v>
          </cell>
          <cell r="ED273">
            <v>-38794.792716562748</v>
          </cell>
        </row>
        <row r="274">
          <cell r="F274" t="str">
            <v>=</v>
          </cell>
          <cell r="G274" t="str">
            <v>=</v>
          </cell>
          <cell r="H274" t="str">
            <v>=</v>
          </cell>
          <cell r="I274" t="str">
            <v>=</v>
          </cell>
          <cell r="J274" t="str">
            <v>=</v>
          </cell>
          <cell r="K274" t="str">
            <v>=</v>
          </cell>
          <cell r="L274" t="str">
            <v>=</v>
          </cell>
          <cell r="M274" t="str">
            <v>=</v>
          </cell>
          <cell r="N274" t="str">
            <v>=</v>
          </cell>
          <cell r="O274" t="str">
            <v>=</v>
          </cell>
          <cell r="P274" t="str">
            <v>=</v>
          </cell>
          <cell r="Q274" t="str">
            <v>=</v>
          </cell>
          <cell r="R274" t="str">
            <v>=</v>
          </cell>
          <cell r="S274" t="str">
            <v>=</v>
          </cell>
          <cell r="T274" t="str">
            <v>=</v>
          </cell>
          <cell r="U274" t="str">
            <v>=</v>
          </cell>
          <cell r="V274" t="str">
            <v>=</v>
          </cell>
          <cell r="W274" t="str">
            <v>=</v>
          </cell>
          <cell r="X274" t="str">
            <v>=</v>
          </cell>
          <cell r="Y274" t="str">
            <v>=</v>
          </cell>
          <cell r="Z274" t="str">
            <v>=</v>
          </cell>
          <cell r="AA274" t="str">
            <v>=</v>
          </cell>
          <cell r="AB274" t="str">
            <v>=</v>
          </cell>
          <cell r="AC274" t="str">
            <v>=</v>
          </cell>
          <cell r="AD274" t="str">
            <v>=</v>
          </cell>
          <cell r="AE274" t="str">
            <v>=</v>
          </cell>
          <cell r="AF274" t="str">
            <v>=</v>
          </cell>
          <cell r="AG274" t="str">
            <v>=</v>
          </cell>
          <cell r="AH274" t="str">
            <v>=</v>
          </cell>
          <cell r="AI274" t="str">
            <v>=</v>
          </cell>
          <cell r="AJ274" t="str">
            <v>=</v>
          </cell>
          <cell r="AK274" t="str">
            <v>=</v>
          </cell>
          <cell r="AL274" t="str">
            <v>=</v>
          </cell>
          <cell r="AM274" t="str">
            <v>=</v>
          </cell>
          <cell r="AN274" t="str">
            <v>=</v>
          </cell>
          <cell r="AO274" t="str">
            <v>=</v>
          </cell>
          <cell r="AP274" t="str">
            <v>=</v>
          </cell>
          <cell r="AQ274" t="str">
            <v>=</v>
          </cell>
          <cell r="AR274" t="str">
            <v>=</v>
          </cell>
          <cell r="AS274" t="str">
            <v>=</v>
          </cell>
          <cell r="AT274" t="str">
            <v>=</v>
          </cell>
          <cell r="AU274" t="str">
            <v>=</v>
          </cell>
          <cell r="AV274" t="str">
            <v>=</v>
          </cell>
          <cell r="AW274" t="str">
            <v>=</v>
          </cell>
          <cell r="AX274" t="str">
            <v>=</v>
          </cell>
          <cell r="AY274" t="str">
            <v>=</v>
          </cell>
          <cell r="AZ274" t="str">
            <v>=</v>
          </cell>
          <cell r="BA274" t="str">
            <v>=</v>
          </cell>
          <cell r="BB274" t="str">
            <v>=</v>
          </cell>
          <cell r="BC274" t="str">
            <v>=</v>
          </cell>
          <cell r="BD274" t="str">
            <v>=</v>
          </cell>
          <cell r="BE274" t="str">
            <v>=</v>
          </cell>
          <cell r="BF274" t="str">
            <v>=</v>
          </cell>
          <cell r="BG274" t="str">
            <v>=</v>
          </cell>
          <cell r="BH274" t="str">
            <v>=</v>
          </cell>
          <cell r="BI274" t="str">
            <v>=</v>
          </cell>
          <cell r="BJ274" t="str">
            <v>=</v>
          </cell>
          <cell r="BK274" t="str">
            <v>=</v>
          </cell>
          <cell r="BL274" t="str">
            <v>=</v>
          </cell>
          <cell r="BM274" t="str">
            <v>=</v>
          </cell>
          <cell r="BN274" t="str">
            <v>=</v>
          </cell>
          <cell r="BO274" t="str">
            <v>=</v>
          </cell>
          <cell r="BP274" t="str">
            <v>=</v>
          </cell>
          <cell r="BQ274" t="str">
            <v>=</v>
          </cell>
          <cell r="BR274" t="str">
            <v>=</v>
          </cell>
          <cell r="BS274" t="str">
            <v>=</v>
          </cell>
          <cell r="BT274" t="str">
            <v>=</v>
          </cell>
          <cell r="BU274" t="str">
            <v>=</v>
          </cell>
          <cell r="BV274" t="str">
            <v>=</v>
          </cell>
          <cell r="BW274" t="str">
            <v>=</v>
          </cell>
          <cell r="BX274" t="str">
            <v>=</v>
          </cell>
          <cell r="BY274" t="str">
            <v>=</v>
          </cell>
          <cell r="BZ274" t="str">
            <v>=</v>
          </cell>
          <cell r="CA274" t="str">
            <v>=</v>
          </cell>
          <cell r="CB274" t="str">
            <v>=</v>
          </cell>
          <cell r="CC274" t="str">
            <v>=</v>
          </cell>
          <cell r="CD274" t="str">
            <v>=</v>
          </cell>
          <cell r="CE274" t="str">
            <v>=</v>
          </cell>
          <cell r="CF274" t="str">
            <v>=</v>
          </cell>
          <cell r="CG274" t="str">
            <v>=</v>
          </cell>
          <cell r="CH274" t="str">
            <v>=</v>
          </cell>
          <cell r="CI274" t="str">
            <v>=</v>
          </cell>
          <cell r="CJ274" t="str">
            <v>=</v>
          </cell>
          <cell r="CK274" t="str">
            <v>=</v>
          </cell>
          <cell r="CL274" t="str">
            <v>=</v>
          </cell>
          <cell r="CM274" t="str">
            <v>=</v>
          </cell>
          <cell r="CN274" t="str">
            <v>=</v>
          </cell>
          <cell r="CO274" t="str">
            <v>=</v>
          </cell>
          <cell r="CP274" t="str">
            <v>=</v>
          </cell>
          <cell r="CQ274" t="str">
            <v>=</v>
          </cell>
          <cell r="CR274" t="str">
            <v>=</v>
          </cell>
          <cell r="CS274" t="str">
            <v>=</v>
          </cell>
          <cell r="CT274" t="str">
            <v>=</v>
          </cell>
          <cell r="CU274" t="str">
            <v>=</v>
          </cell>
          <cell r="CV274" t="str">
            <v>=</v>
          </cell>
          <cell r="CW274" t="str">
            <v>=</v>
          </cell>
          <cell r="CX274" t="str">
            <v>=</v>
          </cell>
          <cell r="CY274" t="str">
            <v>=</v>
          </cell>
          <cell r="CZ274" t="str">
            <v>=</v>
          </cell>
          <cell r="DA274" t="str">
            <v>=</v>
          </cell>
          <cell r="DB274" t="str">
            <v>=</v>
          </cell>
          <cell r="DC274" t="str">
            <v>=</v>
          </cell>
          <cell r="DD274" t="str">
            <v>=</v>
          </cell>
          <cell r="DE274" t="str">
            <v>=</v>
          </cell>
          <cell r="DF274" t="str">
            <v>=</v>
          </cell>
          <cell r="DG274" t="str">
            <v>=</v>
          </cell>
          <cell r="DH274" t="str">
            <v>=</v>
          </cell>
          <cell r="DI274" t="str">
            <v>=</v>
          </cell>
          <cell r="DJ274" t="str">
            <v>=</v>
          </cell>
          <cell r="DK274" t="str">
            <v>=</v>
          </cell>
          <cell r="DL274" t="str">
            <v>=</v>
          </cell>
          <cell r="DM274" t="str">
            <v>=</v>
          </cell>
          <cell r="DN274" t="str">
            <v>=</v>
          </cell>
          <cell r="DO274" t="str">
            <v>=</v>
          </cell>
          <cell r="DP274" t="str">
            <v>=</v>
          </cell>
          <cell r="DQ274" t="str">
            <v>=</v>
          </cell>
          <cell r="DR274" t="str">
            <v>=</v>
          </cell>
          <cell r="DS274" t="str">
            <v>=</v>
          </cell>
          <cell r="DT274" t="str">
            <v>=</v>
          </cell>
          <cell r="DU274" t="str">
            <v>=</v>
          </cell>
          <cell r="DV274" t="str">
            <v>=</v>
          </cell>
          <cell r="DW274" t="str">
            <v>=</v>
          </cell>
          <cell r="DX274" t="str">
            <v>=</v>
          </cell>
          <cell r="DY274" t="str">
            <v>=</v>
          </cell>
          <cell r="DZ274" t="str">
            <v>=</v>
          </cell>
          <cell r="EA274" t="str">
            <v>=</v>
          </cell>
          <cell r="EB274" t="str">
            <v>=</v>
          </cell>
          <cell r="EC274" t="str">
            <v>=</v>
          </cell>
          <cell r="ED274" t="str">
            <v>=</v>
          </cell>
        </row>
        <row r="275">
          <cell r="F275">
            <v>-8.2167980690783793E-3</v>
          </cell>
          <cell r="G275">
            <v>-9.1243580913022981E-3</v>
          </cell>
          <cell r="H275">
            <v>-1.1877887434540213E-2</v>
          </cell>
          <cell r="I275">
            <v>-1.1999219849585074E-2</v>
          </cell>
          <cell r="J275">
            <v>-1.3529719838885512E-2</v>
          </cell>
          <cell r="K275">
            <v>-1.2568204371625313E-2</v>
          </cell>
          <cell r="L275">
            <v>-2.2089325977425744E-2</v>
          </cell>
          <cell r="M275">
            <v>-1.7522788927767152E-2</v>
          </cell>
          <cell r="N275">
            <v>-1.4195228964258177E-2</v>
          </cell>
          <cell r="O275">
            <v>-1.3722115352500452E-2</v>
          </cell>
          <cell r="P275">
            <v>-9.5545659133655647E-3</v>
          </cell>
          <cell r="Q275">
            <v>-1.1863464970453208E-2</v>
          </cell>
          <cell r="R275">
            <v>-1.4127312427422822E-2</v>
          </cell>
          <cell r="S275">
            <v>-9.5094073131498646E-3</v>
          </cell>
          <cell r="T275">
            <v>-1.0340680758066156E-2</v>
          </cell>
          <cell r="U275">
            <v>-1.2861884601750972E-2</v>
          </cell>
          <cell r="V275">
            <v>-1.2824769772890932E-2</v>
          </cell>
          <cell r="W275">
            <v>-1.4692193541346654E-2</v>
          </cell>
          <cell r="X275">
            <v>-1.402796138604856E-2</v>
          </cell>
          <cell r="Y275">
            <v>-1.9772035965722523E-2</v>
          </cell>
          <cell r="Z275">
            <v>-1.9346245417679597E-2</v>
          </cell>
          <cell r="AA275">
            <v>-1.5971850937567922E-2</v>
          </cell>
          <cell r="AB275">
            <v>-1.5541859090401289E-2</v>
          </cell>
          <cell r="AC275">
            <v>-1.144984697852891E-2</v>
          </cell>
          <cell r="AD275">
            <v>-1.2205263500803198E-2</v>
          </cell>
          <cell r="AE275">
            <v>-1.4957933885863639E-2</v>
          </cell>
          <cell r="AF275">
            <v>-1.0953796339993715E-2</v>
          </cell>
          <cell r="AG275">
            <v>-1.1813305543707742E-2</v>
          </cell>
          <cell r="AH275">
            <v>-1.3969771165712075E-2</v>
          </cell>
          <cell r="AI275">
            <v>-1.3472837950288863E-2</v>
          </cell>
          <cell r="AJ275">
            <v>-1.5488354154612693E-2</v>
          </cell>
          <cell r="AK275">
            <v>-1.476620749726365E-2</v>
          </cell>
          <cell r="AL275">
            <v>-2.0667724655844211E-2</v>
          </cell>
          <cell r="AM275">
            <v>-1.9559717386975706E-2</v>
          </cell>
          <cell r="AN275">
            <v>-1.6320550696111269E-2</v>
          </cell>
          <cell r="AO275">
            <v>-1.6495029974830544E-2</v>
          </cell>
          <cell r="AP275">
            <v>-1.2401027233963191E-2</v>
          </cell>
          <cell r="AQ275">
            <v>-1.2684951791268162E-2</v>
          </cell>
          <cell r="AR275">
            <v>-3.7298240270935423E-3</v>
          </cell>
          <cell r="AS275">
            <v>-5.1353069212076718E-3</v>
          </cell>
          <cell r="AT275">
            <v>-4.5759135636203041E-3</v>
          </cell>
          <cell r="AU275">
            <v>-3.9344967578323065E-3</v>
          </cell>
          <cell r="AV275">
            <v>-2.5114647704285176E-3</v>
          </cell>
          <cell r="AW275">
            <v>-2.3655594819018688E-3</v>
          </cell>
          <cell r="AX275">
            <v>-1.1581110741509804E-3</v>
          </cell>
          <cell r="AY275">
            <v>-1.8143445968448191E-3</v>
          </cell>
          <cell r="AZ275">
            <v>-3.2093307752347755E-3</v>
          </cell>
          <cell r="BA275">
            <v>-3.7040127174101656E-3</v>
          </cell>
          <cell r="BB275">
            <v>-5.6647195906016634E-3</v>
          </cell>
          <cell r="BC275">
            <v>-5.478716198503264E-3</v>
          </cell>
          <cell r="BD275">
            <v>-5.2536903705053817E-3</v>
          </cell>
          <cell r="BE275">
            <v>-3.8108607602573841E-3</v>
          </cell>
          <cell r="BF275">
            <v>-5.165541670347551E-3</v>
          </cell>
          <cell r="BG275">
            <v>-4.5480806975781718E-3</v>
          </cell>
          <cell r="BH275">
            <v>-3.9496660010804874E-3</v>
          </cell>
          <cell r="BI275">
            <v>-2.5208466453285894E-3</v>
          </cell>
          <cell r="BJ275">
            <v>-2.236971428665413E-3</v>
          </cell>
          <cell r="BK275">
            <v>-1.2244586850158612E-3</v>
          </cell>
          <cell r="BL275">
            <v>-1.9402798353169715E-3</v>
          </cell>
          <cell r="BM275">
            <v>-3.3385287372809103E-3</v>
          </cell>
          <cell r="BN275">
            <v>-3.6536772405462159E-3</v>
          </cell>
          <cell r="BO275">
            <v>-5.991703577713281E-3</v>
          </cell>
          <cell r="BP275">
            <v>-5.8076149676082878E-3</v>
          </cell>
          <cell r="BQ275">
            <v>-5.3650393064543778E-3</v>
          </cell>
          <cell r="BR275">
            <v>-3.9160937519859829E-3</v>
          </cell>
          <cell r="BS275">
            <v>-5.3965203135000195E-3</v>
          </cell>
          <cell r="BT275">
            <v>-4.6885707333075288E-3</v>
          </cell>
          <cell r="BU275">
            <v>-3.8677554827337701E-3</v>
          </cell>
          <cell r="BV275">
            <v>-2.2860007808134242E-3</v>
          </cell>
          <cell r="BW275">
            <v>-2.3761602204537269E-3</v>
          </cell>
          <cell r="BX275">
            <v>-1.2255997347558889E-3</v>
          </cell>
          <cell r="BY275">
            <v>-2.2364100217444616E-3</v>
          </cell>
          <cell r="BZ275">
            <v>-3.4630420968824183E-3</v>
          </cell>
          <cell r="CA275">
            <v>-3.6246965060691139E-3</v>
          </cell>
          <cell r="CB275">
            <v>-6.1506412536935784E-3</v>
          </cell>
          <cell r="CC275">
            <v>-5.6581105151245481E-3</v>
          </cell>
          <cell r="CD275">
            <v>-5.9136722522836749E-3</v>
          </cell>
          <cell r="CE275">
            <v>-4.1772413822727117E-3</v>
          </cell>
          <cell r="CF275">
            <v>-6.0150150507283229E-3</v>
          </cell>
          <cell r="CG275">
            <v>-4.9243101107947496E-3</v>
          </cell>
          <cell r="CH275">
            <v>-4.2563192645275194E-3</v>
          </cell>
          <cell r="CI275">
            <v>-2.7777082138094045E-3</v>
          </cell>
          <cell r="CJ275">
            <v>-2.7625000443158854E-3</v>
          </cell>
          <cell r="CK275">
            <v>-1.4065174207296138E-3</v>
          </cell>
          <cell r="CL275">
            <v>-2.3221533973938335E-3</v>
          </cell>
          <cell r="CM275">
            <v>-3.5981162622107377E-3</v>
          </cell>
          <cell r="CN275">
            <v>-3.9123959581068846E-3</v>
          </cell>
          <cell r="CO275">
            <v>-6.617204739214344E-3</v>
          </cell>
          <cell r="CP275">
            <v>-5.9174231033303215E-3</v>
          </cell>
          <cell r="CQ275">
            <v>-5.5965655524516933E-3</v>
          </cell>
          <cell r="CR275">
            <v>-4.3336285158517285E-3</v>
          </cell>
          <cell r="CS275">
            <v>-5.8532259113803775E-3</v>
          </cell>
          <cell r="CT275">
            <v>-5.0274971473456276E-3</v>
          </cell>
          <cell r="CU275">
            <v>-4.2244057276406011E-3</v>
          </cell>
          <cell r="CV275">
            <v>-3.1552399513046225E-3</v>
          </cell>
          <cell r="CW275">
            <v>-3.7066029188110861E-3</v>
          </cell>
          <cell r="CX275">
            <v>-1.6666393452204886E-3</v>
          </cell>
          <cell r="CY275">
            <v>-2.4388251618816525E-3</v>
          </cell>
          <cell r="CZ275">
            <v>-3.4139836977900018E-3</v>
          </cell>
          <cell r="DA275">
            <v>-4.0066415648212228E-3</v>
          </cell>
          <cell r="DB275">
            <v>-6.641058352315099E-3</v>
          </cell>
          <cell r="DC275">
            <v>-6.1607528327485284E-3</v>
          </cell>
          <cell r="DD275">
            <v>-5.8043298467183035E-3</v>
          </cell>
          <cell r="DE275">
            <v>-4.3323603521017162E-3</v>
          </cell>
          <cell r="DF275">
            <v>-5.8557894141628708E-3</v>
          </cell>
          <cell r="DG275">
            <v>-5.0348907828414724E-3</v>
          </cell>
          <cell r="DH275">
            <v>-3.9585670121127237E-3</v>
          </cell>
          <cell r="DI275">
            <v>-2.9398671674059074E-3</v>
          </cell>
          <cell r="DJ275">
            <v>-2.5995394140316819E-3</v>
          </cell>
          <cell r="DK275">
            <v>-3.0631273153858274E-4</v>
          </cell>
          <cell r="DL275">
            <v>-2.3999988822112073E-3</v>
          </cell>
          <cell r="DM275">
            <v>-3.5981580915915856E-3</v>
          </cell>
          <cell r="DN275">
            <v>-4.7270084376336285E-3</v>
          </cell>
          <cell r="DO275">
            <v>-7.2591124966407961E-3</v>
          </cell>
          <cell r="DP275">
            <v>-6.7520572423624969E-3</v>
          </cell>
          <cell r="DQ275">
            <v>-6.5115078065858256E-3</v>
          </cell>
          <cell r="DR275">
            <v>-5.2298717857155452E-3</v>
          </cell>
          <cell r="DS275">
            <v>-6.884310767439672E-3</v>
          </cell>
          <cell r="DT275">
            <v>-6.1597331324279025E-3</v>
          </cell>
          <cell r="DU275">
            <v>-5.7417553323233506E-3</v>
          </cell>
          <cell r="DV275">
            <v>-4.0332478762010737E-3</v>
          </cell>
          <cell r="DW275">
            <v>-2.9623582669628945E-3</v>
          </cell>
          <cell r="DX275">
            <v>-1.5879369092672846E-3</v>
          </cell>
          <cell r="DY275">
            <v>-2.7205841660773444E-3</v>
          </cell>
          <cell r="DZ275">
            <v>-4.1593522798066829E-3</v>
          </cell>
          <cell r="EA275">
            <v>-5.8120321144556897E-3</v>
          </cell>
          <cell r="EB275">
            <v>-8.0204692541414602E-3</v>
          </cell>
          <cell r="EC275">
            <v>-7.9756012084573058E-3</v>
          </cell>
          <cell r="ED275">
            <v>-6.8540854633880599E-3</v>
          </cell>
        </row>
        <row r="276">
          <cell r="F276">
            <v>29.940949428102392</v>
          </cell>
          <cell r="G276">
            <v>29.699517743276242</v>
          </cell>
          <cell r="H276">
            <v>29.366037902022331</v>
          </cell>
          <cell r="I276">
            <v>26.853702130967726</v>
          </cell>
          <cell r="J276">
            <v>29.367760572978604</v>
          </cell>
          <cell r="K276">
            <v>28.657245291167325</v>
          </cell>
          <cell r="L276">
            <v>61.058819828759511</v>
          </cell>
          <cell r="M276">
            <v>44.058997757280281</v>
          </cell>
          <cell r="N276">
            <v>32.3864474029494</v>
          </cell>
          <cell r="O276">
            <v>32.360747094855711</v>
          </cell>
          <cell r="P276">
            <v>28.981872478607837</v>
          </cell>
          <cell r="Q276">
            <v>47.123639241398216</v>
          </cell>
          <cell r="R276">
            <v>38.061714612351167</v>
          </cell>
          <cell r="S276">
            <v>35.004092177972559</v>
          </cell>
          <cell r="T276">
            <v>34.366993649052482</v>
          </cell>
          <cell r="U276">
            <v>32.127791358759922</v>
          </cell>
          <cell r="V276">
            <v>28.967091817027342</v>
          </cell>
          <cell r="W276">
            <v>32.185365125398015</v>
          </cell>
          <cell r="X276">
            <v>32.347495255478094</v>
          </cell>
          <cell r="Y276">
            <v>55.290734839129762</v>
          </cell>
          <cell r="Z276">
            <v>49.196110072151278</v>
          </cell>
          <cell r="AA276">
            <v>37.009085233522171</v>
          </cell>
          <cell r="AB276">
            <v>37.006114541521626</v>
          </cell>
          <cell r="AC276">
            <v>35.106976801619666</v>
          </cell>
          <cell r="AD276">
            <v>49.015737919326895</v>
          </cell>
          <cell r="AE276">
            <v>40.615169541388127</v>
          </cell>
          <cell r="AF276">
            <v>40.70109293442632</v>
          </cell>
          <cell r="AG276">
            <v>39.614119509838964</v>
          </cell>
          <cell r="AH276">
            <v>35.203711105330157</v>
          </cell>
          <cell r="AI276">
            <v>30.677883799485876</v>
          </cell>
          <cell r="AJ276">
            <v>34.199917062614489</v>
          </cell>
          <cell r="AK276">
            <v>34.285378889091206</v>
          </cell>
          <cell r="AL276">
            <v>58.121098031188467</v>
          </cell>
          <cell r="AM276">
            <v>50.097666091954899</v>
          </cell>
          <cell r="AN276">
            <v>37.915190368739481</v>
          </cell>
          <cell r="AO276">
            <v>39.615567260032826</v>
          </cell>
          <cell r="AP276">
            <v>38.394901603870338</v>
          </cell>
          <cell r="AQ276">
            <v>51.449609204900547</v>
          </cell>
          <cell r="AR276">
            <v>10.221127431215471</v>
          </cell>
          <cell r="AS276">
            <v>19.272409661588888</v>
          </cell>
          <cell r="AT276">
            <v>15.488512443388171</v>
          </cell>
          <cell r="AU276">
            <v>10.003266548049293</v>
          </cell>
          <cell r="AV276">
            <v>5.767919251575246</v>
          </cell>
          <cell r="AW276">
            <v>5.2689217015347634</v>
          </cell>
          <cell r="AX276">
            <v>2.7114148756600955</v>
          </cell>
          <cell r="AY276">
            <v>5.1479246487022152</v>
          </cell>
          <cell r="AZ276">
            <v>8.2970417985143889</v>
          </cell>
          <cell r="BA276">
            <v>8.6778881230054434</v>
          </cell>
          <cell r="BB276">
            <v>13.732571447853152</v>
          </cell>
          <cell r="BC276">
            <v>17.139198297701377</v>
          </cell>
          <cell r="BD276">
            <v>21.523846985220818</v>
          </cell>
          <cell r="BE276">
            <v>10.558667103725627</v>
          </cell>
          <cell r="BF276">
            <v>19.605286220217931</v>
          </cell>
          <cell r="BG276">
            <v>15.403343612722935</v>
          </cell>
          <cell r="BH276">
            <v>10.137661042396031</v>
          </cell>
          <cell r="BI276">
            <v>5.8466984713210568</v>
          </cell>
          <cell r="BJ276">
            <v>5.0314026276630317</v>
          </cell>
          <cell r="BK276">
            <v>2.8982805147227335</v>
          </cell>
          <cell r="BL276">
            <v>5.577797302221482</v>
          </cell>
          <cell r="BM276">
            <v>8.7281895060634049</v>
          </cell>
          <cell r="BN276">
            <v>8.6963608261535175</v>
          </cell>
          <cell r="BO276">
            <v>14.688909693258555</v>
          </cell>
          <cell r="BP276">
            <v>18.361064091728423</v>
          </cell>
          <cell r="BQ276">
            <v>22.227082002552926</v>
          </cell>
          <cell r="BR276">
            <v>10.956858023327339</v>
          </cell>
          <cell r="BS276">
            <v>20.712147879806821</v>
          </cell>
          <cell r="BT276">
            <v>16.207846648357528</v>
          </cell>
          <cell r="BU276">
            <v>10.030023284896767</v>
          </cell>
          <cell r="BV276">
            <v>5.3577423048796797</v>
          </cell>
          <cell r="BW276">
            <v>5.3927862041239418</v>
          </cell>
          <cell r="BX276">
            <v>2.9256032687554989</v>
          </cell>
          <cell r="BY276">
            <v>6.4808416560923465</v>
          </cell>
          <cell r="BZ276">
            <v>9.1282570537852674</v>
          </cell>
          <cell r="CA276">
            <v>8.6678135550607323</v>
          </cell>
          <cell r="CB276">
            <v>15.237882026485881</v>
          </cell>
          <cell r="CC276">
            <v>18.089701382748935</v>
          </cell>
          <cell r="CD276">
            <v>24.786258554769372</v>
          </cell>
          <cell r="CE276">
            <v>11.820935765340764</v>
          </cell>
          <cell r="CF276">
            <v>23.352079572725668</v>
          </cell>
          <cell r="CG276">
            <v>17.216719526452724</v>
          </cell>
          <cell r="CH276">
            <v>11.162989227464594</v>
          </cell>
          <cell r="CI276">
            <v>6.5829574604732572</v>
          </cell>
          <cell r="CJ276">
            <v>6.3328821883482709</v>
          </cell>
          <cell r="CK276">
            <v>3.3944303419058479</v>
          </cell>
          <cell r="CL276">
            <v>6.8024009731958079</v>
          </cell>
          <cell r="CM276">
            <v>9.5910322799828336</v>
          </cell>
          <cell r="CN276">
            <v>9.4656803495336188</v>
          </cell>
          <cell r="CO276">
            <v>16.578314765699272</v>
          </cell>
          <cell r="CP276">
            <v>19.153642813618767</v>
          </cell>
          <cell r="CQ276">
            <v>23.755804920743927</v>
          </cell>
          <cell r="CR276">
            <v>12.42350885218905</v>
          </cell>
          <cell r="CS276">
            <v>23.005673425050869</v>
          </cell>
          <cell r="CT276">
            <v>17.792231628237971</v>
          </cell>
          <cell r="CU276">
            <v>11.214976563757617</v>
          </cell>
          <cell r="CV276">
            <v>7.5612592388726103</v>
          </cell>
          <cell r="CW276">
            <v>8.5942897240077247</v>
          </cell>
          <cell r="CX276">
            <v>4.07624710657955</v>
          </cell>
          <cell r="CY276">
            <v>7.2434035704067226</v>
          </cell>
          <cell r="CZ276">
            <v>9.2251375098467161</v>
          </cell>
          <cell r="DA276">
            <v>9.8659150067072652</v>
          </cell>
          <cell r="DB276">
            <v>16.838220069238815</v>
          </cell>
          <cell r="DC276">
            <v>20.198235033199417</v>
          </cell>
          <cell r="DD276">
            <v>24.960505317856423</v>
          </cell>
          <cell r="DE276">
            <v>12.562320002612823</v>
          </cell>
          <cell r="DF276">
            <v>23.315887213182691</v>
          </cell>
          <cell r="DG276">
            <v>17.869560076889258</v>
          </cell>
          <cell r="DH276">
            <v>10.641974795740314</v>
          </cell>
          <cell r="DI276">
            <v>7.1308853047088077</v>
          </cell>
          <cell r="DJ276">
            <v>6.1043519920338589</v>
          </cell>
          <cell r="DK276">
            <v>0.75706114450970896</v>
          </cell>
          <cell r="DL276">
            <v>7.1967408641834885</v>
          </cell>
          <cell r="DM276">
            <v>9.8353467825409755</v>
          </cell>
          <cell r="DN276">
            <v>11.7140030042618</v>
          </cell>
          <cell r="DO276">
            <v>18.642545577871392</v>
          </cell>
          <cell r="DP276">
            <v>22.436822435901878</v>
          </cell>
          <cell r="DQ276">
            <v>28.366854241492501</v>
          </cell>
          <cell r="DR276">
            <v>15.402678126012802</v>
          </cell>
          <cell r="DS276">
            <v>27.824180718211444</v>
          </cell>
          <cell r="DT276">
            <v>22.3994700310773</v>
          </cell>
          <cell r="DU276">
            <v>15.669030097620627</v>
          </cell>
          <cell r="DV276">
            <v>9.9359413529416329</v>
          </cell>
          <cell r="DW276">
            <v>7.0690320377911595</v>
          </cell>
          <cell r="DX276">
            <v>3.9849363814926022</v>
          </cell>
          <cell r="DY276">
            <v>8.2863170826991155</v>
          </cell>
          <cell r="DZ276">
            <v>11.5481805216408</v>
          </cell>
          <cell r="EA276">
            <v>14.632217526508672</v>
          </cell>
          <cell r="EB276">
            <v>20.932445537874578</v>
          </cell>
          <cell r="EC276">
            <v>26.898575910809807</v>
          </cell>
          <cell r="ED276">
            <v>30.295461565331991</v>
          </cell>
        </row>
        <row r="277"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</row>
        <row r="279"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</row>
        <row r="280"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P280">
            <v>0</v>
          </cell>
          <cell r="CQ280">
            <v>0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0</v>
          </cell>
          <cell r="CZ280">
            <v>0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0</v>
          </cell>
          <cell r="DJ280">
            <v>0</v>
          </cell>
          <cell r="DK280">
            <v>0</v>
          </cell>
          <cell r="DL280">
            <v>0</v>
          </cell>
          <cell r="DM280">
            <v>0</v>
          </cell>
          <cell r="DN280">
            <v>0</v>
          </cell>
          <cell r="DO280">
            <v>0</v>
          </cell>
          <cell r="DP280">
            <v>0</v>
          </cell>
          <cell r="DQ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</row>
        <row r="281"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</row>
        <row r="283"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</row>
        <row r="285"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0</v>
          </cell>
          <cell r="DB285">
            <v>0</v>
          </cell>
          <cell r="DC285">
            <v>0</v>
          </cell>
          <cell r="DD285">
            <v>0</v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</row>
        <row r="286"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P286">
            <v>0</v>
          </cell>
          <cell r="CQ286">
            <v>0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0</v>
          </cell>
          <cell r="CX286">
            <v>0</v>
          </cell>
          <cell r="CY286">
            <v>0</v>
          </cell>
          <cell r="CZ286">
            <v>0</v>
          </cell>
          <cell r="DA286">
            <v>0</v>
          </cell>
          <cell r="DB286">
            <v>0</v>
          </cell>
          <cell r="DC286">
            <v>0</v>
          </cell>
          <cell r="DD286">
            <v>0</v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Q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</row>
        <row r="290"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0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B290">
            <v>0</v>
          </cell>
          <cell r="DC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</row>
        <row r="291"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</row>
        <row r="292"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</row>
        <row r="293"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</row>
        <row r="294"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</row>
        <row r="295"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</row>
        <row r="296"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</row>
        <row r="297"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</row>
        <row r="299"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B302">
            <v>0</v>
          </cell>
          <cell r="DC302">
            <v>0</v>
          </cell>
          <cell r="DD302">
            <v>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0</v>
          </cell>
          <cell r="DP302">
            <v>0</v>
          </cell>
          <cell r="DQ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0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</row>
        <row r="304"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</row>
        <row r="305"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</row>
        <row r="307"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</row>
        <row r="308"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</row>
        <row r="310"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</row>
        <row r="313">
          <cell r="F313">
            <v>1.9029999999984284</v>
          </cell>
          <cell r="G313">
            <v>45.851999999998952</v>
          </cell>
          <cell r="H313">
            <v>64.220000000001164</v>
          </cell>
          <cell r="I313">
            <v>4.1750000000029104</v>
          </cell>
          <cell r="J313">
            <v>13.457000000002154</v>
          </cell>
          <cell r="K313">
            <v>5.0999999999476131E-2</v>
          </cell>
          <cell r="L313">
            <v>0</v>
          </cell>
          <cell r="M313">
            <v>162.51000000000204</v>
          </cell>
          <cell r="N313">
            <v>92.31600000000617</v>
          </cell>
          <cell r="O313">
            <v>46.156000000002678</v>
          </cell>
          <cell r="P313">
            <v>0.75</v>
          </cell>
          <cell r="Q313">
            <v>-41.147000000004482</v>
          </cell>
          <cell r="R313">
            <v>358.06300000008196</v>
          </cell>
          <cell r="S313">
            <v>4.7459999999991851</v>
          </cell>
          <cell r="T313">
            <v>89.39600000000064</v>
          </cell>
          <cell r="U313">
            <v>43.130000000004657</v>
          </cell>
          <cell r="V313">
            <v>17.839999999996508</v>
          </cell>
          <cell r="W313">
            <v>19.781999999999243</v>
          </cell>
          <cell r="X313">
            <v>26.470000000001164</v>
          </cell>
          <cell r="Y313">
            <v>2.1999999999970896</v>
          </cell>
          <cell r="Z313">
            <v>77.840000000003783</v>
          </cell>
          <cell r="AA313">
            <v>54.807999999997264</v>
          </cell>
          <cell r="AB313">
            <v>70.365000000005239</v>
          </cell>
          <cell r="AC313">
            <v>10.309999999997672</v>
          </cell>
          <cell r="AD313">
            <v>-58.824000000000524</v>
          </cell>
          <cell r="AE313">
            <v>444.71300000033807</v>
          </cell>
          <cell r="AF313">
            <v>15.839999999996508</v>
          </cell>
          <cell r="AG313">
            <v>90.157999999995809</v>
          </cell>
          <cell r="AH313">
            <v>45.11600000000908</v>
          </cell>
          <cell r="AI313">
            <v>8.18399999999383</v>
          </cell>
          <cell r="AJ313">
            <v>7.3600000000005821</v>
          </cell>
          <cell r="AK313">
            <v>17.340000000003783</v>
          </cell>
          <cell r="AL313">
            <v>0</v>
          </cell>
          <cell r="AM313">
            <v>73.305000000000291</v>
          </cell>
          <cell r="AN313">
            <v>127.99599999999919</v>
          </cell>
          <cell r="AO313">
            <v>39.609000000004016</v>
          </cell>
          <cell r="AP313">
            <v>26.430000000000291</v>
          </cell>
          <cell r="AQ313">
            <v>-6.625</v>
          </cell>
          <cell r="AR313">
            <v>172.2510000000475</v>
          </cell>
          <cell r="AS313">
            <v>25.140999999995984</v>
          </cell>
          <cell r="AT313">
            <v>28.570999999996275</v>
          </cell>
          <cell r="AU313">
            <v>9.1699999999982538</v>
          </cell>
          <cell r="AV313">
            <v>4.0650000000023283</v>
          </cell>
          <cell r="AW313">
            <v>-5.5000000000291038E-2</v>
          </cell>
          <cell r="AX313">
            <v>-2.9249999999956344</v>
          </cell>
          <cell r="AY313">
            <v>0</v>
          </cell>
          <cell r="AZ313">
            <v>20.082000000002154</v>
          </cell>
          <cell r="BA313">
            <v>15.839999999996508</v>
          </cell>
          <cell r="BB313">
            <v>9.1330000000016298</v>
          </cell>
          <cell r="BC313">
            <v>2.2969999999986612</v>
          </cell>
          <cell r="BD313">
            <v>60.932000000000698</v>
          </cell>
          <cell r="BE313">
            <v>197.21500000008382</v>
          </cell>
          <cell r="BF313">
            <v>16.062000000005355</v>
          </cell>
          <cell r="BG313">
            <v>21.345000000001164</v>
          </cell>
          <cell r="BH313">
            <v>7.6959999999962747</v>
          </cell>
          <cell r="BI313">
            <v>5.1300000000046566</v>
          </cell>
          <cell r="BJ313">
            <v>-7.3879999999990105</v>
          </cell>
          <cell r="BK313">
            <v>41.92000000000553</v>
          </cell>
          <cell r="BL313">
            <v>0</v>
          </cell>
          <cell r="BM313">
            <v>9.9570000000021537</v>
          </cell>
          <cell r="BN313">
            <v>17.840000000011059</v>
          </cell>
          <cell r="BO313">
            <v>27.014000000002852</v>
          </cell>
          <cell r="BP313">
            <v>16.279999999998836</v>
          </cell>
          <cell r="BQ313">
            <v>41.359000000004016</v>
          </cell>
          <cell r="BR313">
            <v>196.64600000006612</v>
          </cell>
          <cell r="BS313">
            <v>3.3979999999937718</v>
          </cell>
          <cell r="BT313">
            <v>39.563000000001921</v>
          </cell>
          <cell r="BU313">
            <v>38.32499999999709</v>
          </cell>
          <cell r="BV313">
            <v>1.25</v>
          </cell>
          <cell r="BW313">
            <v>1.8839999999981956</v>
          </cell>
          <cell r="BX313">
            <v>28.389999999999418</v>
          </cell>
          <cell r="BY313">
            <v>0</v>
          </cell>
          <cell r="BZ313">
            <v>6.0350000000034925</v>
          </cell>
          <cell r="CA313">
            <v>9</v>
          </cell>
          <cell r="CB313">
            <v>32.434999999997672</v>
          </cell>
          <cell r="CC313">
            <v>9.6549999999988358</v>
          </cell>
          <cell r="CD313">
            <v>26.711000000002969</v>
          </cell>
          <cell r="CE313">
            <v>223.53000000002794</v>
          </cell>
          <cell r="CF313">
            <v>29.937999999994645</v>
          </cell>
          <cell r="CG313">
            <v>26.577999999994063</v>
          </cell>
          <cell r="CH313">
            <v>11.429999999993015</v>
          </cell>
          <cell r="CI313">
            <v>21.774999999994179</v>
          </cell>
          <cell r="CJ313">
            <v>11.031000000002678</v>
          </cell>
          <cell r="CK313">
            <v>2.069999999999709</v>
          </cell>
          <cell r="CL313">
            <v>0</v>
          </cell>
          <cell r="CM313">
            <v>9.5039999999935389</v>
          </cell>
          <cell r="CN313">
            <v>39.673999999999069</v>
          </cell>
          <cell r="CO313">
            <v>29.029999999998836</v>
          </cell>
          <cell r="CP313">
            <v>18.898000000001048</v>
          </cell>
          <cell r="CQ313">
            <v>23.601999999998952</v>
          </cell>
          <cell r="CR313">
            <v>207.56000000005588</v>
          </cell>
          <cell r="CS313">
            <v>30.449000000000524</v>
          </cell>
          <cell r="CT313">
            <v>40.296999999998661</v>
          </cell>
          <cell r="CU313">
            <v>12.724000000001979</v>
          </cell>
          <cell r="CV313">
            <v>32.99199999999837</v>
          </cell>
          <cell r="CW313">
            <v>-1.1460000000006403</v>
          </cell>
          <cell r="CX313">
            <v>-9.3980000000010477</v>
          </cell>
          <cell r="CY313">
            <v>0</v>
          </cell>
          <cell r="CZ313">
            <v>9.0939999999973224</v>
          </cell>
          <cell r="DA313">
            <v>24.279999999998836</v>
          </cell>
          <cell r="DB313">
            <v>25.995999999999185</v>
          </cell>
          <cell r="DC313">
            <v>19.616000000001804</v>
          </cell>
          <cell r="DD313">
            <v>22.656000000002678</v>
          </cell>
          <cell r="DE313">
            <v>16.613999999826774</v>
          </cell>
          <cell r="DF313">
            <v>19.44999999999709</v>
          </cell>
          <cell r="DG313">
            <v>22.899999999994179</v>
          </cell>
          <cell r="DH313">
            <v>-0.5</v>
          </cell>
          <cell r="DI313">
            <v>15.759999999994761</v>
          </cell>
          <cell r="DJ313">
            <v>-4.6280000000042492</v>
          </cell>
          <cell r="DK313">
            <v>-104.68499999999767</v>
          </cell>
          <cell r="DL313">
            <v>0</v>
          </cell>
          <cell r="DM313">
            <v>2.680000000000291</v>
          </cell>
          <cell r="DN313">
            <v>13.669999999998254</v>
          </cell>
          <cell r="DO313">
            <v>19.906999999999243</v>
          </cell>
          <cell r="DP313">
            <v>3.2420000000056461</v>
          </cell>
          <cell r="DQ313">
            <v>28.817999999999302</v>
          </cell>
          <cell r="DR313">
            <v>180.15499999991152</v>
          </cell>
          <cell r="DS313">
            <v>3.8070000000006985</v>
          </cell>
          <cell r="DT313">
            <v>11.752999999996973</v>
          </cell>
          <cell r="DU313">
            <v>10.995000000002619</v>
          </cell>
          <cell r="DV313">
            <v>28.470000000001164</v>
          </cell>
          <cell r="DW313">
            <v>6.0960000000013679</v>
          </cell>
          <cell r="DX313">
            <v>2.8559999999997672</v>
          </cell>
          <cell r="DY313">
            <v>2.1719999999986612</v>
          </cell>
          <cell r="DZ313">
            <v>0</v>
          </cell>
          <cell r="EA313">
            <v>16.25</v>
          </cell>
          <cell r="EB313">
            <v>28.17500000000291</v>
          </cell>
          <cell r="EC313">
            <v>24.279999999998836</v>
          </cell>
          <cell r="ED313">
            <v>45.300999999999476</v>
          </cell>
        </row>
        <row r="314">
          <cell r="F314">
            <v>112.67999999999302</v>
          </cell>
          <cell r="G314">
            <v>39.546000000002095</v>
          </cell>
          <cell r="H314">
            <v>187.26499999999942</v>
          </cell>
          <cell r="I314">
            <v>142.20000000001164</v>
          </cell>
          <cell r="J314">
            <v>60.312999999994645</v>
          </cell>
          <cell r="K314">
            <v>65.479999999995925</v>
          </cell>
          <cell r="L314">
            <v>73.329999999987194</v>
          </cell>
          <cell r="M314">
            <v>-25.050000000017462</v>
          </cell>
          <cell r="N314">
            <v>215.72000000000116</v>
          </cell>
          <cell r="O314">
            <v>129.79000000000815</v>
          </cell>
          <cell r="P314">
            <v>49.940000000002328</v>
          </cell>
          <cell r="Q314">
            <v>-10.17500000000291</v>
          </cell>
          <cell r="R314">
            <v>1223.7420000000857</v>
          </cell>
          <cell r="S314">
            <v>157.96499999999651</v>
          </cell>
          <cell r="T314">
            <v>58.640999999988708</v>
          </cell>
          <cell r="U314">
            <v>106.71499999999651</v>
          </cell>
          <cell r="V314">
            <v>204.02399999999034</v>
          </cell>
          <cell r="W314">
            <v>92.976999999998952</v>
          </cell>
          <cell r="X314">
            <v>117.04500000001281</v>
          </cell>
          <cell r="Y314">
            <v>64.479999999995925</v>
          </cell>
          <cell r="Z314">
            <v>36.059999999997672</v>
          </cell>
          <cell r="AA314">
            <v>76.759999999994761</v>
          </cell>
          <cell r="AB314">
            <v>120.51000000000931</v>
          </cell>
          <cell r="AC314">
            <v>149.77999999999884</v>
          </cell>
          <cell r="AD314">
            <v>38.785000000003492</v>
          </cell>
          <cell r="AE314">
            <v>1206.0420000001322</v>
          </cell>
          <cell r="AF314">
            <v>92.065000000002328</v>
          </cell>
          <cell r="AG314">
            <v>121.10499999999593</v>
          </cell>
          <cell r="AH314">
            <v>110.21899999999732</v>
          </cell>
          <cell r="AI314">
            <v>177.95500000000175</v>
          </cell>
          <cell r="AJ314">
            <v>140.59399999999732</v>
          </cell>
          <cell r="AK314">
            <v>118.54000000000815</v>
          </cell>
          <cell r="AL314">
            <v>33.680000000007567</v>
          </cell>
          <cell r="AM314">
            <v>94.680000000022119</v>
          </cell>
          <cell r="AN314">
            <v>88.805999999996857</v>
          </cell>
          <cell r="AO314">
            <v>108.21400000000722</v>
          </cell>
          <cell r="AP314">
            <v>134.11000000001513</v>
          </cell>
          <cell r="AQ314">
            <v>-13.926000000006752</v>
          </cell>
          <cell r="AR314">
            <v>525.13400000007823</v>
          </cell>
          <cell r="AS314">
            <v>50.14000000001397</v>
          </cell>
          <cell r="AT314">
            <v>40.414999999993597</v>
          </cell>
          <cell r="AU314">
            <v>52.169999999998254</v>
          </cell>
          <cell r="AV314">
            <v>26.970000000001164</v>
          </cell>
          <cell r="AW314">
            <v>5.8039999999964493</v>
          </cell>
          <cell r="AX314">
            <v>-57.664999999993597</v>
          </cell>
          <cell r="AY314">
            <v>20.779999999998836</v>
          </cell>
          <cell r="AZ314">
            <v>20.910000000003492</v>
          </cell>
          <cell r="BA314">
            <v>44.580000000001746</v>
          </cell>
          <cell r="BB314">
            <v>50.130000000004657</v>
          </cell>
          <cell r="BC314">
            <v>205.72000000000116</v>
          </cell>
          <cell r="BD314">
            <v>65.179999999993015</v>
          </cell>
          <cell r="BE314">
            <v>424.38099999981932</v>
          </cell>
          <cell r="BF314">
            <v>44.985999999989872</v>
          </cell>
          <cell r="BG314">
            <v>37.968999999997322</v>
          </cell>
          <cell r="BH314">
            <v>41.293999999994412</v>
          </cell>
          <cell r="BI314">
            <v>26.440000000002328</v>
          </cell>
          <cell r="BJ314">
            <v>1.4870000000009895</v>
          </cell>
          <cell r="BK314">
            <v>15.474999999991269</v>
          </cell>
          <cell r="BL314">
            <v>19.610000000000582</v>
          </cell>
          <cell r="BM314">
            <v>24</v>
          </cell>
          <cell r="BN314">
            <v>24.520000000004075</v>
          </cell>
          <cell r="BO314">
            <v>73.430000000007567</v>
          </cell>
          <cell r="BP314">
            <v>65.670000000012806</v>
          </cell>
          <cell r="BQ314">
            <v>49.5</v>
          </cell>
          <cell r="BR314">
            <v>315.35299999988638</v>
          </cell>
          <cell r="BS314">
            <v>77.580000000001746</v>
          </cell>
          <cell r="BT314">
            <v>37.004999999990105</v>
          </cell>
          <cell r="BU314">
            <v>26.639999999999418</v>
          </cell>
          <cell r="BV314">
            <v>24.660000000003492</v>
          </cell>
          <cell r="BW314">
            <v>-31.906999999999243</v>
          </cell>
          <cell r="BX314">
            <v>-38.309999999997672</v>
          </cell>
          <cell r="BY314">
            <v>25.475000000005821</v>
          </cell>
          <cell r="BZ314">
            <v>-28.5</v>
          </cell>
          <cell r="CA314">
            <v>27.299999999988358</v>
          </cell>
          <cell r="CB314">
            <v>77.190000000002328</v>
          </cell>
          <cell r="CC314">
            <v>54.069999999977881</v>
          </cell>
          <cell r="CD314">
            <v>64.149999999994179</v>
          </cell>
          <cell r="CE314">
            <v>209.58199999993667</v>
          </cell>
          <cell r="CF314">
            <v>-66.180000000007567</v>
          </cell>
          <cell r="CG314">
            <v>56.489999999990687</v>
          </cell>
          <cell r="CH314">
            <v>23.589999999996508</v>
          </cell>
          <cell r="CI314">
            <v>31.319999999992433</v>
          </cell>
          <cell r="CJ314">
            <v>-82.192000000002736</v>
          </cell>
          <cell r="CK314">
            <v>-15.820999999996275</v>
          </cell>
          <cell r="CL314">
            <v>-0.430000000007567</v>
          </cell>
          <cell r="CM314">
            <v>23.389999999984866</v>
          </cell>
          <cell r="CN314">
            <v>58.360000000015134</v>
          </cell>
          <cell r="CO314">
            <v>41.304999999993015</v>
          </cell>
          <cell r="CP314">
            <v>93.820000000006985</v>
          </cell>
          <cell r="CQ314">
            <v>45.929999999993015</v>
          </cell>
          <cell r="CR314">
            <v>285.53799999994226</v>
          </cell>
          <cell r="CS314">
            <v>77</v>
          </cell>
          <cell r="CT314">
            <v>47.450000000011642</v>
          </cell>
          <cell r="CU314">
            <v>34.5</v>
          </cell>
          <cell r="CV314">
            <v>34.619999999995343</v>
          </cell>
          <cell r="CW314">
            <v>-40.285000000003492</v>
          </cell>
          <cell r="CX314">
            <v>-51.620000000009895</v>
          </cell>
          <cell r="CY314">
            <v>-44.110000000000582</v>
          </cell>
          <cell r="CZ314">
            <v>33.305999999996857</v>
          </cell>
          <cell r="DA314">
            <v>1.6600000000034925</v>
          </cell>
          <cell r="DB314">
            <v>42.445000000006985</v>
          </cell>
          <cell r="DC314">
            <v>101.55599999999686</v>
          </cell>
          <cell r="DD314">
            <v>49.01600000000326</v>
          </cell>
          <cell r="DE314">
            <v>243.25600000028498</v>
          </cell>
          <cell r="DF314">
            <v>64.30000000000291</v>
          </cell>
          <cell r="DG314">
            <v>48.51500000001397</v>
          </cell>
          <cell r="DH314">
            <v>21</v>
          </cell>
          <cell r="DI314">
            <v>21.029999999998836</v>
          </cell>
          <cell r="DJ314">
            <v>-62.960999999995693</v>
          </cell>
          <cell r="DK314">
            <v>-20.230000000010477</v>
          </cell>
          <cell r="DL314">
            <v>-95.730000000010477</v>
          </cell>
          <cell r="DM314">
            <v>30.120000000009895</v>
          </cell>
          <cell r="DN314">
            <v>56.115999999994528</v>
          </cell>
          <cell r="DO314">
            <v>51.870000000009895</v>
          </cell>
          <cell r="DP314">
            <v>75.820000000006985</v>
          </cell>
          <cell r="DQ314">
            <v>53.405999999995402</v>
          </cell>
          <cell r="DR314">
            <v>104.15940000006231</v>
          </cell>
          <cell r="DS314">
            <v>8.9550000000017462</v>
          </cell>
          <cell r="DT314">
            <v>17.40599999999904</v>
          </cell>
          <cell r="DU314">
            <v>22.557000000000698</v>
          </cell>
          <cell r="DV314">
            <v>17.269000000000233</v>
          </cell>
          <cell r="DW314">
            <v>-21.497999999999593</v>
          </cell>
          <cell r="DX314">
            <v>-13.879999999997381</v>
          </cell>
          <cell r="DY314">
            <v>1.0873999999994339</v>
          </cell>
          <cell r="DZ314">
            <v>-4.2799999999988358</v>
          </cell>
          <cell r="EA314">
            <v>21.26299999999901</v>
          </cell>
          <cell r="EB314">
            <v>10.775000000001455</v>
          </cell>
          <cell r="EC314">
            <v>44.206999999994878</v>
          </cell>
          <cell r="ED314">
            <v>0.29800000000250293</v>
          </cell>
        </row>
        <row r="315">
          <cell r="F315">
            <v>0</v>
          </cell>
          <cell r="G315">
            <v>1.6199999999953434</v>
          </cell>
          <cell r="H315">
            <v>35.349999999976717</v>
          </cell>
          <cell r="I315">
            <v>81.625</v>
          </cell>
          <cell r="J315">
            <v>6.0010000000002037</v>
          </cell>
          <cell r="K315">
            <v>41.927000000003318</v>
          </cell>
          <cell r="L315">
            <v>459.03999999997905</v>
          </cell>
          <cell r="M315">
            <v>161.33000000000175</v>
          </cell>
          <cell r="N315">
            <v>16.919999999983702</v>
          </cell>
          <cell r="O315">
            <v>46.94999999999709</v>
          </cell>
          <cell r="P315">
            <v>5.6699999999982538</v>
          </cell>
          <cell r="Q315">
            <v>-108.72000000000116</v>
          </cell>
          <cell r="R315">
            <v>925.70600000047125</v>
          </cell>
          <cell r="S315">
            <v>6.6959999999962747</v>
          </cell>
          <cell r="T315">
            <v>0</v>
          </cell>
          <cell r="U315">
            <v>23.790000000008149</v>
          </cell>
          <cell r="V315">
            <v>49.05000000000291</v>
          </cell>
          <cell r="W315">
            <v>14.712000000000444</v>
          </cell>
          <cell r="X315">
            <v>18.183000000000902</v>
          </cell>
          <cell r="Y315">
            <v>583.04000000003725</v>
          </cell>
          <cell r="Z315">
            <v>214.75</v>
          </cell>
          <cell r="AA315">
            <v>10.910000000003492</v>
          </cell>
          <cell r="AB315">
            <v>100.52999999999884</v>
          </cell>
          <cell r="AC315">
            <v>29.904999999998836</v>
          </cell>
          <cell r="AD315">
            <v>-125.86000000001513</v>
          </cell>
          <cell r="AE315">
            <v>911.19300000020303</v>
          </cell>
          <cell r="AF315">
            <v>16.660000000003492</v>
          </cell>
          <cell r="AG315">
            <v>15.230000000010477</v>
          </cell>
          <cell r="AH315">
            <v>61.380000000004657</v>
          </cell>
          <cell r="AI315">
            <v>39.619999999995343</v>
          </cell>
          <cell r="AJ315">
            <v>10.529000000000451</v>
          </cell>
          <cell r="AK315">
            <v>42.160000000003492</v>
          </cell>
          <cell r="AL315">
            <v>497</v>
          </cell>
          <cell r="AM315">
            <v>187.83000000000175</v>
          </cell>
          <cell r="AN315">
            <v>23.834000000002561</v>
          </cell>
          <cell r="AO315">
            <v>96.10999999998603</v>
          </cell>
          <cell r="AP315">
            <v>10.69999999999709</v>
          </cell>
          <cell r="AQ315">
            <v>-89.85999999998603</v>
          </cell>
          <cell r="AR315">
            <v>196.22900000005029</v>
          </cell>
          <cell r="AS315">
            <v>9.6410000000032596</v>
          </cell>
          <cell r="AT315">
            <v>16.160000000003492</v>
          </cell>
          <cell r="AU315">
            <v>27.110000000000582</v>
          </cell>
          <cell r="AV315">
            <v>-9.4360000000015134</v>
          </cell>
          <cell r="AW315">
            <v>10.056000000000495</v>
          </cell>
          <cell r="AX315">
            <v>0.40299999999842839</v>
          </cell>
          <cell r="AY315">
            <v>77.380000000004657</v>
          </cell>
          <cell r="AZ315">
            <v>9.4149999999935972</v>
          </cell>
          <cell r="BA315">
            <v>0.64999999999417923</v>
          </cell>
          <cell r="BB315">
            <v>30.669999999998254</v>
          </cell>
          <cell r="BC315">
            <v>0.44000000000232831</v>
          </cell>
          <cell r="BD315">
            <v>23.739999999990687</v>
          </cell>
          <cell r="BE315">
            <v>375.19900000002235</v>
          </cell>
          <cell r="BF315">
            <v>12.832000000002154</v>
          </cell>
          <cell r="BG315">
            <v>4.1100000000005821</v>
          </cell>
          <cell r="BH315">
            <v>23.05000000000291</v>
          </cell>
          <cell r="BI315">
            <v>-12.849999999991269</v>
          </cell>
          <cell r="BJ315">
            <v>20.014000000001033</v>
          </cell>
          <cell r="BK315">
            <v>10.422999999995227</v>
          </cell>
          <cell r="BL315">
            <v>209.70000000001164</v>
          </cell>
          <cell r="BM315">
            <v>32.94999999999709</v>
          </cell>
          <cell r="BN315">
            <v>0.16999999999825377</v>
          </cell>
          <cell r="BO315">
            <v>1.4799999999959255</v>
          </cell>
          <cell r="BP315">
            <v>7.4199999999982538</v>
          </cell>
          <cell r="BQ315">
            <v>65.899999999994179</v>
          </cell>
          <cell r="BR315">
            <v>487.22899999981746</v>
          </cell>
          <cell r="BS315">
            <v>6.1870000000053551</v>
          </cell>
          <cell r="BT315">
            <v>8.3899999999994179</v>
          </cell>
          <cell r="BU315">
            <v>24.470000000001164</v>
          </cell>
          <cell r="BV315">
            <v>-7.3200000000069849</v>
          </cell>
          <cell r="BW315">
            <v>11.356000000001586</v>
          </cell>
          <cell r="BX315">
            <v>76.055999999996857</v>
          </cell>
          <cell r="BY315">
            <v>271.36999999999534</v>
          </cell>
          <cell r="BZ315">
            <v>29.334999999991851</v>
          </cell>
          <cell r="CA315">
            <v>-4.0950000000011642</v>
          </cell>
          <cell r="CB315">
            <v>12.794000000008964</v>
          </cell>
          <cell r="CC315">
            <v>9.9999999947613105E-3</v>
          </cell>
          <cell r="CD315">
            <v>58.6759999999922</v>
          </cell>
          <cell r="CE315">
            <v>659.71700000017881</v>
          </cell>
          <cell r="CF315">
            <v>3.8090000000011059</v>
          </cell>
          <cell r="CG315">
            <v>9.3500000000058208</v>
          </cell>
          <cell r="CH315">
            <v>6.9260000000067521</v>
          </cell>
          <cell r="CI315">
            <v>-10.25</v>
          </cell>
          <cell r="CJ315">
            <v>84.826999999999316</v>
          </cell>
          <cell r="CK315">
            <v>44.739999999997963</v>
          </cell>
          <cell r="CL315">
            <v>311.45000000001164</v>
          </cell>
          <cell r="CM315">
            <v>47.75</v>
          </cell>
          <cell r="CN315">
            <v>-4.9499999999970896</v>
          </cell>
          <cell r="CO315">
            <v>61.979999999995925</v>
          </cell>
          <cell r="CP315">
            <v>0.11500000000523869</v>
          </cell>
          <cell r="CQ315">
            <v>103.96999999997206</v>
          </cell>
          <cell r="CR315">
            <v>621.95999999996275</v>
          </cell>
          <cell r="CS315">
            <v>14.944999999999709</v>
          </cell>
          <cell r="CT315">
            <v>4.5399999999935972</v>
          </cell>
          <cell r="CU315">
            <v>14.169999999998254</v>
          </cell>
          <cell r="CV315">
            <v>-1.1699999999982538</v>
          </cell>
          <cell r="CW315">
            <v>31.845999999999549</v>
          </cell>
          <cell r="CX315">
            <v>30.917999999997846</v>
          </cell>
          <cell r="CY315">
            <v>365.79000000000815</v>
          </cell>
          <cell r="CZ315">
            <v>38.961000000002969</v>
          </cell>
          <cell r="DA315">
            <v>5.1999999999970896</v>
          </cell>
          <cell r="DB315">
            <v>48.69999999999709</v>
          </cell>
          <cell r="DC315">
            <v>0.59000000001105946</v>
          </cell>
          <cell r="DD315">
            <v>67.470000000001164</v>
          </cell>
          <cell r="DE315">
            <v>-295.98799999989569</v>
          </cell>
          <cell r="DF315">
            <v>4.6090000000040163</v>
          </cell>
          <cell r="DG315">
            <v>8.1500000000087311</v>
          </cell>
          <cell r="DH315">
            <v>17.939999999973224</v>
          </cell>
          <cell r="DI315">
            <v>-6.3460000000050059</v>
          </cell>
          <cell r="DJ315">
            <v>16.019000000000233</v>
          </cell>
          <cell r="DK315">
            <v>-837.06599999999889</v>
          </cell>
          <cell r="DL315">
            <v>347.5</v>
          </cell>
          <cell r="DM315">
            <v>9.1409999999959837</v>
          </cell>
          <cell r="DN315">
            <v>1.3040000000037253</v>
          </cell>
          <cell r="DO315">
            <v>33.260000000009313</v>
          </cell>
          <cell r="DP315">
            <v>2.3909999999959837</v>
          </cell>
          <cell r="DQ315">
            <v>107.10999999998603</v>
          </cell>
          <cell r="DR315">
            <v>372.31699999998091</v>
          </cell>
          <cell r="DS315">
            <v>11.836999999999534</v>
          </cell>
          <cell r="DT315">
            <v>43.634999999994761</v>
          </cell>
          <cell r="DU315">
            <v>50.614999999990687</v>
          </cell>
          <cell r="DV315">
            <v>54.263999999995576</v>
          </cell>
          <cell r="DW315">
            <v>9.4480000000003201</v>
          </cell>
          <cell r="DX315">
            <v>28.753999999993539</v>
          </cell>
          <cell r="DY315">
            <v>1.6110000000007858</v>
          </cell>
          <cell r="DZ315">
            <v>1.0720000000001164</v>
          </cell>
          <cell r="EA315">
            <v>26.684999999997672</v>
          </cell>
          <cell r="EB315">
            <v>47.629000000000815</v>
          </cell>
          <cell r="EC315">
            <v>52.229999999995925</v>
          </cell>
          <cell r="ED315">
            <v>44.537000000000262</v>
          </cell>
        </row>
        <row r="316">
          <cell r="F316">
            <v>121.25800000000163</v>
          </cell>
          <cell r="G316">
            <v>53.421000000002095</v>
          </cell>
          <cell r="H316">
            <v>70.378999999986263</v>
          </cell>
          <cell r="I316">
            <v>141.43399999999383</v>
          </cell>
          <cell r="J316">
            <v>-74.112999999997555</v>
          </cell>
          <cell r="K316">
            <v>29.639000000002852</v>
          </cell>
          <cell r="L316">
            <v>1.3369999999995343</v>
          </cell>
          <cell r="M316">
            <v>90.373999999996158</v>
          </cell>
          <cell r="N316">
            <v>227.10000000003492</v>
          </cell>
          <cell r="O316">
            <v>77.713000000017928</v>
          </cell>
          <cell r="P316">
            <v>107.72499999997672</v>
          </cell>
          <cell r="Q316">
            <v>92.841000000014901</v>
          </cell>
          <cell r="R316">
            <v>894.92999999993481</v>
          </cell>
          <cell r="S316">
            <v>111.63300000000163</v>
          </cell>
          <cell r="T316">
            <v>78.171000000002095</v>
          </cell>
          <cell r="U316">
            <v>31.549000000013621</v>
          </cell>
          <cell r="V316">
            <v>64.529999999998836</v>
          </cell>
          <cell r="W316">
            <v>93.513999999995576</v>
          </cell>
          <cell r="X316">
            <v>31.976999999998952</v>
          </cell>
          <cell r="Y316">
            <v>38.934999999997672</v>
          </cell>
          <cell r="Z316">
            <v>-26.99199999999837</v>
          </cell>
          <cell r="AA316">
            <v>137.34899999998743</v>
          </cell>
          <cell r="AB316">
            <v>151.08499999999185</v>
          </cell>
          <cell r="AC316">
            <v>285.33699999999953</v>
          </cell>
          <cell r="AD316">
            <v>-102.15800000001036</v>
          </cell>
          <cell r="AE316">
            <v>1705.3839999999618</v>
          </cell>
          <cell r="AF316">
            <v>370.0850000000064</v>
          </cell>
          <cell r="AG316">
            <v>63.362999999997555</v>
          </cell>
          <cell r="AH316">
            <v>100.17699999999604</v>
          </cell>
          <cell r="AI316">
            <v>180.66999999999825</v>
          </cell>
          <cell r="AJ316">
            <v>140.18099999999686</v>
          </cell>
          <cell r="AK316">
            <v>100.99799999999959</v>
          </cell>
          <cell r="AL316">
            <v>56.530000000013388</v>
          </cell>
          <cell r="AM316">
            <v>170.71799999999348</v>
          </cell>
          <cell r="AN316">
            <v>99.42000000004191</v>
          </cell>
          <cell r="AO316">
            <v>158.54400000000896</v>
          </cell>
          <cell r="AP316">
            <v>226.89600000000792</v>
          </cell>
          <cell r="AQ316">
            <v>37.801999999996042</v>
          </cell>
          <cell r="AR316">
            <v>428.74449999991339</v>
          </cell>
          <cell r="AS316">
            <v>30.827000000004773</v>
          </cell>
          <cell r="AT316">
            <v>56.565999999991618</v>
          </cell>
          <cell r="AU316">
            <v>15.976000000002387</v>
          </cell>
          <cell r="AV316">
            <v>37.874000000003434</v>
          </cell>
          <cell r="AW316">
            <v>-7.9014999999999418</v>
          </cell>
          <cell r="AX316">
            <v>17.082000000002154</v>
          </cell>
          <cell r="AY316">
            <v>18.578999999997905</v>
          </cell>
          <cell r="AZ316">
            <v>14.470999999990454</v>
          </cell>
          <cell r="BA316">
            <v>12.537000000011176</v>
          </cell>
          <cell r="BB316">
            <v>34.580000000001746</v>
          </cell>
          <cell r="BC316">
            <v>113.90700000000652</v>
          </cell>
          <cell r="BD316">
            <v>84.247000000003027</v>
          </cell>
          <cell r="BE316">
            <v>416.79799999995157</v>
          </cell>
          <cell r="BF316">
            <v>64.335000000006403</v>
          </cell>
          <cell r="BG316">
            <v>49.767999999996391</v>
          </cell>
          <cell r="BH316">
            <v>18.940000000002328</v>
          </cell>
          <cell r="BI316">
            <v>22.875999999996566</v>
          </cell>
          <cell r="BJ316">
            <v>-3.3929999999963911</v>
          </cell>
          <cell r="BK316">
            <v>-10.285000000003492</v>
          </cell>
          <cell r="BL316">
            <v>-19.351999999998952</v>
          </cell>
          <cell r="BM316">
            <v>45.965999999985797</v>
          </cell>
          <cell r="BN316">
            <v>32.275999999983469</v>
          </cell>
          <cell r="BO316">
            <v>19.636000000013155</v>
          </cell>
          <cell r="BP316">
            <v>153.84399999998277</v>
          </cell>
          <cell r="BQ316">
            <v>42.187000000005355</v>
          </cell>
          <cell r="BR316">
            <v>527.74600000015926</v>
          </cell>
          <cell r="BS316">
            <v>78.279000000009546</v>
          </cell>
          <cell r="BT316">
            <v>114.11500000000524</v>
          </cell>
          <cell r="BU316">
            <v>25.715000000003783</v>
          </cell>
          <cell r="BV316">
            <v>21.239000000001397</v>
          </cell>
          <cell r="BW316">
            <v>-17.769000000000233</v>
          </cell>
          <cell r="BX316">
            <v>-14.274999999994179</v>
          </cell>
          <cell r="BY316">
            <v>24.865999999994528</v>
          </cell>
          <cell r="BZ316">
            <v>55.707999999998719</v>
          </cell>
          <cell r="CA316">
            <v>47.900000000023283</v>
          </cell>
          <cell r="CB316">
            <v>37.399000000004889</v>
          </cell>
          <cell r="CC316">
            <v>91.75199999997858</v>
          </cell>
          <cell r="CD316">
            <v>62.816999999980908</v>
          </cell>
          <cell r="CE316">
            <v>362.52899999986403</v>
          </cell>
          <cell r="CF316">
            <v>8.4519999999902211</v>
          </cell>
          <cell r="CG316">
            <v>25.527000000001863</v>
          </cell>
          <cell r="CH316">
            <v>14.73399999999674</v>
          </cell>
          <cell r="CI316">
            <v>13.927999999992608</v>
          </cell>
          <cell r="CJ316">
            <v>-4.305000000000291</v>
          </cell>
          <cell r="CK316">
            <v>5.4579999999987194</v>
          </cell>
          <cell r="CL316">
            <v>-17.611000000004424</v>
          </cell>
          <cell r="CM316">
            <v>-27.779999999998836</v>
          </cell>
          <cell r="CN316">
            <v>47.98399999999674</v>
          </cell>
          <cell r="CO316">
            <v>190.07399999999325</v>
          </cell>
          <cell r="CP316">
            <v>75.630000000004657</v>
          </cell>
          <cell r="CQ316">
            <v>30.437999999994645</v>
          </cell>
          <cell r="CR316">
            <v>338.12699999997858</v>
          </cell>
          <cell r="CS316">
            <v>34.790000000000873</v>
          </cell>
          <cell r="CT316">
            <v>28.063999999998487</v>
          </cell>
          <cell r="CU316">
            <v>9.602999999995518</v>
          </cell>
          <cell r="CV316">
            <v>18.486000000004424</v>
          </cell>
          <cell r="CW316">
            <v>-5.760999999998603</v>
          </cell>
          <cell r="CX316">
            <v>5.9480000000039581</v>
          </cell>
          <cell r="CY316">
            <v>-1.0859999999956926</v>
          </cell>
          <cell r="CZ316">
            <v>27.334999999991851</v>
          </cell>
          <cell r="DA316">
            <v>62.889999999999418</v>
          </cell>
          <cell r="DB316">
            <v>36.433000000019092</v>
          </cell>
          <cell r="DC316">
            <v>85.706000000005588</v>
          </cell>
          <cell r="DD316">
            <v>35.718999999997322</v>
          </cell>
          <cell r="DE316">
            <v>352.8859999999404</v>
          </cell>
          <cell r="DF316">
            <v>32.440000000002328</v>
          </cell>
          <cell r="DG316">
            <v>39.919000000008964</v>
          </cell>
          <cell r="DH316">
            <v>17.870999999999185</v>
          </cell>
          <cell r="DI316">
            <v>33.849999999998545</v>
          </cell>
          <cell r="DJ316">
            <v>-8.7640000000028522</v>
          </cell>
          <cell r="DK316">
            <v>-24.260000000002037</v>
          </cell>
          <cell r="DL316">
            <v>26.664000000004307</v>
          </cell>
          <cell r="DM316">
            <v>0.13400000000547152</v>
          </cell>
          <cell r="DN316">
            <v>46.98399999999674</v>
          </cell>
          <cell r="DO316">
            <v>68.341000000000349</v>
          </cell>
          <cell r="DP316">
            <v>81.488000000012107</v>
          </cell>
          <cell r="DQ316">
            <v>38.218999999997322</v>
          </cell>
          <cell r="DR316">
            <v>152.52629999996861</v>
          </cell>
          <cell r="DS316">
            <v>5.8329999999987194</v>
          </cell>
          <cell r="DT316">
            <v>8.5034000000014203</v>
          </cell>
          <cell r="DU316">
            <v>7.6127000000014959</v>
          </cell>
          <cell r="DV316">
            <v>7.5311999999976251</v>
          </cell>
          <cell r="DW316">
            <v>-9.6038000000007742</v>
          </cell>
          <cell r="DX316">
            <v>-2.0990000000019791</v>
          </cell>
          <cell r="DY316">
            <v>-43.325000000000728</v>
          </cell>
          <cell r="DZ316">
            <v>61.065000000002328</v>
          </cell>
          <cell r="EA316">
            <v>50.084000000002561</v>
          </cell>
          <cell r="EB316">
            <v>28.588000000003376</v>
          </cell>
          <cell r="EC316">
            <v>35.842999999993481</v>
          </cell>
          <cell r="ED316">
            <v>2.4938000000038301</v>
          </cell>
        </row>
        <row r="317">
          <cell r="F317">
            <v>3.2900000000008731</v>
          </cell>
          <cell r="G317">
            <v>2.9510000000009313</v>
          </cell>
          <cell r="H317">
            <v>3.7990000000008877</v>
          </cell>
          <cell r="I317">
            <v>19.749700000000303</v>
          </cell>
          <cell r="J317">
            <v>33.32129999999961</v>
          </cell>
          <cell r="K317">
            <v>7.1200000000008004</v>
          </cell>
          <cell r="L317">
            <v>4.3289999999997235</v>
          </cell>
          <cell r="M317">
            <v>23.621099999999387</v>
          </cell>
          <cell r="N317">
            <v>10.185999999999694</v>
          </cell>
          <cell r="O317">
            <v>2.3936000000003332</v>
          </cell>
          <cell r="P317">
            <v>16.661000000000058</v>
          </cell>
          <cell r="Q317">
            <v>0</v>
          </cell>
          <cell r="R317">
            <v>91.453200000003562</v>
          </cell>
          <cell r="S317">
            <v>20.791999999999462</v>
          </cell>
          <cell r="T317">
            <v>0</v>
          </cell>
          <cell r="U317">
            <v>17.548499999999876</v>
          </cell>
          <cell r="V317">
            <v>10.778299999999945</v>
          </cell>
          <cell r="W317">
            <v>5.9120999999995547</v>
          </cell>
          <cell r="X317">
            <v>8.4155000000000655</v>
          </cell>
          <cell r="Y317">
            <v>4.0522000000000844</v>
          </cell>
          <cell r="Z317">
            <v>0</v>
          </cell>
          <cell r="AA317">
            <v>7.7192999999997483</v>
          </cell>
          <cell r="AB317">
            <v>0</v>
          </cell>
          <cell r="AC317">
            <v>13.076600000000326</v>
          </cell>
          <cell r="AD317">
            <v>3.1587000000008629</v>
          </cell>
          <cell r="AE317">
            <v>130.84450000002107</v>
          </cell>
          <cell r="AF317">
            <v>0.47360000000026048</v>
          </cell>
          <cell r="AG317">
            <v>3.2830000000003565</v>
          </cell>
          <cell r="AH317">
            <v>18.578300000000127</v>
          </cell>
          <cell r="AI317">
            <v>27.584000000000742</v>
          </cell>
          <cell r="AJ317">
            <v>2.7665999999999258</v>
          </cell>
          <cell r="AK317">
            <v>13.481999999999971</v>
          </cell>
          <cell r="AL317">
            <v>19.325200000000223</v>
          </cell>
          <cell r="AM317">
            <v>5.3000000000001819</v>
          </cell>
          <cell r="AN317">
            <v>0</v>
          </cell>
          <cell r="AO317">
            <v>11.589799999999741</v>
          </cell>
          <cell r="AP317">
            <v>22.955600000000231</v>
          </cell>
          <cell r="AQ317">
            <v>5.5064000000002125</v>
          </cell>
          <cell r="AR317">
            <v>47.140900000013062</v>
          </cell>
          <cell r="AS317">
            <v>11.081999999999425</v>
          </cell>
          <cell r="AT317">
            <v>4.6629999999995562</v>
          </cell>
          <cell r="AU317">
            <v>0</v>
          </cell>
          <cell r="AV317">
            <v>5.9292999999997846</v>
          </cell>
          <cell r="AW317">
            <v>0</v>
          </cell>
          <cell r="AX317">
            <v>2.7680000000000291</v>
          </cell>
          <cell r="AY317">
            <v>4.4903000000003885</v>
          </cell>
          <cell r="AZ317">
            <v>-1.7518999999992957</v>
          </cell>
          <cell r="BA317">
            <v>1.5729999999994106</v>
          </cell>
          <cell r="BB317">
            <v>10.471300000000156</v>
          </cell>
          <cell r="BC317">
            <v>5.4209000000000742</v>
          </cell>
          <cell r="BD317">
            <v>2.4949999999998909</v>
          </cell>
          <cell r="BE317">
            <v>17.650099999998929</v>
          </cell>
          <cell r="BF317">
            <v>0</v>
          </cell>
          <cell r="BG317">
            <v>8.4457999999995081</v>
          </cell>
          <cell r="BH317">
            <v>5.9894000000003871</v>
          </cell>
          <cell r="BI317">
            <v>-0.75470000000041182</v>
          </cell>
          <cell r="BJ317">
            <v>1.3119999999998981</v>
          </cell>
          <cell r="BK317">
            <v>0</v>
          </cell>
          <cell r="BL317">
            <v>-2.9150999999992564</v>
          </cell>
          <cell r="BM317">
            <v>0.39250000000083674</v>
          </cell>
          <cell r="BN317">
            <v>-1.6669999999994616</v>
          </cell>
          <cell r="BO317">
            <v>2.5268999999998414</v>
          </cell>
          <cell r="BP317">
            <v>3.5604999999995925</v>
          </cell>
          <cell r="BQ317">
            <v>0.75979999999981374</v>
          </cell>
          <cell r="BR317">
            <v>15.848899999997229</v>
          </cell>
          <cell r="BS317">
            <v>3.305699999999888</v>
          </cell>
          <cell r="BT317">
            <v>0</v>
          </cell>
          <cell r="BU317">
            <v>1.4456000000000131</v>
          </cell>
          <cell r="BV317">
            <v>3.56670000000031</v>
          </cell>
          <cell r="BW317">
            <v>0.46699999999964348</v>
          </cell>
          <cell r="BX317">
            <v>-6.3013000000000829</v>
          </cell>
          <cell r="BY317">
            <v>-1.5254000000004453</v>
          </cell>
          <cell r="BZ317">
            <v>0</v>
          </cell>
          <cell r="CA317">
            <v>3.187300000000505</v>
          </cell>
          <cell r="CB317">
            <v>7.1240000000007058</v>
          </cell>
          <cell r="CC317">
            <v>4.1948000000002139</v>
          </cell>
          <cell r="CD317">
            <v>0.38450000000011642</v>
          </cell>
          <cell r="CE317">
            <v>-14.717900000003283</v>
          </cell>
          <cell r="CF317">
            <v>0.72039999999924476</v>
          </cell>
          <cell r="CG317">
            <v>3.0327000000006592</v>
          </cell>
          <cell r="CH317">
            <v>0.74020000000018626</v>
          </cell>
          <cell r="CI317">
            <v>1.8305999999993219</v>
          </cell>
          <cell r="CJ317">
            <v>-0.11329999999998108</v>
          </cell>
          <cell r="CK317">
            <v>-19.457000000000335</v>
          </cell>
          <cell r="CL317">
            <v>4.8977000000004409</v>
          </cell>
          <cell r="CM317">
            <v>0</v>
          </cell>
          <cell r="CN317">
            <v>-0.2820000000001528</v>
          </cell>
          <cell r="CO317">
            <v>-12.815000000000509</v>
          </cell>
          <cell r="CP317">
            <v>3.7442000000000917</v>
          </cell>
          <cell r="CQ317">
            <v>2.9835999999995693</v>
          </cell>
          <cell r="CR317">
            <v>0.38019999999960419</v>
          </cell>
          <cell r="CS317">
            <v>3.6626000000005661</v>
          </cell>
          <cell r="CT317">
            <v>2.7605000000003201</v>
          </cell>
          <cell r="CU317">
            <v>5.777299999999741</v>
          </cell>
          <cell r="CV317">
            <v>4.3788999999997031</v>
          </cell>
          <cell r="CW317">
            <v>-15.980999999999767</v>
          </cell>
          <cell r="CX317">
            <v>-7.125</v>
          </cell>
          <cell r="CY317">
            <v>0.50830000000041764</v>
          </cell>
          <cell r="CZ317">
            <v>-1.3515999999999622</v>
          </cell>
          <cell r="DA317">
            <v>-2.0460000000002765</v>
          </cell>
          <cell r="DB317">
            <v>1.5096000000003187</v>
          </cell>
          <cell r="DC317">
            <v>6.4311999999999898</v>
          </cell>
          <cell r="DD317">
            <v>1.855399999999463</v>
          </cell>
          <cell r="DE317">
            <v>14.751599999988684</v>
          </cell>
          <cell r="DF317">
            <v>7.7265999999999622</v>
          </cell>
          <cell r="DG317">
            <v>0.3613999999997759</v>
          </cell>
          <cell r="DH317">
            <v>1.2710000000006403</v>
          </cell>
          <cell r="DI317">
            <v>2.7595000000001164</v>
          </cell>
          <cell r="DJ317">
            <v>-12.059699999999793</v>
          </cell>
          <cell r="DK317">
            <v>-3.2514000000001033</v>
          </cell>
          <cell r="DL317">
            <v>-1.2264000000004671</v>
          </cell>
          <cell r="DM317">
            <v>5.1811999999999898</v>
          </cell>
          <cell r="DN317">
            <v>-0.15859999999975116</v>
          </cell>
          <cell r="DO317">
            <v>1.4947000000001935</v>
          </cell>
          <cell r="DP317">
            <v>10.212600000000748</v>
          </cell>
          <cell r="DQ317">
            <v>2.4407000000001062</v>
          </cell>
          <cell r="DR317">
            <v>0.97919999999794527</v>
          </cell>
          <cell r="DS317">
            <v>0</v>
          </cell>
          <cell r="DT317">
            <v>0</v>
          </cell>
          <cell r="DU317">
            <v>0</v>
          </cell>
          <cell r="DV317">
            <v>-2.4499999999989086E-2</v>
          </cell>
          <cell r="DW317">
            <v>0.37860000000000582</v>
          </cell>
          <cell r="DX317">
            <v>-2.8930000000000291</v>
          </cell>
          <cell r="DY317">
            <v>0</v>
          </cell>
          <cell r="DZ317">
            <v>0</v>
          </cell>
          <cell r="EA317">
            <v>3.5026000000002568</v>
          </cell>
          <cell r="EB317">
            <v>0</v>
          </cell>
          <cell r="EC317">
            <v>1.2700000000222644E-2</v>
          </cell>
          <cell r="ED317">
            <v>2.7999999997518898E-3</v>
          </cell>
        </row>
        <row r="318"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P318">
            <v>0</v>
          </cell>
          <cell r="CQ318">
            <v>0</v>
          </cell>
          <cell r="CR318">
            <v>0</v>
          </cell>
          <cell r="CS318">
            <v>0</v>
          </cell>
          <cell r="CT318">
            <v>0</v>
          </cell>
          <cell r="CU318">
            <v>0</v>
          </cell>
          <cell r="CV318">
            <v>0</v>
          </cell>
          <cell r="CW318">
            <v>0</v>
          </cell>
          <cell r="CX318">
            <v>0</v>
          </cell>
          <cell r="CY318">
            <v>0</v>
          </cell>
          <cell r="CZ318">
            <v>0</v>
          </cell>
          <cell r="DA318">
            <v>0</v>
          </cell>
          <cell r="DB318">
            <v>0</v>
          </cell>
          <cell r="DC318">
            <v>0</v>
          </cell>
          <cell r="DD318">
            <v>0</v>
          </cell>
          <cell r="DE318">
            <v>0</v>
          </cell>
          <cell r="DF318">
            <v>0</v>
          </cell>
          <cell r="DG318">
            <v>0</v>
          </cell>
          <cell r="DH318">
            <v>0</v>
          </cell>
          <cell r="DI318">
            <v>0</v>
          </cell>
          <cell r="DJ318">
            <v>0</v>
          </cell>
          <cell r="DK318">
            <v>0</v>
          </cell>
          <cell r="DL318">
            <v>0</v>
          </cell>
          <cell r="DM318">
            <v>0</v>
          </cell>
          <cell r="DN318">
            <v>0</v>
          </cell>
          <cell r="DO318">
            <v>0</v>
          </cell>
          <cell r="DP318">
            <v>0</v>
          </cell>
          <cell r="DQ318">
            <v>0</v>
          </cell>
          <cell r="DR318">
            <v>0</v>
          </cell>
          <cell r="DS318">
            <v>0</v>
          </cell>
          <cell r="DT318">
            <v>0</v>
          </cell>
          <cell r="DU318">
            <v>0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</row>
        <row r="319"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P319">
            <v>0</v>
          </cell>
          <cell r="CQ319">
            <v>0</v>
          </cell>
          <cell r="CR319">
            <v>0</v>
          </cell>
          <cell r="CS319">
            <v>0</v>
          </cell>
          <cell r="CT319">
            <v>0</v>
          </cell>
          <cell r="CU319">
            <v>0</v>
          </cell>
          <cell r="CV319">
            <v>0</v>
          </cell>
          <cell r="CW319">
            <v>0</v>
          </cell>
          <cell r="CX319">
            <v>0</v>
          </cell>
          <cell r="CY319">
            <v>0</v>
          </cell>
          <cell r="CZ319">
            <v>0</v>
          </cell>
          <cell r="DA319">
            <v>0</v>
          </cell>
          <cell r="DB319">
            <v>0</v>
          </cell>
          <cell r="DC319">
            <v>0</v>
          </cell>
          <cell r="DD319">
            <v>0</v>
          </cell>
          <cell r="DE319">
            <v>0</v>
          </cell>
          <cell r="DF319">
            <v>0</v>
          </cell>
          <cell r="DG319">
            <v>0</v>
          </cell>
          <cell r="DH319">
            <v>0</v>
          </cell>
          <cell r="DI319">
            <v>0</v>
          </cell>
          <cell r="DJ319">
            <v>0</v>
          </cell>
          <cell r="DK319">
            <v>0</v>
          </cell>
          <cell r="DL319">
            <v>0</v>
          </cell>
          <cell r="DM319">
            <v>0</v>
          </cell>
          <cell r="DN319">
            <v>0</v>
          </cell>
          <cell r="DO319">
            <v>0</v>
          </cell>
          <cell r="DP319">
            <v>0</v>
          </cell>
          <cell r="DQ319">
            <v>0</v>
          </cell>
          <cell r="DR319">
            <v>0</v>
          </cell>
          <cell r="DS319">
            <v>0</v>
          </cell>
          <cell r="DT319">
            <v>0</v>
          </cell>
          <cell r="DU319">
            <v>0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</row>
        <row r="320"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-1434.6680000000051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-1434.6680000000051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-1484.601999999999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-1484.601999999999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  <cell r="BZ320">
            <v>0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P320">
            <v>0</v>
          </cell>
          <cell r="CQ320">
            <v>0</v>
          </cell>
          <cell r="CR320">
            <v>0</v>
          </cell>
          <cell r="CS320">
            <v>0</v>
          </cell>
          <cell r="CT320">
            <v>0</v>
          </cell>
          <cell r="CU320">
            <v>0</v>
          </cell>
          <cell r="CV320">
            <v>0</v>
          </cell>
          <cell r="CW320">
            <v>0</v>
          </cell>
          <cell r="CX320">
            <v>0</v>
          </cell>
          <cell r="CY320">
            <v>0</v>
          </cell>
          <cell r="CZ320">
            <v>0</v>
          </cell>
          <cell r="DA320">
            <v>0</v>
          </cell>
          <cell r="DB320">
            <v>0</v>
          </cell>
          <cell r="DC320">
            <v>0</v>
          </cell>
          <cell r="DD320">
            <v>0</v>
          </cell>
          <cell r="DE320">
            <v>0</v>
          </cell>
          <cell r="DF320">
            <v>0</v>
          </cell>
          <cell r="DG320">
            <v>0</v>
          </cell>
          <cell r="DH320">
            <v>0</v>
          </cell>
          <cell r="DI320">
            <v>0</v>
          </cell>
          <cell r="DJ320">
            <v>0</v>
          </cell>
          <cell r="DK320">
            <v>0</v>
          </cell>
          <cell r="DL320">
            <v>0</v>
          </cell>
          <cell r="DM320">
            <v>0</v>
          </cell>
          <cell r="DN320">
            <v>0</v>
          </cell>
          <cell r="DO320">
            <v>0</v>
          </cell>
          <cell r="DP320">
            <v>0</v>
          </cell>
          <cell r="DQ320">
            <v>0</v>
          </cell>
          <cell r="DR320">
            <v>0</v>
          </cell>
          <cell r="DS320">
            <v>0</v>
          </cell>
          <cell r="DT320">
            <v>0</v>
          </cell>
          <cell r="DU320">
            <v>0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0</v>
          </cell>
          <cell r="EC320">
            <v>0</v>
          </cell>
          <cell r="ED320">
            <v>0</v>
          </cell>
        </row>
        <row r="321">
          <cell r="F321">
            <v>239.13100000005215</v>
          </cell>
          <cell r="G321">
            <v>143.39000000007218</v>
          </cell>
          <cell r="H321">
            <v>361.01299999997718</v>
          </cell>
          <cell r="I321">
            <v>389.18369999999413</v>
          </cell>
          <cell r="J321">
            <v>38.979300000006333</v>
          </cell>
          <cell r="K321">
            <v>144.21700000000419</v>
          </cell>
          <cell r="L321">
            <v>538.03599999996368</v>
          </cell>
          <cell r="M321">
            <v>412.78510000003735</v>
          </cell>
          <cell r="N321">
            <v>562.24199999996927</v>
          </cell>
          <cell r="O321">
            <v>303.00260000006529</v>
          </cell>
          <cell r="P321">
            <v>180.74599999992643</v>
          </cell>
          <cell r="Q321">
            <v>-67.201000000000931</v>
          </cell>
          <cell r="R321">
            <v>2059.226200000383</v>
          </cell>
          <cell r="S321">
            <v>301.83200000005309</v>
          </cell>
          <cell r="T321">
            <v>226.20799999998417</v>
          </cell>
          <cell r="U321">
            <v>222.73250000004191</v>
          </cell>
          <cell r="V321">
            <v>346.2223000000231</v>
          </cell>
          <cell r="W321">
            <v>226.89710000003106</v>
          </cell>
          <cell r="X321">
            <v>202.09049999999115</v>
          </cell>
          <cell r="Y321">
            <v>-741.96080000000075</v>
          </cell>
          <cell r="Z321">
            <v>301.65800000005402</v>
          </cell>
          <cell r="AA321">
            <v>287.54630000004545</v>
          </cell>
          <cell r="AB321">
            <v>442.48999999999069</v>
          </cell>
          <cell r="AC321">
            <v>488.40860000008252</v>
          </cell>
          <cell r="AD321">
            <v>-244.89829999994254</v>
          </cell>
          <cell r="AE321">
            <v>2913.5745000010356</v>
          </cell>
          <cell r="AF321">
            <v>495.1235999999335</v>
          </cell>
          <cell r="AG321">
            <v>293.13899999996647</v>
          </cell>
          <cell r="AH321">
            <v>335.47029999998631</v>
          </cell>
          <cell r="AI321">
            <v>434.01300000003539</v>
          </cell>
          <cell r="AJ321">
            <v>301.43059999999241</v>
          </cell>
          <cell r="AK321">
            <v>292.52000000001863</v>
          </cell>
          <cell r="AL321">
            <v>-878.0667999999132</v>
          </cell>
          <cell r="AM321">
            <v>531.83299999992596</v>
          </cell>
          <cell r="AN321">
            <v>340.05600000004051</v>
          </cell>
          <cell r="AO321">
            <v>414.06679999997141</v>
          </cell>
          <cell r="AP321">
            <v>421.09160000010161</v>
          </cell>
          <cell r="AQ321">
            <v>-67.102599999983795</v>
          </cell>
          <cell r="AR321">
            <v>1369.4994000000879</v>
          </cell>
          <cell r="AS321">
            <v>126.8310000000638</v>
          </cell>
          <cell r="AT321">
            <v>146.375</v>
          </cell>
          <cell r="AU321">
            <v>104.42600000003586</v>
          </cell>
          <cell r="AV321">
            <v>65.40230000007432</v>
          </cell>
          <cell r="AW321">
            <v>7.9034999999857973</v>
          </cell>
          <cell r="AX321">
            <v>-40.336999999999534</v>
          </cell>
          <cell r="AY321">
            <v>121.22930000012275</v>
          </cell>
          <cell r="AZ321">
            <v>63.12609999999404</v>
          </cell>
          <cell r="BA321">
            <v>75.179999999934807</v>
          </cell>
          <cell r="BB321">
            <v>134.98430000001099</v>
          </cell>
          <cell r="BC321">
            <v>327.78490000008605</v>
          </cell>
          <cell r="BD321">
            <v>236.59400000004098</v>
          </cell>
          <cell r="BE321">
            <v>1431.2431000005454</v>
          </cell>
          <cell r="BF321">
            <v>138.2149999999674</v>
          </cell>
          <cell r="BG321">
            <v>121.63780000002589</v>
          </cell>
          <cell r="BH321">
            <v>96.969399999943562</v>
          </cell>
          <cell r="BI321">
            <v>40.841299999970943</v>
          </cell>
          <cell r="BJ321">
            <v>12.032000000035623</v>
          </cell>
          <cell r="BK321">
            <v>57.533000000054017</v>
          </cell>
          <cell r="BL321">
            <v>207.04290000000037</v>
          </cell>
          <cell r="BM321">
            <v>113.2654999999213</v>
          </cell>
          <cell r="BN321">
            <v>73.13900000002468</v>
          </cell>
          <cell r="BO321">
            <v>124.08690000005299</v>
          </cell>
          <cell r="BP321">
            <v>246.77449999999953</v>
          </cell>
          <cell r="BQ321">
            <v>199.7058000000543</v>
          </cell>
          <cell r="BR321">
            <v>1542.8229000000283</v>
          </cell>
          <cell r="BS321">
            <v>168.74969999998575</v>
          </cell>
          <cell r="BT321">
            <v>199.07299999997485</v>
          </cell>
          <cell r="BU321">
            <v>116.59559999994235</v>
          </cell>
          <cell r="BV321">
            <v>43.395699999993667</v>
          </cell>
          <cell r="BW321">
            <v>-35.969000000040978</v>
          </cell>
          <cell r="BX321">
            <v>45.55970000004163</v>
          </cell>
          <cell r="BY321">
            <v>320.18559999996796</v>
          </cell>
          <cell r="BZ321">
            <v>62.578000000037719</v>
          </cell>
          <cell r="CA321">
            <v>83.292300000030082</v>
          </cell>
          <cell r="CB321">
            <v>166.94199999998091</v>
          </cell>
          <cell r="CC321">
            <v>159.6817999999621</v>
          </cell>
          <cell r="CD321">
            <v>212.73849999997765</v>
          </cell>
          <cell r="CE321">
            <v>1440.6400999999605</v>
          </cell>
          <cell r="CF321">
            <v>-23.260600000037812</v>
          </cell>
          <cell r="CG321">
            <v>120.97769999998854</v>
          </cell>
          <cell r="CH321">
            <v>57.420199999934994</v>
          </cell>
          <cell r="CI321">
            <v>58.603599999973085</v>
          </cell>
          <cell r="CJ321">
            <v>9.2477000000071712</v>
          </cell>
          <cell r="CK321">
            <v>16.990000000019791</v>
          </cell>
          <cell r="CL321">
            <v>298.30669999995735</v>
          </cell>
          <cell r="CM321">
            <v>52.864000000001397</v>
          </cell>
          <cell r="CN321">
            <v>140.78599999996368</v>
          </cell>
          <cell r="CO321">
            <v>309.57399999996414</v>
          </cell>
          <cell r="CP321">
            <v>192.20720000000438</v>
          </cell>
          <cell r="CQ321">
            <v>206.92359999992186</v>
          </cell>
          <cell r="CR321">
            <v>1453.5651999996044</v>
          </cell>
          <cell r="CS321">
            <v>160.84659999998985</v>
          </cell>
          <cell r="CT321">
            <v>123.11149999999907</v>
          </cell>
          <cell r="CU321">
            <v>76.774300000048243</v>
          </cell>
          <cell r="CV321">
            <v>89.306900000025053</v>
          </cell>
          <cell r="CW321">
            <v>-31.326999999990221</v>
          </cell>
          <cell r="CX321">
            <v>-31.277000000001863</v>
          </cell>
          <cell r="CY321">
            <v>321.10229999991134</v>
          </cell>
          <cell r="CZ321">
            <v>107.34440000005998</v>
          </cell>
          <cell r="DA321">
            <v>91.98399999999674</v>
          </cell>
          <cell r="DB321">
            <v>155.08360000007087</v>
          </cell>
          <cell r="DC321">
            <v>213.89920000004349</v>
          </cell>
          <cell r="DD321">
            <v>176.7164000000339</v>
          </cell>
          <cell r="DE321">
            <v>331.51960000023246</v>
          </cell>
          <cell r="DF321">
            <v>128.52559999999357</v>
          </cell>
          <cell r="DG321">
            <v>119.84540000004927</v>
          </cell>
          <cell r="DH321">
            <v>57.58199999993667</v>
          </cell>
          <cell r="DI321">
            <v>67.053499999921769</v>
          </cell>
          <cell r="DJ321">
            <v>-72.393700000015087</v>
          </cell>
          <cell r="DK321">
            <v>-989.49239999998827</v>
          </cell>
          <cell r="DL321">
            <v>277.20759999996517</v>
          </cell>
          <cell r="DM321">
            <v>47.256199999945238</v>
          </cell>
          <cell r="DN321">
            <v>117.91539999993984</v>
          </cell>
          <cell r="DO321">
            <v>174.87270000006538</v>
          </cell>
          <cell r="DP321">
            <v>173.15359999996144</v>
          </cell>
          <cell r="DQ321">
            <v>229.99370000005001</v>
          </cell>
          <cell r="DR321">
            <v>810.13689999980852</v>
          </cell>
          <cell r="DS321">
            <v>30.432000000000698</v>
          </cell>
          <cell r="DT321">
            <v>81.29739999998128</v>
          </cell>
          <cell r="DU321">
            <v>91.779699999984587</v>
          </cell>
          <cell r="DV321">
            <v>107.50970000002417</v>
          </cell>
          <cell r="DW321">
            <v>-15.179200000013225</v>
          </cell>
          <cell r="DX321">
            <v>12.7379999999539</v>
          </cell>
          <cell r="DY321">
            <v>-38.454600000011851</v>
          </cell>
          <cell r="DZ321">
            <v>57.857000000018161</v>
          </cell>
          <cell r="EA321">
            <v>117.7846000000136</v>
          </cell>
          <cell r="EB321">
            <v>115.16700000001583</v>
          </cell>
          <cell r="EC321">
            <v>156.57269999998971</v>
          </cell>
          <cell r="ED321">
            <v>92.632600000011735</v>
          </cell>
        </row>
        <row r="323">
          <cell r="F323">
            <v>239.13100000005215</v>
          </cell>
          <cell r="G323">
            <v>143.39000000007218</v>
          </cell>
          <cell r="H323">
            <v>361.01299999997718</v>
          </cell>
          <cell r="I323">
            <v>389.18369999999413</v>
          </cell>
          <cell r="J323">
            <v>38.979300000006333</v>
          </cell>
          <cell r="K323">
            <v>144.21700000000419</v>
          </cell>
          <cell r="L323">
            <v>538.03599999996368</v>
          </cell>
          <cell r="M323">
            <v>412.78510000003735</v>
          </cell>
          <cell r="N323">
            <v>562.24199999996927</v>
          </cell>
          <cell r="O323">
            <v>303.00260000006529</v>
          </cell>
          <cell r="P323">
            <v>180.74599999992643</v>
          </cell>
          <cell r="Q323">
            <v>-67.201000000000931</v>
          </cell>
          <cell r="R323">
            <v>2059.2261999994516</v>
          </cell>
          <cell r="S323">
            <v>301.83200000005309</v>
          </cell>
          <cell r="T323">
            <v>226.20799999998417</v>
          </cell>
          <cell r="U323">
            <v>222.73250000004191</v>
          </cell>
          <cell r="V323">
            <v>346.2223000000231</v>
          </cell>
          <cell r="W323">
            <v>226.89710000003106</v>
          </cell>
          <cell r="X323">
            <v>202.09049999999115</v>
          </cell>
          <cell r="Y323">
            <v>-741.96080000000075</v>
          </cell>
          <cell r="Z323">
            <v>301.65800000005402</v>
          </cell>
          <cell r="AA323">
            <v>287.54630000004545</v>
          </cell>
          <cell r="AB323">
            <v>442.48999999999069</v>
          </cell>
          <cell r="AC323">
            <v>488.40860000008252</v>
          </cell>
          <cell r="AD323">
            <v>-244.89829999994254</v>
          </cell>
          <cell r="AE323">
            <v>2913.5745000001043</v>
          </cell>
          <cell r="AF323">
            <v>495.1235999999335</v>
          </cell>
          <cell r="AG323">
            <v>293.13899999996647</v>
          </cell>
          <cell r="AH323">
            <v>335.47029999998631</v>
          </cell>
          <cell r="AI323">
            <v>434.01300000003539</v>
          </cell>
          <cell r="AJ323">
            <v>301.43059999999241</v>
          </cell>
          <cell r="AK323">
            <v>292.52000000001863</v>
          </cell>
          <cell r="AL323">
            <v>-878.0667999999132</v>
          </cell>
          <cell r="AM323">
            <v>531.83299999992596</v>
          </cell>
          <cell r="AN323">
            <v>340.05600000004051</v>
          </cell>
          <cell r="AO323">
            <v>414.06679999997141</v>
          </cell>
          <cell r="AP323">
            <v>421.09160000010161</v>
          </cell>
          <cell r="AQ323">
            <v>-67.102599999983795</v>
          </cell>
          <cell r="AR323">
            <v>1369.4994000010192</v>
          </cell>
          <cell r="AS323">
            <v>126.8310000000638</v>
          </cell>
          <cell r="AT323">
            <v>146.375</v>
          </cell>
          <cell r="AU323">
            <v>104.42600000003586</v>
          </cell>
          <cell r="AV323">
            <v>65.40230000007432</v>
          </cell>
          <cell r="AW323">
            <v>7.9034999999857973</v>
          </cell>
          <cell r="AX323">
            <v>-40.336999999999534</v>
          </cell>
          <cell r="AY323">
            <v>121.22930000012275</v>
          </cell>
          <cell r="AZ323">
            <v>63.12609999999404</v>
          </cell>
          <cell r="BA323">
            <v>75.179999999934807</v>
          </cell>
          <cell r="BB323">
            <v>134.98430000001099</v>
          </cell>
          <cell r="BC323">
            <v>327.78490000008605</v>
          </cell>
          <cell r="BD323">
            <v>236.59400000004098</v>
          </cell>
          <cell r="BE323">
            <v>1431.2431000005454</v>
          </cell>
          <cell r="BF323">
            <v>138.2149999999674</v>
          </cell>
          <cell r="BG323">
            <v>121.63780000002589</v>
          </cell>
          <cell r="BH323">
            <v>96.969399999943562</v>
          </cell>
          <cell r="BI323">
            <v>40.841299999970943</v>
          </cell>
          <cell r="BJ323">
            <v>12.032000000035623</v>
          </cell>
          <cell r="BK323">
            <v>57.533000000054017</v>
          </cell>
          <cell r="BL323">
            <v>207.04290000000037</v>
          </cell>
          <cell r="BM323">
            <v>113.2654999999213</v>
          </cell>
          <cell r="BN323">
            <v>73.13900000002468</v>
          </cell>
          <cell r="BO323">
            <v>124.08690000005299</v>
          </cell>
          <cell r="BP323">
            <v>246.77449999999953</v>
          </cell>
          <cell r="BQ323">
            <v>199.7058000000543</v>
          </cell>
          <cell r="BR323">
            <v>1542.8229000009596</v>
          </cell>
          <cell r="BS323">
            <v>168.74969999998575</v>
          </cell>
          <cell r="BT323">
            <v>199.07299999997485</v>
          </cell>
          <cell r="BU323">
            <v>116.59559999994235</v>
          </cell>
          <cell r="BV323">
            <v>43.395699999993667</v>
          </cell>
          <cell r="BW323">
            <v>-35.969000000040978</v>
          </cell>
          <cell r="BX323">
            <v>45.55970000004163</v>
          </cell>
          <cell r="BY323">
            <v>320.18559999996796</v>
          </cell>
          <cell r="BZ323">
            <v>62.578000000037719</v>
          </cell>
          <cell r="CA323">
            <v>83.292300000030082</v>
          </cell>
          <cell r="CB323">
            <v>166.94199999998091</v>
          </cell>
          <cell r="CC323">
            <v>159.6817999999621</v>
          </cell>
          <cell r="CD323">
            <v>212.73849999997765</v>
          </cell>
          <cell r="CE323">
            <v>1440.6400999980979</v>
          </cell>
          <cell r="CF323">
            <v>-23.260600000037812</v>
          </cell>
          <cell r="CG323">
            <v>120.97769999998854</v>
          </cell>
          <cell r="CH323">
            <v>57.420199999934994</v>
          </cell>
          <cell r="CI323">
            <v>58.603599999973085</v>
          </cell>
          <cell r="CJ323">
            <v>9.2477000000071712</v>
          </cell>
          <cell r="CK323">
            <v>16.990000000019791</v>
          </cell>
          <cell r="CL323">
            <v>298.30669999995735</v>
          </cell>
          <cell r="CM323">
            <v>52.864000000001397</v>
          </cell>
          <cell r="CN323">
            <v>140.78599999996368</v>
          </cell>
          <cell r="CO323">
            <v>309.57399999996414</v>
          </cell>
          <cell r="CP323">
            <v>192.20720000000438</v>
          </cell>
          <cell r="CQ323">
            <v>206.92359999992186</v>
          </cell>
          <cell r="CR323">
            <v>1453.56520000007</v>
          </cell>
          <cell r="CS323">
            <v>160.84659999998985</v>
          </cell>
          <cell r="CT323">
            <v>123.11149999999907</v>
          </cell>
          <cell r="CU323">
            <v>76.774300000048243</v>
          </cell>
          <cell r="CV323">
            <v>89.306900000025053</v>
          </cell>
          <cell r="CW323">
            <v>-31.326999999990221</v>
          </cell>
          <cell r="CX323">
            <v>-31.277000000001863</v>
          </cell>
          <cell r="CY323">
            <v>321.10229999991134</v>
          </cell>
          <cell r="CZ323">
            <v>107.34440000005998</v>
          </cell>
          <cell r="DA323">
            <v>91.98399999999674</v>
          </cell>
          <cell r="DB323">
            <v>155.08360000007087</v>
          </cell>
          <cell r="DC323">
            <v>213.89920000004349</v>
          </cell>
          <cell r="DD323">
            <v>176.7164000000339</v>
          </cell>
          <cell r="DE323">
            <v>331.51959999930114</v>
          </cell>
          <cell r="DF323">
            <v>128.52559999999357</v>
          </cell>
          <cell r="DG323">
            <v>119.84540000004927</v>
          </cell>
          <cell r="DH323">
            <v>57.58199999993667</v>
          </cell>
          <cell r="DI323">
            <v>67.053499999921769</v>
          </cell>
          <cell r="DJ323">
            <v>-72.393700000015087</v>
          </cell>
          <cell r="DK323">
            <v>-989.49239999998827</v>
          </cell>
          <cell r="DL323">
            <v>277.20759999996517</v>
          </cell>
          <cell r="DM323">
            <v>47.256199999945238</v>
          </cell>
          <cell r="DN323">
            <v>117.91539999993984</v>
          </cell>
          <cell r="DO323">
            <v>174.87270000006538</v>
          </cell>
          <cell r="DP323">
            <v>173.15359999996144</v>
          </cell>
          <cell r="DQ323">
            <v>229.99370000005001</v>
          </cell>
          <cell r="DR323">
            <v>810.13689999957569</v>
          </cell>
          <cell r="DS323">
            <v>30.432000000000698</v>
          </cell>
          <cell r="DT323">
            <v>81.29739999998128</v>
          </cell>
          <cell r="DU323">
            <v>91.779699999984587</v>
          </cell>
          <cell r="DV323">
            <v>107.50970000002417</v>
          </cell>
          <cell r="DW323">
            <v>-15.179200000013225</v>
          </cell>
          <cell r="DX323">
            <v>12.7379999999539</v>
          </cell>
          <cell r="DY323">
            <v>-38.454600000011851</v>
          </cell>
          <cell r="DZ323">
            <v>57.857000000018161</v>
          </cell>
          <cell r="EA323">
            <v>117.7846000000136</v>
          </cell>
          <cell r="EB323">
            <v>115.16700000001583</v>
          </cell>
          <cell r="EC323">
            <v>156.57269999998971</v>
          </cell>
          <cell r="ED323">
            <v>92.632600000011735</v>
          </cell>
        </row>
        <row r="324">
          <cell r="F324" t="str">
            <v>=</v>
          </cell>
          <cell r="G324" t="str">
            <v>=</v>
          </cell>
          <cell r="H324" t="str">
            <v>=</v>
          </cell>
          <cell r="I324" t="str">
            <v>=</v>
          </cell>
          <cell r="J324" t="str">
            <v>=</v>
          </cell>
          <cell r="K324" t="str">
            <v>=</v>
          </cell>
          <cell r="L324" t="str">
            <v>=</v>
          </cell>
          <cell r="M324" t="str">
            <v>=</v>
          </cell>
          <cell r="N324" t="str">
            <v>=</v>
          </cell>
          <cell r="O324" t="str">
            <v>=</v>
          </cell>
          <cell r="P324" t="str">
            <v>=</v>
          </cell>
          <cell r="Q324" t="str">
            <v>=</v>
          </cell>
          <cell r="R324" t="str">
            <v>=</v>
          </cell>
          <cell r="S324" t="str">
            <v>=</v>
          </cell>
          <cell r="T324" t="str">
            <v>=</v>
          </cell>
          <cell r="U324" t="str">
            <v>=</v>
          </cell>
          <cell r="V324" t="str">
            <v>=</v>
          </cell>
          <cell r="W324" t="str">
            <v>=</v>
          </cell>
          <cell r="X324" t="str">
            <v>=</v>
          </cell>
          <cell r="Y324" t="str">
            <v>=</v>
          </cell>
          <cell r="Z324" t="str">
            <v>=</v>
          </cell>
          <cell r="AA324" t="str">
            <v>=</v>
          </cell>
          <cell r="AB324" t="str">
            <v>=</v>
          </cell>
          <cell r="AC324" t="str">
            <v>=</v>
          </cell>
          <cell r="AD324" t="str">
            <v>=</v>
          </cell>
          <cell r="AE324" t="str">
            <v>=</v>
          </cell>
          <cell r="AF324" t="str">
            <v>=</v>
          </cell>
          <cell r="AG324" t="str">
            <v>=</v>
          </cell>
          <cell r="AH324" t="str">
            <v>=</v>
          </cell>
          <cell r="AI324" t="str">
            <v>=</v>
          </cell>
          <cell r="AJ324" t="str">
            <v>=</v>
          </cell>
          <cell r="AK324" t="str">
            <v>=</v>
          </cell>
          <cell r="AL324" t="str">
            <v>=</v>
          </cell>
          <cell r="AM324" t="str">
            <v>=</v>
          </cell>
          <cell r="AN324" t="str">
            <v>=</v>
          </cell>
          <cell r="AO324" t="str">
            <v>=</v>
          </cell>
          <cell r="AP324" t="str">
            <v>=</v>
          </cell>
          <cell r="AQ324" t="str">
            <v>=</v>
          </cell>
          <cell r="AR324" t="str">
            <v>=</v>
          </cell>
          <cell r="AS324" t="str">
            <v>=</v>
          </cell>
          <cell r="AT324" t="str">
            <v>=</v>
          </cell>
          <cell r="AU324" t="str">
            <v>=</v>
          </cell>
          <cell r="AV324" t="str">
            <v>=</v>
          </cell>
          <cell r="AW324" t="str">
            <v>=</v>
          </cell>
          <cell r="AX324" t="str">
            <v>=</v>
          </cell>
          <cell r="AY324" t="str">
            <v>=</v>
          </cell>
          <cell r="AZ324" t="str">
            <v>=</v>
          </cell>
          <cell r="BA324" t="str">
            <v>=</v>
          </cell>
          <cell r="BB324" t="str">
            <v>=</v>
          </cell>
          <cell r="BC324" t="str">
            <v>=</v>
          </cell>
          <cell r="BD324" t="str">
            <v>=</v>
          </cell>
          <cell r="BE324" t="str">
            <v>=</v>
          </cell>
          <cell r="BF324" t="str">
            <v>=</v>
          </cell>
          <cell r="BG324" t="str">
            <v>=</v>
          </cell>
          <cell r="BH324" t="str">
            <v>=</v>
          </cell>
          <cell r="BI324" t="str">
            <v>=</v>
          </cell>
          <cell r="BJ324" t="str">
            <v>=</v>
          </cell>
          <cell r="BK324" t="str">
            <v>=</v>
          </cell>
          <cell r="BL324" t="str">
            <v>=</v>
          </cell>
          <cell r="BM324" t="str">
            <v>=</v>
          </cell>
          <cell r="BN324" t="str">
            <v>=</v>
          </cell>
          <cell r="BO324" t="str">
            <v>=</v>
          </cell>
          <cell r="BP324" t="str">
            <v>=</v>
          </cell>
          <cell r="BQ324" t="str">
            <v>=</v>
          </cell>
          <cell r="BR324" t="str">
            <v>=</v>
          </cell>
          <cell r="BS324" t="str">
            <v>=</v>
          </cell>
          <cell r="BT324" t="str">
            <v>=</v>
          </cell>
          <cell r="BU324" t="str">
            <v>=</v>
          </cell>
          <cell r="BV324" t="str">
            <v>=</v>
          </cell>
          <cell r="BW324" t="str">
            <v>=</v>
          </cell>
          <cell r="BX324" t="str">
            <v>=</v>
          </cell>
          <cell r="BY324" t="str">
            <v>=</v>
          </cell>
          <cell r="BZ324" t="str">
            <v>=</v>
          </cell>
          <cell r="CA324" t="str">
            <v>=</v>
          </cell>
          <cell r="CB324" t="str">
            <v>=</v>
          </cell>
          <cell r="CC324" t="str">
            <v>=</v>
          </cell>
          <cell r="CD324" t="str">
            <v>=</v>
          </cell>
          <cell r="CE324" t="str">
            <v>=</v>
          </cell>
          <cell r="CF324" t="str">
            <v>=</v>
          </cell>
          <cell r="CG324" t="str">
            <v>=</v>
          </cell>
          <cell r="CH324" t="str">
            <v>=</v>
          </cell>
          <cell r="CI324" t="str">
            <v>=</v>
          </cell>
          <cell r="CJ324" t="str">
            <v>=</v>
          </cell>
          <cell r="CK324" t="str">
            <v>=</v>
          </cell>
          <cell r="CL324" t="str">
            <v>=</v>
          </cell>
          <cell r="CM324" t="str">
            <v>=</v>
          </cell>
          <cell r="CN324" t="str">
            <v>=</v>
          </cell>
          <cell r="CO324" t="str">
            <v>=</v>
          </cell>
          <cell r="CP324" t="str">
            <v>=</v>
          </cell>
          <cell r="CQ324" t="str">
            <v>=</v>
          </cell>
          <cell r="CR324" t="str">
            <v>=</v>
          </cell>
          <cell r="CS324" t="str">
            <v>=</v>
          </cell>
          <cell r="CT324" t="str">
            <v>=</v>
          </cell>
          <cell r="CU324" t="str">
            <v>=</v>
          </cell>
          <cell r="CV324" t="str">
            <v>=</v>
          </cell>
          <cell r="CW324" t="str">
            <v>=</v>
          </cell>
          <cell r="CX324" t="str">
            <v>=</v>
          </cell>
          <cell r="CY324" t="str">
            <v>=</v>
          </cell>
          <cell r="CZ324" t="str">
            <v>=</v>
          </cell>
          <cell r="DA324" t="str">
            <v>=</v>
          </cell>
          <cell r="DB324" t="str">
            <v>=</v>
          </cell>
          <cell r="DC324" t="str">
            <v>=</v>
          </cell>
          <cell r="DD324" t="str">
            <v>=</v>
          </cell>
          <cell r="DE324" t="str">
            <v>=</v>
          </cell>
          <cell r="DF324" t="str">
            <v>=</v>
          </cell>
          <cell r="DG324" t="str">
            <v>=</v>
          </cell>
          <cell r="DH324" t="str">
            <v>=</v>
          </cell>
          <cell r="DI324" t="str">
            <v>=</v>
          </cell>
          <cell r="DJ324" t="str">
            <v>=</v>
          </cell>
          <cell r="DK324" t="str">
            <v>=</v>
          </cell>
          <cell r="DL324" t="str">
            <v>=</v>
          </cell>
          <cell r="DM324" t="str">
            <v>=</v>
          </cell>
          <cell r="DN324" t="str">
            <v>=</v>
          </cell>
          <cell r="DO324" t="str">
            <v>=</v>
          </cell>
          <cell r="DP324" t="str">
            <v>=</v>
          </cell>
          <cell r="DQ324" t="str">
            <v>=</v>
          </cell>
          <cell r="DR324" t="str">
            <v>=</v>
          </cell>
          <cell r="DS324" t="str">
            <v>=</v>
          </cell>
          <cell r="DT324" t="str">
            <v>=</v>
          </cell>
          <cell r="DU324" t="str">
            <v>=</v>
          </cell>
          <cell r="DV324" t="str">
            <v>=</v>
          </cell>
          <cell r="DW324" t="str">
            <v>=</v>
          </cell>
          <cell r="DX324" t="str">
            <v>=</v>
          </cell>
          <cell r="DY324" t="str">
            <v>=</v>
          </cell>
          <cell r="DZ324" t="str">
            <v>=</v>
          </cell>
          <cell r="EA324" t="str">
            <v>=</v>
          </cell>
          <cell r="EB324" t="str">
            <v>=</v>
          </cell>
          <cell r="EC324" t="str">
            <v>=</v>
          </cell>
          <cell r="ED324" t="str">
            <v>=</v>
          </cell>
        </row>
        <row r="325">
          <cell r="F325">
            <v>239.13100000005215</v>
          </cell>
          <cell r="G325">
            <v>143.38999999966472</v>
          </cell>
          <cell r="H325">
            <v>361.01300000026822</v>
          </cell>
          <cell r="I325">
            <v>389.18370000086725</v>
          </cell>
          <cell r="J325">
            <v>38.979300000704825</v>
          </cell>
          <cell r="K325">
            <v>144.21700000017881</v>
          </cell>
          <cell r="L325">
            <v>538.03600000031292</v>
          </cell>
          <cell r="M325">
            <v>412.78509999997914</v>
          </cell>
          <cell r="N325">
            <v>562.24200000055134</v>
          </cell>
          <cell r="O325">
            <v>303.00260000023991</v>
          </cell>
          <cell r="P325">
            <v>180.74600000027567</v>
          </cell>
          <cell r="Q325">
            <v>-67.200999999418855</v>
          </cell>
          <cell r="R325">
            <v>2059.2261999994516</v>
          </cell>
          <cell r="S325">
            <v>301.83199999947101</v>
          </cell>
          <cell r="T325">
            <v>226.20799999963492</v>
          </cell>
          <cell r="U325">
            <v>222.73249999992549</v>
          </cell>
          <cell r="V325">
            <v>346.22230000048876</v>
          </cell>
          <cell r="W325">
            <v>226.89709999971092</v>
          </cell>
          <cell r="X325">
            <v>202.09050000086427</v>
          </cell>
          <cell r="Y325">
            <v>-741.96080000046641</v>
          </cell>
          <cell r="Z325">
            <v>301.65799999982119</v>
          </cell>
          <cell r="AA325">
            <v>287.54630000051111</v>
          </cell>
          <cell r="AB325">
            <v>442.49000000022352</v>
          </cell>
          <cell r="AC325">
            <v>488.40859999973327</v>
          </cell>
          <cell r="AD325">
            <v>-244.89830000046641</v>
          </cell>
          <cell r="AE325">
            <v>2913.5744999945164</v>
          </cell>
          <cell r="AF325">
            <v>495.12359999958426</v>
          </cell>
          <cell r="AG325">
            <v>293.13900000043213</v>
          </cell>
          <cell r="AH325">
            <v>335.47030000016093</v>
          </cell>
          <cell r="AI325">
            <v>434.01300000026822</v>
          </cell>
          <cell r="AJ325">
            <v>301.43060000054538</v>
          </cell>
          <cell r="AK325">
            <v>292.51999999955297</v>
          </cell>
          <cell r="AL325">
            <v>-878.06680000014603</v>
          </cell>
          <cell r="AM325">
            <v>531.83299999963492</v>
          </cell>
          <cell r="AN325">
            <v>340.05599999986589</v>
          </cell>
          <cell r="AO325">
            <v>414.06680000014603</v>
          </cell>
          <cell r="AP325">
            <v>421.09159999992698</v>
          </cell>
          <cell r="AQ325">
            <v>-67.102600000798702</v>
          </cell>
          <cell r="AR325">
            <v>1369.4994000047445</v>
          </cell>
          <cell r="AS325">
            <v>126.8309999993071</v>
          </cell>
          <cell r="AT325">
            <v>146.375</v>
          </cell>
          <cell r="AU325">
            <v>104.42599999997765</v>
          </cell>
          <cell r="AV325">
            <v>65.402300000190735</v>
          </cell>
          <cell r="AW325">
            <v>7.9035000000149012</v>
          </cell>
          <cell r="AX325">
            <v>-40.33699999935925</v>
          </cell>
          <cell r="AY325">
            <v>121.2292999997735</v>
          </cell>
          <cell r="AZ325">
            <v>63.12609999999404</v>
          </cell>
          <cell r="BA325">
            <v>75.179999999701977</v>
          </cell>
          <cell r="BB325">
            <v>134.98430000059307</v>
          </cell>
          <cell r="BC325">
            <v>327.78490000031888</v>
          </cell>
          <cell r="BD325">
            <v>236.59399999957532</v>
          </cell>
          <cell r="BE325">
            <v>1431.243100002408</v>
          </cell>
          <cell r="BF325">
            <v>138.21499999985099</v>
          </cell>
          <cell r="BG325">
            <v>121.63780000060797</v>
          </cell>
          <cell r="BH325">
            <v>96.969399999827147</v>
          </cell>
          <cell r="BI325">
            <v>40.841300000436604</v>
          </cell>
          <cell r="BJ325">
            <v>12.031999999657273</v>
          </cell>
          <cell r="BK325">
            <v>57.532999999821186</v>
          </cell>
          <cell r="BL325">
            <v>207.04290000069886</v>
          </cell>
          <cell r="BM325">
            <v>113.26549999974668</v>
          </cell>
          <cell r="BN325">
            <v>73.138999999500811</v>
          </cell>
          <cell r="BO325">
            <v>124.08690000046045</v>
          </cell>
          <cell r="BP325">
            <v>246.77449999935925</v>
          </cell>
          <cell r="BQ325">
            <v>199.70579999964684</v>
          </cell>
          <cell r="BR325">
            <v>1542.8228999972343</v>
          </cell>
          <cell r="BS325">
            <v>168.74970000050962</v>
          </cell>
          <cell r="BT325">
            <v>199.07299999985844</v>
          </cell>
          <cell r="BU325">
            <v>116.59560000058264</v>
          </cell>
          <cell r="BV325">
            <v>43.395700000226498</v>
          </cell>
          <cell r="BW325">
            <v>-35.969000000506639</v>
          </cell>
          <cell r="BX325">
            <v>45.559700000099838</v>
          </cell>
          <cell r="BY325">
            <v>320.1855999995023</v>
          </cell>
          <cell r="BZ325">
            <v>62.578000000678003</v>
          </cell>
          <cell r="CA325">
            <v>83.292299999855459</v>
          </cell>
          <cell r="CB325">
            <v>166.94200000073761</v>
          </cell>
          <cell r="CC325">
            <v>159.68180000036955</v>
          </cell>
          <cell r="CD325">
            <v>212.73849999997765</v>
          </cell>
          <cell r="CE325">
            <v>1440.6401000022888</v>
          </cell>
          <cell r="CF325">
            <v>-23.260599999688566</v>
          </cell>
          <cell r="CG325">
            <v>120.97769999969751</v>
          </cell>
          <cell r="CH325">
            <v>57.42020000051707</v>
          </cell>
          <cell r="CI325">
            <v>58.603600000031292</v>
          </cell>
          <cell r="CJ325">
            <v>9.2477000001817942</v>
          </cell>
          <cell r="CK325">
            <v>16.989999999292195</v>
          </cell>
          <cell r="CL325">
            <v>298.3066999996081</v>
          </cell>
          <cell r="CM325">
            <v>52.864000000059605</v>
          </cell>
          <cell r="CN325">
            <v>140.7859999993816</v>
          </cell>
          <cell r="CO325">
            <v>309.57400000002235</v>
          </cell>
          <cell r="CP325">
            <v>192.20720000006258</v>
          </cell>
          <cell r="CQ325">
            <v>206.92359999939799</v>
          </cell>
          <cell r="CR325">
            <v>1453.5651999935508</v>
          </cell>
          <cell r="CS325">
            <v>160.84659999981523</v>
          </cell>
          <cell r="CT325">
            <v>123.11149999964982</v>
          </cell>
          <cell r="CU325">
            <v>76.774299999698997</v>
          </cell>
          <cell r="CV325">
            <v>89.306899999268353</v>
          </cell>
          <cell r="CW325">
            <v>-31.326999999582767</v>
          </cell>
          <cell r="CX325">
            <v>-31.277000000700355</v>
          </cell>
          <cell r="CY325">
            <v>321.102300000377</v>
          </cell>
          <cell r="CZ325">
            <v>107.34440000075847</v>
          </cell>
          <cell r="DA325">
            <v>91.984000000171363</v>
          </cell>
          <cell r="DB325">
            <v>155.08360000047833</v>
          </cell>
          <cell r="DC325">
            <v>213.89920000080019</v>
          </cell>
          <cell r="DD325">
            <v>176.71639999933541</v>
          </cell>
          <cell r="DE325">
            <v>331.51960000395775</v>
          </cell>
          <cell r="DF325">
            <v>128.52559999935329</v>
          </cell>
          <cell r="DG325">
            <v>119.84539999999106</v>
          </cell>
          <cell r="DH325">
            <v>57.581999999471009</v>
          </cell>
          <cell r="DI325">
            <v>67.053499999456108</v>
          </cell>
          <cell r="DJ325">
            <v>-72.393699999898672</v>
          </cell>
          <cell r="DK325">
            <v>-989.49239999987185</v>
          </cell>
          <cell r="DL325">
            <v>277.20760000031441</v>
          </cell>
          <cell r="DM325">
            <v>47.256199999712408</v>
          </cell>
          <cell r="DN325">
            <v>117.91540000028908</v>
          </cell>
          <cell r="DO325">
            <v>174.87269999925047</v>
          </cell>
          <cell r="DP325">
            <v>173.15359999984503</v>
          </cell>
          <cell r="DQ325">
            <v>229.99370000045747</v>
          </cell>
          <cell r="DR325">
            <v>810.1368999928236</v>
          </cell>
          <cell r="DS325">
            <v>30.432000000029802</v>
          </cell>
          <cell r="DT325">
            <v>81.297399999573827</v>
          </cell>
          <cell r="DU325">
            <v>91.779699999839067</v>
          </cell>
          <cell r="DV325">
            <v>107.5097000002861</v>
          </cell>
          <cell r="DW325">
            <v>-15.17920000012964</v>
          </cell>
          <cell r="DX325">
            <v>12.737999999895692</v>
          </cell>
          <cell r="DY325">
            <v>-38.454599999822676</v>
          </cell>
          <cell r="DZ325">
            <v>57.856999999843538</v>
          </cell>
          <cell r="EA325">
            <v>117.78459999989718</v>
          </cell>
          <cell r="EB325">
            <v>115.16700000036508</v>
          </cell>
          <cell r="EC325">
            <v>156.57269999943674</v>
          </cell>
          <cell r="ED325">
            <v>92.63260000012815</v>
          </cell>
        </row>
        <row r="326">
          <cell r="F326" t="str">
            <v>=</v>
          </cell>
          <cell r="G326" t="str">
            <v>=</v>
          </cell>
          <cell r="H326" t="str">
            <v>=</v>
          </cell>
          <cell r="I326" t="str">
            <v>=</v>
          </cell>
          <cell r="J326" t="str">
            <v>=</v>
          </cell>
          <cell r="K326" t="str">
            <v>=</v>
          </cell>
          <cell r="L326" t="str">
            <v>=</v>
          </cell>
          <cell r="M326" t="str">
            <v>=</v>
          </cell>
          <cell r="N326" t="str">
            <v>=</v>
          </cell>
          <cell r="O326" t="str">
            <v>=</v>
          </cell>
          <cell r="P326" t="str">
            <v>=</v>
          </cell>
          <cell r="Q326" t="str">
            <v>=</v>
          </cell>
          <cell r="R326" t="str">
            <v>=</v>
          </cell>
          <cell r="S326" t="str">
            <v>=</v>
          </cell>
          <cell r="T326" t="str">
            <v>=</v>
          </cell>
          <cell r="U326" t="str">
            <v>=</v>
          </cell>
          <cell r="V326" t="str">
            <v>=</v>
          </cell>
          <cell r="W326" t="str">
            <v>=</v>
          </cell>
          <cell r="X326" t="str">
            <v>=</v>
          </cell>
          <cell r="Y326" t="str">
            <v>=</v>
          </cell>
          <cell r="Z326" t="str">
            <v>=</v>
          </cell>
          <cell r="AA326" t="str">
            <v>=</v>
          </cell>
          <cell r="AB326" t="str">
            <v>=</v>
          </cell>
          <cell r="AC326" t="str">
            <v>=</v>
          </cell>
          <cell r="AD326" t="str">
            <v>=</v>
          </cell>
          <cell r="AE326" t="str">
            <v>=</v>
          </cell>
          <cell r="AF326" t="str">
            <v>=</v>
          </cell>
          <cell r="AG326" t="str">
            <v>=</v>
          </cell>
          <cell r="AH326" t="str">
            <v>=</v>
          </cell>
          <cell r="AI326" t="str">
            <v>=</v>
          </cell>
          <cell r="AJ326" t="str">
            <v>=</v>
          </cell>
          <cell r="AK326" t="str">
            <v>=</v>
          </cell>
          <cell r="AL326" t="str">
            <v>=</v>
          </cell>
          <cell r="AM326" t="str">
            <v>=</v>
          </cell>
          <cell r="AN326" t="str">
            <v>=</v>
          </cell>
          <cell r="AO326" t="str">
            <v>=</v>
          </cell>
          <cell r="AP326" t="str">
            <v>=</v>
          </cell>
          <cell r="AQ326" t="str">
            <v>=</v>
          </cell>
          <cell r="AR326" t="str">
            <v>=</v>
          </cell>
          <cell r="AS326" t="str">
            <v>=</v>
          </cell>
          <cell r="AT326" t="str">
            <v>=</v>
          </cell>
          <cell r="AU326" t="str">
            <v>=</v>
          </cell>
          <cell r="AV326" t="str">
            <v>=</v>
          </cell>
          <cell r="AW326" t="str">
            <v>=</v>
          </cell>
          <cell r="AX326" t="str">
            <v>=</v>
          </cell>
          <cell r="AY326" t="str">
            <v>=</v>
          </cell>
          <cell r="AZ326" t="str">
            <v>=</v>
          </cell>
          <cell r="BA326" t="str">
            <v>=</v>
          </cell>
          <cell r="BB326" t="str">
            <v>=</v>
          </cell>
          <cell r="BC326" t="str">
            <v>=</v>
          </cell>
          <cell r="BD326" t="str">
            <v>=</v>
          </cell>
          <cell r="BE326" t="str">
            <v>=</v>
          </cell>
          <cell r="BF326" t="str">
            <v>=</v>
          </cell>
          <cell r="BG326" t="str">
            <v>=</v>
          </cell>
          <cell r="BH326" t="str">
            <v>=</v>
          </cell>
          <cell r="BI326" t="str">
            <v>=</v>
          </cell>
          <cell r="BJ326" t="str">
            <v>=</v>
          </cell>
          <cell r="BK326" t="str">
            <v>=</v>
          </cell>
          <cell r="BL326" t="str">
            <v>=</v>
          </cell>
          <cell r="BM326" t="str">
            <v>=</v>
          </cell>
          <cell r="BN326" t="str">
            <v>=</v>
          </cell>
          <cell r="BO326" t="str">
            <v>=</v>
          </cell>
          <cell r="BP326" t="str">
            <v>=</v>
          </cell>
          <cell r="BQ326" t="str">
            <v>=</v>
          </cell>
          <cell r="BR326" t="str">
            <v>=</v>
          </cell>
          <cell r="BS326" t="str">
            <v>=</v>
          </cell>
          <cell r="BT326" t="str">
            <v>=</v>
          </cell>
          <cell r="BU326" t="str">
            <v>=</v>
          </cell>
          <cell r="BV326" t="str">
            <v>=</v>
          </cell>
          <cell r="BW326" t="str">
            <v>=</v>
          </cell>
          <cell r="BX326" t="str">
            <v>=</v>
          </cell>
          <cell r="BY326" t="str">
            <v>=</v>
          </cell>
          <cell r="BZ326" t="str">
            <v>=</v>
          </cell>
          <cell r="CA326" t="str">
            <v>=</v>
          </cell>
          <cell r="CB326" t="str">
            <v>=</v>
          </cell>
          <cell r="CC326" t="str">
            <v>=</v>
          </cell>
          <cell r="CD326" t="str">
            <v>=</v>
          </cell>
          <cell r="CE326" t="str">
            <v>=</v>
          </cell>
          <cell r="CF326" t="str">
            <v>=</v>
          </cell>
          <cell r="CG326" t="str">
            <v>=</v>
          </cell>
          <cell r="CH326" t="str">
            <v>=</v>
          </cell>
          <cell r="CI326" t="str">
            <v>=</v>
          </cell>
          <cell r="CJ326" t="str">
            <v>=</v>
          </cell>
          <cell r="CK326" t="str">
            <v>=</v>
          </cell>
          <cell r="CL326" t="str">
            <v>=</v>
          </cell>
          <cell r="CM326" t="str">
            <v>=</v>
          </cell>
          <cell r="CN326" t="str">
            <v>=</v>
          </cell>
          <cell r="CO326" t="str">
            <v>=</v>
          </cell>
          <cell r="CP326" t="str">
            <v>=</v>
          </cell>
          <cell r="CQ326" t="str">
            <v>=</v>
          </cell>
          <cell r="CR326" t="str">
            <v>=</v>
          </cell>
          <cell r="CS326" t="str">
            <v>=</v>
          </cell>
          <cell r="CT326" t="str">
            <v>=</v>
          </cell>
          <cell r="CU326" t="str">
            <v>=</v>
          </cell>
          <cell r="CV326" t="str">
            <v>=</v>
          </cell>
          <cell r="CW326" t="str">
            <v>=</v>
          </cell>
          <cell r="CX326" t="str">
            <v>=</v>
          </cell>
          <cell r="CY326" t="str">
            <v>=</v>
          </cell>
          <cell r="CZ326" t="str">
            <v>=</v>
          </cell>
          <cell r="DA326" t="str">
            <v>=</v>
          </cell>
          <cell r="DB326" t="str">
            <v>=</v>
          </cell>
          <cell r="DC326" t="str">
            <v>=</v>
          </cell>
          <cell r="DD326" t="str">
            <v>=</v>
          </cell>
          <cell r="DE326" t="str">
            <v>=</v>
          </cell>
          <cell r="DF326" t="str">
            <v>=</v>
          </cell>
          <cell r="DG326" t="str">
            <v>=</v>
          </cell>
          <cell r="DH326" t="str">
            <v>=</v>
          </cell>
          <cell r="DI326" t="str">
            <v>=</v>
          </cell>
          <cell r="DJ326" t="str">
            <v>=</v>
          </cell>
          <cell r="DK326" t="str">
            <v>=</v>
          </cell>
          <cell r="DL326" t="str">
            <v>=</v>
          </cell>
          <cell r="DM326" t="str">
            <v>=</v>
          </cell>
          <cell r="DN326" t="str">
            <v>=</v>
          </cell>
          <cell r="DO326" t="str">
            <v>=</v>
          </cell>
          <cell r="DP326" t="str">
            <v>=</v>
          </cell>
          <cell r="DQ326" t="str">
            <v>=</v>
          </cell>
          <cell r="DR326" t="str">
            <v>=</v>
          </cell>
          <cell r="DS326" t="str">
            <v>=</v>
          </cell>
          <cell r="DT326" t="str">
            <v>=</v>
          </cell>
          <cell r="DU326" t="str">
            <v>=</v>
          </cell>
          <cell r="DV326" t="str">
            <v>=</v>
          </cell>
          <cell r="DW326" t="str">
            <v>=</v>
          </cell>
          <cell r="DX326" t="str">
            <v>=</v>
          </cell>
          <cell r="DY326" t="str">
            <v>=</v>
          </cell>
          <cell r="DZ326" t="str">
            <v>=</v>
          </cell>
          <cell r="EA326" t="str">
            <v>=</v>
          </cell>
          <cell r="EB326" t="str">
            <v>=</v>
          </cell>
          <cell r="EC326" t="str">
            <v>=</v>
          </cell>
          <cell r="ED326" t="str">
            <v>=</v>
          </cell>
        </row>
        <row r="330"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P330">
            <v>0</v>
          </cell>
          <cell r="CQ330">
            <v>0</v>
          </cell>
          <cell r="CR330">
            <v>0</v>
          </cell>
          <cell r="CS330">
            <v>0</v>
          </cell>
          <cell r="CT330">
            <v>0</v>
          </cell>
          <cell r="CU330">
            <v>0</v>
          </cell>
          <cell r="CV330">
            <v>0</v>
          </cell>
          <cell r="CW330">
            <v>0</v>
          </cell>
          <cell r="CX330">
            <v>0</v>
          </cell>
          <cell r="CY330">
            <v>0</v>
          </cell>
          <cell r="CZ330">
            <v>0</v>
          </cell>
          <cell r="DA330">
            <v>0</v>
          </cell>
          <cell r="DB330">
            <v>0</v>
          </cell>
          <cell r="DC330">
            <v>0</v>
          </cell>
          <cell r="DD330">
            <v>0</v>
          </cell>
          <cell r="DE330">
            <v>0</v>
          </cell>
          <cell r="DF330">
            <v>0</v>
          </cell>
          <cell r="DG330">
            <v>0</v>
          </cell>
          <cell r="DH330">
            <v>0</v>
          </cell>
          <cell r="DI330">
            <v>0</v>
          </cell>
          <cell r="DJ330">
            <v>0</v>
          </cell>
          <cell r="DK330">
            <v>0</v>
          </cell>
          <cell r="DL330">
            <v>0</v>
          </cell>
          <cell r="DM330">
            <v>0</v>
          </cell>
          <cell r="DN330">
            <v>0</v>
          </cell>
          <cell r="DO330">
            <v>0</v>
          </cell>
          <cell r="DP330">
            <v>0</v>
          </cell>
          <cell r="DQ330">
            <v>0</v>
          </cell>
          <cell r="DR330">
            <v>0</v>
          </cell>
          <cell r="DS330">
            <v>0</v>
          </cell>
          <cell r="DT330">
            <v>0</v>
          </cell>
          <cell r="DU330">
            <v>0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0</v>
          </cell>
          <cell r="EA330">
            <v>0</v>
          </cell>
          <cell r="EB330">
            <v>0</v>
          </cell>
          <cell r="EC330">
            <v>0</v>
          </cell>
          <cell r="ED330">
            <v>0</v>
          </cell>
        </row>
        <row r="331"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P331">
            <v>0</v>
          </cell>
          <cell r="CQ331">
            <v>0</v>
          </cell>
          <cell r="CR331">
            <v>0</v>
          </cell>
          <cell r="CS331">
            <v>0</v>
          </cell>
          <cell r="CT331">
            <v>0</v>
          </cell>
          <cell r="CU331">
            <v>0</v>
          </cell>
          <cell r="CV331">
            <v>0</v>
          </cell>
          <cell r="CW331">
            <v>0</v>
          </cell>
          <cell r="CX331">
            <v>0</v>
          </cell>
          <cell r="CY331">
            <v>0</v>
          </cell>
          <cell r="CZ331">
            <v>0</v>
          </cell>
          <cell r="DA331">
            <v>0</v>
          </cell>
          <cell r="DB331">
            <v>0</v>
          </cell>
          <cell r="DC331">
            <v>0</v>
          </cell>
          <cell r="DD331">
            <v>0</v>
          </cell>
          <cell r="DE331">
            <v>0</v>
          </cell>
          <cell r="DF331">
            <v>0</v>
          </cell>
          <cell r="DG331">
            <v>0</v>
          </cell>
          <cell r="DH331">
            <v>0</v>
          </cell>
          <cell r="DI331">
            <v>0</v>
          </cell>
          <cell r="DJ331">
            <v>0</v>
          </cell>
          <cell r="DK331">
            <v>0</v>
          </cell>
          <cell r="DL331">
            <v>0</v>
          </cell>
          <cell r="DM331">
            <v>0</v>
          </cell>
          <cell r="DN331">
            <v>0</v>
          </cell>
          <cell r="DO331">
            <v>0</v>
          </cell>
          <cell r="DP331">
            <v>0</v>
          </cell>
          <cell r="DQ331">
            <v>0</v>
          </cell>
          <cell r="DR331">
            <v>0</v>
          </cell>
          <cell r="DS331">
            <v>0</v>
          </cell>
          <cell r="DT331">
            <v>0</v>
          </cell>
          <cell r="DU331">
            <v>0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0</v>
          </cell>
          <cell r="EC331">
            <v>0</v>
          </cell>
          <cell r="ED331">
            <v>0</v>
          </cell>
        </row>
        <row r="332"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  <cell r="CU332">
            <v>0</v>
          </cell>
          <cell r="CV332">
            <v>0</v>
          </cell>
          <cell r="CW332">
            <v>0</v>
          </cell>
          <cell r="CX332">
            <v>0</v>
          </cell>
          <cell r="CY332">
            <v>0</v>
          </cell>
          <cell r="CZ332">
            <v>0</v>
          </cell>
          <cell r="DA332">
            <v>0</v>
          </cell>
          <cell r="DB332">
            <v>0</v>
          </cell>
          <cell r="DC332">
            <v>0</v>
          </cell>
          <cell r="DD332">
            <v>0</v>
          </cell>
          <cell r="DE332">
            <v>0</v>
          </cell>
          <cell r="DF332">
            <v>0</v>
          </cell>
          <cell r="DG332">
            <v>0</v>
          </cell>
          <cell r="DH332">
            <v>0</v>
          </cell>
          <cell r="DI332">
            <v>0</v>
          </cell>
          <cell r="DJ332">
            <v>0</v>
          </cell>
          <cell r="DK332">
            <v>0</v>
          </cell>
          <cell r="DL332">
            <v>0</v>
          </cell>
          <cell r="DM332">
            <v>0</v>
          </cell>
          <cell r="DN332">
            <v>0</v>
          </cell>
          <cell r="DO332">
            <v>0</v>
          </cell>
          <cell r="DP332">
            <v>0</v>
          </cell>
          <cell r="DQ332">
            <v>0</v>
          </cell>
          <cell r="DR332">
            <v>0</v>
          </cell>
          <cell r="DS332">
            <v>0</v>
          </cell>
          <cell r="DT332">
            <v>0</v>
          </cell>
          <cell r="DU332">
            <v>0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</row>
        <row r="333"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  <cell r="CU333">
            <v>0</v>
          </cell>
          <cell r="CV333">
            <v>0</v>
          </cell>
          <cell r="CW333">
            <v>0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</row>
        <row r="334"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P334">
            <v>0</v>
          </cell>
          <cell r="CQ334">
            <v>0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0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  <cell r="DB334">
            <v>0</v>
          </cell>
          <cell r="DC334">
            <v>0</v>
          </cell>
          <cell r="DD334">
            <v>0</v>
          </cell>
          <cell r="DE334">
            <v>0</v>
          </cell>
          <cell r="DF334">
            <v>0</v>
          </cell>
          <cell r="DG334">
            <v>0</v>
          </cell>
          <cell r="DH334">
            <v>0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M334">
            <v>0</v>
          </cell>
          <cell r="DN334">
            <v>0</v>
          </cell>
          <cell r="DO334">
            <v>0</v>
          </cell>
          <cell r="DP334">
            <v>0</v>
          </cell>
          <cell r="DQ334">
            <v>0</v>
          </cell>
          <cell r="DR334">
            <v>0</v>
          </cell>
          <cell r="DS334">
            <v>0</v>
          </cell>
          <cell r="DT334">
            <v>0</v>
          </cell>
          <cell r="DU334">
            <v>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</row>
        <row r="335"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P335">
            <v>0</v>
          </cell>
          <cell r="CQ335">
            <v>0</v>
          </cell>
          <cell r="CR335">
            <v>0</v>
          </cell>
          <cell r="CS335">
            <v>0</v>
          </cell>
          <cell r="CT335">
            <v>0</v>
          </cell>
          <cell r="CU335">
            <v>0</v>
          </cell>
          <cell r="CV335">
            <v>0</v>
          </cell>
          <cell r="CW335">
            <v>0</v>
          </cell>
          <cell r="CX335">
            <v>0</v>
          </cell>
          <cell r="CY335">
            <v>0</v>
          </cell>
          <cell r="CZ335">
            <v>0</v>
          </cell>
          <cell r="DA335">
            <v>0</v>
          </cell>
          <cell r="DB335">
            <v>0</v>
          </cell>
          <cell r="DC335">
            <v>0</v>
          </cell>
          <cell r="DD335">
            <v>0</v>
          </cell>
          <cell r="DE335">
            <v>0</v>
          </cell>
          <cell r="DF335">
            <v>0</v>
          </cell>
          <cell r="DG335">
            <v>0</v>
          </cell>
          <cell r="DH335">
            <v>0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M335">
            <v>0</v>
          </cell>
          <cell r="DN335">
            <v>0</v>
          </cell>
          <cell r="DO335">
            <v>0</v>
          </cell>
          <cell r="DP335">
            <v>0</v>
          </cell>
          <cell r="DQ335">
            <v>0</v>
          </cell>
          <cell r="DR335">
            <v>0</v>
          </cell>
          <cell r="DS335">
            <v>0</v>
          </cell>
          <cell r="DT335">
            <v>0</v>
          </cell>
          <cell r="DU335">
            <v>0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</row>
        <row r="336"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P336">
            <v>0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0</v>
          </cell>
          <cell r="CZ336">
            <v>0</v>
          </cell>
          <cell r="DA336">
            <v>0</v>
          </cell>
          <cell r="DB336">
            <v>0</v>
          </cell>
          <cell r="DC336">
            <v>0</v>
          </cell>
          <cell r="DD336">
            <v>0</v>
          </cell>
          <cell r="DE336">
            <v>0</v>
          </cell>
          <cell r="DF336">
            <v>0</v>
          </cell>
          <cell r="DG336">
            <v>0</v>
          </cell>
          <cell r="DH336">
            <v>0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M336">
            <v>0</v>
          </cell>
          <cell r="DN336">
            <v>0</v>
          </cell>
          <cell r="DO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0</v>
          </cell>
          <cell r="DT336">
            <v>0</v>
          </cell>
          <cell r="DU336">
            <v>0</v>
          </cell>
          <cell r="DV336">
            <v>0</v>
          </cell>
          <cell r="DW336">
            <v>0</v>
          </cell>
          <cell r="DX336">
            <v>0</v>
          </cell>
          <cell r="DY336">
            <v>0</v>
          </cell>
          <cell r="DZ336">
            <v>0</v>
          </cell>
          <cell r="EA336">
            <v>0</v>
          </cell>
          <cell r="EB336">
            <v>0</v>
          </cell>
          <cell r="EC336">
            <v>0</v>
          </cell>
          <cell r="ED336">
            <v>0</v>
          </cell>
        </row>
        <row r="337"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</row>
        <row r="338"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P338">
            <v>0</v>
          </cell>
          <cell r="CQ338">
            <v>0</v>
          </cell>
          <cell r="CR338">
            <v>0</v>
          </cell>
          <cell r="CS338">
            <v>0</v>
          </cell>
          <cell r="CT338">
            <v>0</v>
          </cell>
          <cell r="CU338">
            <v>0</v>
          </cell>
          <cell r="CV338">
            <v>0</v>
          </cell>
          <cell r="CW338">
            <v>0</v>
          </cell>
          <cell r="CX338">
            <v>0</v>
          </cell>
          <cell r="CY338">
            <v>0</v>
          </cell>
          <cell r="CZ338">
            <v>0</v>
          </cell>
          <cell r="DA338">
            <v>0</v>
          </cell>
          <cell r="DB338">
            <v>0</v>
          </cell>
          <cell r="DC338">
            <v>0</v>
          </cell>
          <cell r="DD338">
            <v>0</v>
          </cell>
          <cell r="DE338">
            <v>0</v>
          </cell>
          <cell r="DF338">
            <v>0</v>
          </cell>
          <cell r="DG338">
            <v>0</v>
          </cell>
          <cell r="DH338">
            <v>0</v>
          </cell>
          <cell r="DI338">
            <v>0</v>
          </cell>
          <cell r="DJ338">
            <v>0</v>
          </cell>
          <cell r="DK338">
            <v>0</v>
          </cell>
          <cell r="DL338">
            <v>0</v>
          </cell>
          <cell r="DM338">
            <v>0</v>
          </cell>
          <cell r="DN338">
            <v>0</v>
          </cell>
          <cell r="DO338">
            <v>0</v>
          </cell>
          <cell r="DP338">
            <v>0</v>
          </cell>
          <cell r="DQ338">
            <v>0</v>
          </cell>
          <cell r="DR338">
            <v>0</v>
          </cell>
          <cell r="DS338">
            <v>0</v>
          </cell>
          <cell r="DT338">
            <v>0</v>
          </cell>
          <cell r="DU338">
            <v>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0</v>
          </cell>
        </row>
        <row r="339"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</row>
        <row r="340"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  <cell r="CU340">
            <v>0</v>
          </cell>
          <cell r="CV340">
            <v>0</v>
          </cell>
          <cell r="CW340">
            <v>0</v>
          </cell>
          <cell r="CX340">
            <v>0</v>
          </cell>
          <cell r="CY340">
            <v>0</v>
          </cell>
          <cell r="CZ340">
            <v>0</v>
          </cell>
          <cell r="DA340">
            <v>0</v>
          </cell>
          <cell r="DB340">
            <v>0</v>
          </cell>
          <cell r="DC340">
            <v>0</v>
          </cell>
          <cell r="DD340">
            <v>0</v>
          </cell>
          <cell r="DE340">
            <v>0</v>
          </cell>
          <cell r="DF340">
            <v>0</v>
          </cell>
          <cell r="DG340">
            <v>0</v>
          </cell>
          <cell r="DH340">
            <v>0</v>
          </cell>
          <cell r="DI340">
            <v>0</v>
          </cell>
          <cell r="DJ340">
            <v>0</v>
          </cell>
          <cell r="DK340">
            <v>0</v>
          </cell>
          <cell r="DL340">
            <v>0</v>
          </cell>
          <cell r="DM340">
            <v>0</v>
          </cell>
          <cell r="DN340">
            <v>0</v>
          </cell>
          <cell r="DO340">
            <v>0</v>
          </cell>
          <cell r="DP340">
            <v>0</v>
          </cell>
          <cell r="DQ340">
            <v>0</v>
          </cell>
          <cell r="DR340">
            <v>0</v>
          </cell>
          <cell r="DS340">
            <v>0</v>
          </cell>
          <cell r="DT340">
            <v>0</v>
          </cell>
          <cell r="DU340">
            <v>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</row>
        <row r="341"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</row>
        <row r="342"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P342">
            <v>0</v>
          </cell>
          <cell r="CQ342">
            <v>0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0</v>
          </cell>
          <cell r="CX342">
            <v>0</v>
          </cell>
          <cell r="CY342">
            <v>0</v>
          </cell>
          <cell r="CZ342">
            <v>0</v>
          </cell>
          <cell r="DA342">
            <v>0</v>
          </cell>
          <cell r="DB342">
            <v>0</v>
          </cell>
          <cell r="DC342">
            <v>0</v>
          </cell>
          <cell r="DD342">
            <v>0</v>
          </cell>
          <cell r="DE342">
            <v>0</v>
          </cell>
          <cell r="DF342">
            <v>0</v>
          </cell>
          <cell r="DG342">
            <v>0</v>
          </cell>
          <cell r="DH342">
            <v>0</v>
          </cell>
          <cell r="DI342">
            <v>0</v>
          </cell>
          <cell r="DJ342">
            <v>0</v>
          </cell>
          <cell r="DK342">
            <v>0</v>
          </cell>
          <cell r="DL342">
            <v>0</v>
          </cell>
          <cell r="DM342">
            <v>0</v>
          </cell>
          <cell r="DN342">
            <v>0</v>
          </cell>
          <cell r="DO342">
            <v>0</v>
          </cell>
          <cell r="DP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U342">
            <v>0</v>
          </cell>
          <cell r="DV342">
            <v>0</v>
          </cell>
          <cell r="DW342">
            <v>0</v>
          </cell>
          <cell r="DX342">
            <v>0</v>
          </cell>
          <cell r="DY342">
            <v>0</v>
          </cell>
          <cell r="DZ342">
            <v>0</v>
          </cell>
          <cell r="EA342">
            <v>0</v>
          </cell>
          <cell r="EB342">
            <v>0</v>
          </cell>
          <cell r="EC342">
            <v>0</v>
          </cell>
          <cell r="ED342">
            <v>0</v>
          </cell>
        </row>
        <row r="343"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P343">
            <v>0</v>
          </cell>
          <cell r="CQ343">
            <v>0</v>
          </cell>
          <cell r="CR343">
            <v>0</v>
          </cell>
          <cell r="CS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0</v>
          </cell>
          <cell r="CX343">
            <v>0</v>
          </cell>
          <cell r="CY343">
            <v>0</v>
          </cell>
          <cell r="CZ343">
            <v>0</v>
          </cell>
          <cell r="DA343">
            <v>0</v>
          </cell>
          <cell r="DB343">
            <v>0</v>
          </cell>
          <cell r="DC343">
            <v>0</v>
          </cell>
          <cell r="DD343">
            <v>0</v>
          </cell>
          <cell r="DE343">
            <v>0</v>
          </cell>
          <cell r="DF343">
            <v>0</v>
          </cell>
          <cell r="DG343">
            <v>0</v>
          </cell>
          <cell r="DH343">
            <v>0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</row>
        <row r="344"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P344">
            <v>0</v>
          </cell>
          <cell r="CQ344">
            <v>0</v>
          </cell>
          <cell r="CR344">
            <v>0</v>
          </cell>
          <cell r="CS344">
            <v>0</v>
          </cell>
          <cell r="CT344">
            <v>0</v>
          </cell>
          <cell r="CU344">
            <v>0</v>
          </cell>
          <cell r="CV344">
            <v>0</v>
          </cell>
          <cell r="CW344">
            <v>0</v>
          </cell>
          <cell r="CX344">
            <v>0</v>
          </cell>
          <cell r="CY344">
            <v>0</v>
          </cell>
          <cell r="CZ344">
            <v>0</v>
          </cell>
          <cell r="DA344">
            <v>0</v>
          </cell>
          <cell r="DB344">
            <v>0</v>
          </cell>
          <cell r="DC344">
            <v>0</v>
          </cell>
          <cell r="DD344">
            <v>0</v>
          </cell>
          <cell r="DE344">
            <v>0</v>
          </cell>
          <cell r="DF344">
            <v>0</v>
          </cell>
          <cell r="DG344">
            <v>0</v>
          </cell>
          <cell r="DH344">
            <v>0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0</v>
          </cell>
          <cell r="DN344">
            <v>0</v>
          </cell>
          <cell r="DO344">
            <v>0</v>
          </cell>
          <cell r="DP344">
            <v>0</v>
          </cell>
          <cell r="DQ344">
            <v>0</v>
          </cell>
          <cell r="DR344">
            <v>0</v>
          </cell>
          <cell r="DS344">
            <v>0</v>
          </cell>
          <cell r="DT344">
            <v>0</v>
          </cell>
          <cell r="DU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</row>
        <row r="345"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P345">
            <v>0</v>
          </cell>
          <cell r="CQ345">
            <v>0</v>
          </cell>
          <cell r="CR345">
            <v>0</v>
          </cell>
          <cell r="CS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0</v>
          </cell>
          <cell r="CX345">
            <v>0</v>
          </cell>
          <cell r="CY345">
            <v>0</v>
          </cell>
          <cell r="CZ345">
            <v>0</v>
          </cell>
          <cell r="DA345">
            <v>0</v>
          </cell>
          <cell r="DB345">
            <v>0</v>
          </cell>
          <cell r="DC345">
            <v>0</v>
          </cell>
          <cell r="DD345">
            <v>0</v>
          </cell>
          <cell r="DE345">
            <v>0</v>
          </cell>
          <cell r="DF345">
            <v>0</v>
          </cell>
          <cell r="DG345">
            <v>0</v>
          </cell>
          <cell r="DH345">
            <v>0</v>
          </cell>
          <cell r="DI345">
            <v>0</v>
          </cell>
          <cell r="DJ345">
            <v>0</v>
          </cell>
          <cell r="DK345">
            <v>0</v>
          </cell>
          <cell r="DL345">
            <v>0</v>
          </cell>
          <cell r="DM345">
            <v>0</v>
          </cell>
          <cell r="DN345">
            <v>0</v>
          </cell>
          <cell r="DO345">
            <v>0</v>
          </cell>
          <cell r="DP345">
            <v>0</v>
          </cell>
          <cell r="DQ345">
            <v>0</v>
          </cell>
          <cell r="DR345">
            <v>0</v>
          </cell>
          <cell r="DS345">
            <v>0</v>
          </cell>
          <cell r="DT345">
            <v>0</v>
          </cell>
          <cell r="DU345">
            <v>0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</row>
        <row r="346"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>
            <v>0</v>
          </cell>
          <cell r="CU346">
            <v>0</v>
          </cell>
          <cell r="CV346">
            <v>0</v>
          </cell>
          <cell r="CW346">
            <v>0</v>
          </cell>
          <cell r="CX346">
            <v>0</v>
          </cell>
          <cell r="CY346">
            <v>0</v>
          </cell>
          <cell r="CZ346">
            <v>0</v>
          </cell>
          <cell r="DA346">
            <v>0</v>
          </cell>
          <cell r="DB346">
            <v>0</v>
          </cell>
          <cell r="DC346">
            <v>0</v>
          </cell>
          <cell r="DD346">
            <v>0</v>
          </cell>
          <cell r="DE346">
            <v>0</v>
          </cell>
          <cell r="DF346">
            <v>0</v>
          </cell>
          <cell r="DG346">
            <v>0</v>
          </cell>
          <cell r="DH346">
            <v>0</v>
          </cell>
          <cell r="DI346">
            <v>0</v>
          </cell>
          <cell r="DJ346">
            <v>0</v>
          </cell>
          <cell r="DK346">
            <v>0</v>
          </cell>
          <cell r="DL346">
            <v>0</v>
          </cell>
          <cell r="DM346">
            <v>0</v>
          </cell>
          <cell r="DN346">
            <v>0</v>
          </cell>
          <cell r="DO346">
            <v>0</v>
          </cell>
          <cell r="DP346">
            <v>0</v>
          </cell>
          <cell r="DQ346">
            <v>0</v>
          </cell>
          <cell r="DR346">
            <v>0</v>
          </cell>
          <cell r="DS346">
            <v>0</v>
          </cell>
          <cell r="DT346">
            <v>0</v>
          </cell>
          <cell r="DU346">
            <v>0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</row>
        <row r="347"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P347">
            <v>0</v>
          </cell>
          <cell r="CQ347">
            <v>0</v>
          </cell>
          <cell r="CR347">
            <v>0</v>
          </cell>
          <cell r="CS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0</v>
          </cell>
          <cell r="CX347">
            <v>0</v>
          </cell>
          <cell r="CY347">
            <v>0</v>
          </cell>
          <cell r="CZ347">
            <v>0</v>
          </cell>
          <cell r="DA347">
            <v>0</v>
          </cell>
          <cell r="DB347">
            <v>0</v>
          </cell>
          <cell r="DC347">
            <v>0</v>
          </cell>
          <cell r="DD347">
            <v>0</v>
          </cell>
          <cell r="DE347">
            <v>0</v>
          </cell>
          <cell r="DF347">
            <v>0</v>
          </cell>
          <cell r="DG347">
            <v>0</v>
          </cell>
          <cell r="DH347">
            <v>0</v>
          </cell>
          <cell r="DI347">
            <v>0</v>
          </cell>
          <cell r="DJ347">
            <v>0</v>
          </cell>
          <cell r="DK347">
            <v>0</v>
          </cell>
          <cell r="DL347">
            <v>0</v>
          </cell>
          <cell r="DM347">
            <v>0</v>
          </cell>
          <cell r="DN347">
            <v>0</v>
          </cell>
          <cell r="DO347">
            <v>0</v>
          </cell>
          <cell r="DP347">
            <v>0</v>
          </cell>
          <cell r="DQ347">
            <v>0</v>
          </cell>
          <cell r="DR347">
            <v>0</v>
          </cell>
          <cell r="DS347">
            <v>0</v>
          </cell>
          <cell r="DT347">
            <v>0</v>
          </cell>
          <cell r="DU347">
            <v>0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</row>
        <row r="348"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G348">
            <v>0</v>
          </cell>
          <cell r="DH348">
            <v>0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</row>
        <row r="349"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</row>
        <row r="350"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P350">
            <v>0</v>
          </cell>
          <cell r="CQ350">
            <v>0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Y350">
            <v>0</v>
          </cell>
          <cell r="CZ350">
            <v>0</v>
          </cell>
          <cell r="DA350">
            <v>0</v>
          </cell>
          <cell r="DB350">
            <v>0</v>
          </cell>
          <cell r="DC350">
            <v>0</v>
          </cell>
          <cell r="DD350">
            <v>0</v>
          </cell>
          <cell r="DE350">
            <v>0</v>
          </cell>
          <cell r="DF350">
            <v>0</v>
          </cell>
          <cell r="DG350">
            <v>0</v>
          </cell>
          <cell r="DH350">
            <v>0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M350">
            <v>0</v>
          </cell>
          <cell r="DN350">
            <v>0</v>
          </cell>
          <cell r="DO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DW350">
            <v>0</v>
          </cell>
          <cell r="DX350">
            <v>0</v>
          </cell>
          <cell r="DY350">
            <v>0</v>
          </cell>
          <cell r="DZ350">
            <v>0</v>
          </cell>
          <cell r="EA350">
            <v>0</v>
          </cell>
          <cell r="EB350">
            <v>0</v>
          </cell>
          <cell r="EC350">
            <v>0</v>
          </cell>
          <cell r="ED350">
            <v>0</v>
          </cell>
        </row>
        <row r="351"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</row>
        <row r="352"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G352">
            <v>0</v>
          </cell>
          <cell r="DH352">
            <v>0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>
            <v>0</v>
          </cell>
          <cell r="DN352">
            <v>0</v>
          </cell>
          <cell r="DO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0</v>
          </cell>
        </row>
        <row r="353"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P353">
            <v>0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0</v>
          </cell>
          <cell r="CX353">
            <v>0</v>
          </cell>
          <cell r="CY353">
            <v>0</v>
          </cell>
          <cell r="CZ353">
            <v>0</v>
          </cell>
          <cell r="DA353">
            <v>0</v>
          </cell>
          <cell r="DB353">
            <v>0</v>
          </cell>
          <cell r="DC353">
            <v>0</v>
          </cell>
          <cell r="DD353">
            <v>0</v>
          </cell>
          <cell r="DE353">
            <v>0</v>
          </cell>
          <cell r="DF353">
            <v>0</v>
          </cell>
          <cell r="DG353">
            <v>0</v>
          </cell>
          <cell r="DH353">
            <v>0</v>
          </cell>
          <cell r="DI353">
            <v>0</v>
          </cell>
          <cell r="DJ353">
            <v>0</v>
          </cell>
          <cell r="DK353">
            <v>0</v>
          </cell>
          <cell r="DL353">
            <v>0</v>
          </cell>
          <cell r="DM353">
            <v>0</v>
          </cell>
          <cell r="DN353">
            <v>0</v>
          </cell>
          <cell r="DO353">
            <v>0</v>
          </cell>
          <cell r="DP353">
            <v>0</v>
          </cell>
          <cell r="DQ353">
            <v>0</v>
          </cell>
          <cell r="DR353">
            <v>0</v>
          </cell>
          <cell r="DS353">
            <v>0</v>
          </cell>
          <cell r="DT353">
            <v>0</v>
          </cell>
          <cell r="DU353">
            <v>0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</row>
        <row r="354"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</v>
          </cell>
          <cell r="CT354">
            <v>0</v>
          </cell>
          <cell r="CU354">
            <v>0</v>
          </cell>
          <cell r="CV354">
            <v>0</v>
          </cell>
          <cell r="CW354">
            <v>0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  <cell r="DD354">
            <v>0</v>
          </cell>
          <cell r="DE354">
            <v>0</v>
          </cell>
          <cell r="DF354">
            <v>0</v>
          </cell>
          <cell r="DG354">
            <v>0</v>
          </cell>
          <cell r="DH354">
            <v>0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O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</row>
        <row r="356"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P356">
            <v>0</v>
          </cell>
          <cell r="CQ356">
            <v>0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0</v>
          </cell>
          <cell r="CX356">
            <v>0</v>
          </cell>
          <cell r="CY356">
            <v>0</v>
          </cell>
          <cell r="CZ356">
            <v>0</v>
          </cell>
          <cell r="DA356">
            <v>0</v>
          </cell>
          <cell r="DB356">
            <v>0</v>
          </cell>
          <cell r="DC356">
            <v>0</v>
          </cell>
          <cell r="DD356">
            <v>0</v>
          </cell>
          <cell r="DE356">
            <v>0</v>
          </cell>
          <cell r="DF356">
            <v>0</v>
          </cell>
          <cell r="DG356">
            <v>0</v>
          </cell>
          <cell r="DH356">
            <v>0</v>
          </cell>
          <cell r="DI356">
            <v>0</v>
          </cell>
          <cell r="DJ356">
            <v>0</v>
          </cell>
          <cell r="DK356">
            <v>0</v>
          </cell>
          <cell r="DL356">
            <v>0</v>
          </cell>
          <cell r="DM356">
            <v>0</v>
          </cell>
          <cell r="DN356">
            <v>0</v>
          </cell>
          <cell r="DO356">
            <v>0</v>
          </cell>
          <cell r="DP356">
            <v>0</v>
          </cell>
          <cell r="DQ356">
            <v>0</v>
          </cell>
          <cell r="DR356">
            <v>0</v>
          </cell>
          <cell r="DS356">
            <v>0</v>
          </cell>
          <cell r="DT356">
            <v>0</v>
          </cell>
          <cell r="DU356">
            <v>0</v>
          </cell>
          <cell r="DV356">
            <v>0</v>
          </cell>
          <cell r="DW356">
            <v>0</v>
          </cell>
          <cell r="DX356">
            <v>0</v>
          </cell>
          <cell r="DY356">
            <v>0</v>
          </cell>
          <cell r="DZ356">
            <v>0</v>
          </cell>
          <cell r="EA356">
            <v>0</v>
          </cell>
          <cell r="EB356">
            <v>0</v>
          </cell>
          <cell r="EC356">
            <v>0</v>
          </cell>
          <cell r="ED356">
            <v>0</v>
          </cell>
        </row>
        <row r="359">
          <cell r="F359">
            <v>1466.8889999999999</v>
          </cell>
          <cell r="G359">
            <v>1487.0619999999999</v>
          </cell>
          <cell r="H359">
            <v>1945.002</v>
          </cell>
          <cell r="I359">
            <v>2009.79</v>
          </cell>
          <cell r="J359">
            <v>2160.1109999999999</v>
          </cell>
          <cell r="K359">
            <v>2157.87</v>
          </cell>
          <cell r="L359">
            <v>2034.0650000000001</v>
          </cell>
          <cell r="M359">
            <v>2146.8429999999998</v>
          </cell>
          <cell r="N359">
            <v>2089.3200000000002</v>
          </cell>
          <cell r="O359">
            <v>1993.4549999999999</v>
          </cell>
          <cell r="P359">
            <v>1585.8</v>
          </cell>
          <cell r="Q359">
            <v>1339.634</v>
          </cell>
          <cell r="R359">
            <v>22252.868999999999</v>
          </cell>
          <cell r="S359">
            <v>1459.48</v>
          </cell>
          <cell r="T359">
            <v>1428.588</v>
          </cell>
          <cell r="U359">
            <v>1935.3610000000001</v>
          </cell>
          <cell r="V359">
            <v>1999.77</v>
          </cell>
          <cell r="W359">
            <v>2149.3850000000002</v>
          </cell>
          <cell r="X359">
            <v>2147.04</v>
          </cell>
          <cell r="Y359">
            <v>2023.9280000000001</v>
          </cell>
          <cell r="Z359">
            <v>2136.1170000000002</v>
          </cell>
          <cell r="AA359">
            <v>2078.94</v>
          </cell>
          <cell r="AB359">
            <v>1983.442</v>
          </cell>
          <cell r="AC359">
            <v>1577.88</v>
          </cell>
          <cell r="AD359">
            <v>1332.9380000000001</v>
          </cell>
          <cell r="AE359">
            <v>22141.691999999995</v>
          </cell>
          <cell r="AF359">
            <v>1452.2260000000001</v>
          </cell>
          <cell r="AG359">
            <v>1421.4480000000001</v>
          </cell>
          <cell r="AH359">
            <v>1925.6890000000001</v>
          </cell>
          <cell r="AI359">
            <v>1989.75</v>
          </cell>
          <cell r="AJ359">
            <v>2138.6280000000002</v>
          </cell>
          <cell r="AK359">
            <v>2136.39</v>
          </cell>
          <cell r="AL359">
            <v>2013.8219999999999</v>
          </cell>
          <cell r="AM359">
            <v>2125.4839999999999</v>
          </cell>
          <cell r="AN359">
            <v>2068.5</v>
          </cell>
          <cell r="AO359">
            <v>1973.5530000000001</v>
          </cell>
          <cell r="AP359">
            <v>1569.96</v>
          </cell>
          <cell r="AQ359">
            <v>1326.242</v>
          </cell>
          <cell r="AR359">
            <v>22030.878999999997</v>
          </cell>
          <cell r="AS359">
            <v>1444.972</v>
          </cell>
          <cell r="AT359">
            <v>1414.308</v>
          </cell>
          <cell r="AU359">
            <v>1915.9860000000001</v>
          </cell>
          <cell r="AV359">
            <v>1979.82</v>
          </cell>
          <cell r="AW359">
            <v>2127.933</v>
          </cell>
          <cell r="AX359">
            <v>2125.71</v>
          </cell>
          <cell r="AY359">
            <v>2003.7159999999999</v>
          </cell>
          <cell r="AZ359">
            <v>2114.8510000000001</v>
          </cell>
          <cell r="BA359">
            <v>2058.1799999999998</v>
          </cell>
          <cell r="BB359">
            <v>1963.664</v>
          </cell>
          <cell r="BC359">
            <v>1562.1</v>
          </cell>
          <cell r="BD359">
            <v>1319.6389999999999</v>
          </cell>
          <cell r="BE359">
            <v>21970.996999999999</v>
          </cell>
          <cell r="BF359">
            <v>1437.7180000000001</v>
          </cell>
          <cell r="BG359">
            <v>1457.482</v>
          </cell>
          <cell r="BH359">
            <v>1906.4690000000001</v>
          </cell>
          <cell r="BI359">
            <v>1969.86</v>
          </cell>
          <cell r="BJ359">
            <v>2117.3310000000001</v>
          </cell>
          <cell r="BK359">
            <v>2115.09</v>
          </cell>
          <cell r="BL359">
            <v>1993.703</v>
          </cell>
          <cell r="BM359">
            <v>2104.2489999999998</v>
          </cell>
          <cell r="BN359">
            <v>2047.86</v>
          </cell>
          <cell r="BO359">
            <v>1953.8989999999999</v>
          </cell>
          <cell r="BP359">
            <v>1554.3</v>
          </cell>
          <cell r="BQ359">
            <v>1313.0360000000001</v>
          </cell>
          <cell r="BR359">
            <v>21811.194000000003</v>
          </cell>
          <cell r="BS359">
            <v>1430.5260000000001</v>
          </cell>
          <cell r="BT359">
            <v>1400.2239999999999</v>
          </cell>
          <cell r="BU359">
            <v>1896.921</v>
          </cell>
          <cell r="BV359">
            <v>1960.08</v>
          </cell>
          <cell r="BW359">
            <v>2106.6979999999999</v>
          </cell>
          <cell r="BX359">
            <v>2104.56</v>
          </cell>
          <cell r="BY359">
            <v>1983.69</v>
          </cell>
          <cell r="BZ359">
            <v>2093.7399999999998</v>
          </cell>
          <cell r="CA359">
            <v>2037.69</v>
          </cell>
          <cell r="CB359">
            <v>1944.0719999999999</v>
          </cell>
          <cell r="CC359">
            <v>1546.56</v>
          </cell>
          <cell r="CD359">
            <v>1306.433</v>
          </cell>
          <cell r="CE359">
            <v>21702.052000000003</v>
          </cell>
          <cell r="CF359">
            <v>1423.4580000000001</v>
          </cell>
          <cell r="CG359">
            <v>1393.28</v>
          </cell>
          <cell r="CH359">
            <v>1887.3420000000001</v>
          </cell>
          <cell r="CI359">
            <v>1950.24</v>
          </cell>
          <cell r="CJ359">
            <v>2096.1579999999999</v>
          </cell>
          <cell r="CK359">
            <v>2094.0300000000002</v>
          </cell>
          <cell r="CL359">
            <v>1973.8009999999999</v>
          </cell>
          <cell r="CM359">
            <v>2083.2620000000002</v>
          </cell>
          <cell r="CN359">
            <v>2027.43</v>
          </cell>
          <cell r="CO359">
            <v>1934.307</v>
          </cell>
          <cell r="CP359">
            <v>1538.79</v>
          </cell>
          <cell r="CQ359">
            <v>1299.954</v>
          </cell>
          <cell r="CR359">
            <v>21593.618000000002</v>
          </cell>
          <cell r="CS359">
            <v>1416.2660000000001</v>
          </cell>
          <cell r="CT359">
            <v>1386.252</v>
          </cell>
          <cell r="CU359">
            <v>1877.9490000000001</v>
          </cell>
          <cell r="CV359">
            <v>1940.52</v>
          </cell>
          <cell r="CW359">
            <v>2085.7109999999998</v>
          </cell>
          <cell r="CX359">
            <v>2083.5300000000002</v>
          </cell>
          <cell r="CY359">
            <v>1963.943</v>
          </cell>
          <cell r="CZ359">
            <v>2072.9079999999999</v>
          </cell>
          <cell r="DA359">
            <v>2017.32</v>
          </cell>
          <cell r="DB359">
            <v>1924.6659999999999</v>
          </cell>
          <cell r="DC359">
            <v>1531.14</v>
          </cell>
          <cell r="DD359">
            <v>1293.413</v>
          </cell>
          <cell r="DE359">
            <v>21534.654000000002</v>
          </cell>
          <cell r="DF359">
            <v>1409.1980000000001</v>
          </cell>
          <cell r="DG359">
            <v>1428.569</v>
          </cell>
          <cell r="DH359">
            <v>1868.556</v>
          </cell>
          <cell r="DI359">
            <v>1930.77</v>
          </cell>
          <cell r="DJ359">
            <v>2075.1709999999998</v>
          </cell>
          <cell r="DK359">
            <v>2073.12</v>
          </cell>
          <cell r="DL359">
            <v>1954.085</v>
          </cell>
          <cell r="DM359">
            <v>2062.5230000000001</v>
          </cell>
          <cell r="DN359">
            <v>2007.21</v>
          </cell>
          <cell r="DO359">
            <v>1915.1179999999999</v>
          </cell>
          <cell r="DP359">
            <v>1523.4</v>
          </cell>
          <cell r="DQ359">
            <v>1286.934</v>
          </cell>
          <cell r="DR359">
            <v>21378.170999999998</v>
          </cell>
          <cell r="DS359">
            <v>1402.1610000000001</v>
          </cell>
          <cell r="DT359">
            <v>1372.42</v>
          </cell>
          <cell r="DU359">
            <v>1859.2249999999999</v>
          </cell>
          <cell r="DV359">
            <v>1921.17</v>
          </cell>
          <cell r="DW359">
            <v>2064.848</v>
          </cell>
          <cell r="DX359">
            <v>2062.7399999999998</v>
          </cell>
          <cell r="DY359">
            <v>1944.413</v>
          </cell>
          <cell r="DZ359">
            <v>2052.1689999999999</v>
          </cell>
          <cell r="EA359">
            <v>1997.19</v>
          </cell>
          <cell r="EB359">
            <v>1905.4770000000001</v>
          </cell>
          <cell r="EC359">
            <v>1515.81</v>
          </cell>
          <cell r="ED359">
            <v>1280.548</v>
          </cell>
        </row>
        <row r="360"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P360">
            <v>0</v>
          </cell>
          <cell r="CQ360">
            <v>0</v>
          </cell>
          <cell r="CR360">
            <v>0</v>
          </cell>
          <cell r="CS360">
            <v>0</v>
          </cell>
          <cell r="CT360">
            <v>0</v>
          </cell>
          <cell r="CU360">
            <v>0</v>
          </cell>
          <cell r="CV360">
            <v>0</v>
          </cell>
          <cell r="CW360">
            <v>0</v>
          </cell>
          <cell r="CX360">
            <v>0</v>
          </cell>
          <cell r="CY360">
            <v>0</v>
          </cell>
          <cell r="CZ360">
            <v>0</v>
          </cell>
          <cell r="DA360">
            <v>0</v>
          </cell>
          <cell r="DB360">
            <v>0</v>
          </cell>
          <cell r="DC360">
            <v>0</v>
          </cell>
          <cell r="DD360">
            <v>0</v>
          </cell>
          <cell r="DE360">
            <v>0</v>
          </cell>
          <cell r="DF360">
            <v>0</v>
          </cell>
          <cell r="DG360">
            <v>0</v>
          </cell>
          <cell r="DH360">
            <v>0</v>
          </cell>
          <cell r="DI360">
            <v>0</v>
          </cell>
          <cell r="DJ360">
            <v>0</v>
          </cell>
          <cell r="DK360">
            <v>0</v>
          </cell>
          <cell r="DL360">
            <v>0</v>
          </cell>
          <cell r="DM360">
            <v>0</v>
          </cell>
          <cell r="DN360">
            <v>0</v>
          </cell>
          <cell r="DO360">
            <v>0</v>
          </cell>
          <cell r="DP360">
            <v>0</v>
          </cell>
          <cell r="DQ360">
            <v>0</v>
          </cell>
          <cell r="DR360">
            <v>0</v>
          </cell>
          <cell r="DS360">
            <v>0</v>
          </cell>
          <cell r="DT360">
            <v>0</v>
          </cell>
          <cell r="DU360">
            <v>0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</row>
        <row r="361">
          <cell r="F361">
            <v>1466.8889999999999</v>
          </cell>
          <cell r="G361">
            <v>1487.0619999999999</v>
          </cell>
          <cell r="H361">
            <v>1945.002</v>
          </cell>
          <cell r="I361">
            <v>2009.79</v>
          </cell>
          <cell r="J361">
            <v>2160.1109999999999</v>
          </cell>
          <cell r="K361">
            <v>2157.87</v>
          </cell>
          <cell r="L361">
            <v>2034.0650000000001</v>
          </cell>
          <cell r="M361">
            <v>2146.8429999999998</v>
          </cell>
          <cell r="N361">
            <v>2089.3200000000002</v>
          </cell>
          <cell r="O361">
            <v>1993.4549999999999</v>
          </cell>
          <cell r="P361">
            <v>1585.8</v>
          </cell>
          <cell r="Q361">
            <v>1339.634</v>
          </cell>
          <cell r="R361">
            <v>22252.868999999999</v>
          </cell>
          <cell r="S361">
            <v>1459.48</v>
          </cell>
          <cell r="T361">
            <v>1428.588</v>
          </cell>
          <cell r="U361">
            <v>1935.3610000000001</v>
          </cell>
          <cell r="V361">
            <v>1999.77</v>
          </cell>
          <cell r="W361">
            <v>2149.3850000000002</v>
          </cell>
          <cell r="X361">
            <v>2147.04</v>
          </cell>
          <cell r="Y361">
            <v>2023.9280000000001</v>
          </cell>
          <cell r="Z361">
            <v>2136.1170000000002</v>
          </cell>
          <cell r="AA361">
            <v>2078.94</v>
          </cell>
          <cell r="AB361">
            <v>1983.442</v>
          </cell>
          <cell r="AC361">
            <v>1577.88</v>
          </cell>
          <cell r="AD361">
            <v>1332.9380000000001</v>
          </cell>
          <cell r="AE361">
            <v>22141.691999999995</v>
          </cell>
          <cell r="AF361">
            <v>1452.2260000000001</v>
          </cell>
          <cell r="AG361">
            <v>1421.4480000000001</v>
          </cell>
          <cell r="AH361">
            <v>1925.6890000000001</v>
          </cell>
          <cell r="AI361">
            <v>1989.75</v>
          </cell>
          <cell r="AJ361">
            <v>2138.6280000000002</v>
          </cell>
          <cell r="AK361">
            <v>2136.39</v>
          </cell>
          <cell r="AL361">
            <v>2013.8219999999999</v>
          </cell>
          <cell r="AM361">
            <v>2125.4839999999999</v>
          </cell>
          <cell r="AN361">
            <v>2068.5</v>
          </cell>
          <cell r="AO361">
            <v>1973.5530000000001</v>
          </cell>
          <cell r="AP361">
            <v>1569.96</v>
          </cell>
          <cell r="AQ361">
            <v>1326.242</v>
          </cell>
          <cell r="AR361">
            <v>22030.878999999997</v>
          </cell>
          <cell r="AS361">
            <v>1444.972</v>
          </cell>
          <cell r="AT361">
            <v>1414.308</v>
          </cell>
          <cell r="AU361">
            <v>1915.9860000000001</v>
          </cell>
          <cell r="AV361">
            <v>1979.82</v>
          </cell>
          <cell r="AW361">
            <v>2127.933</v>
          </cell>
          <cell r="AX361">
            <v>2125.71</v>
          </cell>
          <cell r="AY361">
            <v>2003.7159999999999</v>
          </cell>
          <cell r="AZ361">
            <v>2114.8510000000001</v>
          </cell>
          <cell r="BA361">
            <v>2058.1799999999998</v>
          </cell>
          <cell r="BB361">
            <v>1963.664</v>
          </cell>
          <cell r="BC361">
            <v>1562.1</v>
          </cell>
          <cell r="BD361">
            <v>1319.6389999999999</v>
          </cell>
          <cell r="BE361">
            <v>21970.996999999999</v>
          </cell>
          <cell r="BF361">
            <v>1437.7180000000001</v>
          </cell>
          <cell r="BG361">
            <v>1457.482</v>
          </cell>
          <cell r="BH361">
            <v>1906.4690000000001</v>
          </cell>
          <cell r="BI361">
            <v>1969.86</v>
          </cell>
          <cell r="BJ361">
            <v>2117.3310000000001</v>
          </cell>
          <cell r="BK361">
            <v>2115.09</v>
          </cell>
          <cell r="BL361">
            <v>1993.703</v>
          </cell>
          <cell r="BM361">
            <v>2104.2489999999998</v>
          </cell>
          <cell r="BN361">
            <v>2047.86</v>
          </cell>
          <cell r="BO361">
            <v>1953.8989999999999</v>
          </cell>
          <cell r="BP361">
            <v>1554.3</v>
          </cell>
          <cell r="BQ361">
            <v>1313.0360000000001</v>
          </cell>
          <cell r="BR361">
            <v>21811.194000000003</v>
          </cell>
          <cell r="BS361">
            <v>1430.5260000000001</v>
          </cell>
          <cell r="BT361">
            <v>1400.2239999999999</v>
          </cell>
          <cell r="BU361">
            <v>1896.921</v>
          </cell>
          <cell r="BV361">
            <v>1960.08</v>
          </cell>
          <cell r="BW361">
            <v>2106.6979999999999</v>
          </cell>
          <cell r="BX361">
            <v>2104.56</v>
          </cell>
          <cell r="BY361">
            <v>1983.69</v>
          </cell>
          <cell r="BZ361">
            <v>2093.7399999999998</v>
          </cell>
          <cell r="CA361">
            <v>2037.69</v>
          </cell>
          <cell r="CB361">
            <v>1944.0719999999999</v>
          </cell>
          <cell r="CC361">
            <v>1546.56</v>
          </cell>
          <cell r="CD361">
            <v>1306.433</v>
          </cell>
          <cell r="CE361">
            <v>21702.052000000003</v>
          </cell>
          <cell r="CF361">
            <v>1423.4580000000001</v>
          </cell>
          <cell r="CG361">
            <v>1393.28</v>
          </cell>
          <cell r="CH361">
            <v>1887.3420000000001</v>
          </cell>
          <cell r="CI361">
            <v>1950.24</v>
          </cell>
          <cell r="CJ361">
            <v>2096.1579999999999</v>
          </cell>
          <cell r="CK361">
            <v>2094.0300000000002</v>
          </cell>
          <cell r="CL361">
            <v>1973.8009999999999</v>
          </cell>
          <cell r="CM361">
            <v>2083.2620000000002</v>
          </cell>
          <cell r="CN361">
            <v>2027.43</v>
          </cell>
          <cell r="CO361">
            <v>1934.307</v>
          </cell>
          <cell r="CP361">
            <v>1538.79</v>
          </cell>
          <cell r="CQ361">
            <v>1299.954</v>
          </cell>
          <cell r="CR361">
            <v>21593.618000000002</v>
          </cell>
          <cell r="CS361">
            <v>1416.2660000000001</v>
          </cell>
          <cell r="CT361">
            <v>1386.252</v>
          </cell>
          <cell r="CU361">
            <v>1877.9490000000001</v>
          </cell>
          <cell r="CV361">
            <v>1940.52</v>
          </cell>
          <cell r="CW361">
            <v>2085.7109999999998</v>
          </cell>
          <cell r="CX361">
            <v>2083.5300000000002</v>
          </cell>
          <cell r="CY361">
            <v>1963.943</v>
          </cell>
          <cell r="CZ361">
            <v>2072.9079999999999</v>
          </cell>
          <cell r="DA361">
            <v>2017.32</v>
          </cell>
          <cell r="DB361">
            <v>1924.6659999999999</v>
          </cell>
          <cell r="DC361">
            <v>1531.14</v>
          </cell>
          <cell r="DD361">
            <v>1293.413</v>
          </cell>
          <cell r="DE361">
            <v>21534.654000000002</v>
          </cell>
          <cell r="DF361">
            <v>1409.1980000000001</v>
          </cell>
          <cell r="DG361">
            <v>1428.569</v>
          </cell>
          <cell r="DH361">
            <v>1868.556</v>
          </cell>
          <cell r="DI361">
            <v>1930.77</v>
          </cell>
          <cell r="DJ361">
            <v>2075.1709999999998</v>
          </cell>
          <cell r="DK361">
            <v>2073.12</v>
          </cell>
          <cell r="DL361">
            <v>1954.085</v>
          </cell>
          <cell r="DM361">
            <v>2062.5230000000001</v>
          </cell>
          <cell r="DN361">
            <v>2007.21</v>
          </cell>
          <cell r="DO361">
            <v>1915.1179999999999</v>
          </cell>
          <cell r="DP361">
            <v>1523.4</v>
          </cell>
          <cell r="DQ361">
            <v>1286.934</v>
          </cell>
          <cell r="DR361">
            <v>21378.170999999998</v>
          </cell>
          <cell r="DS361">
            <v>1402.1610000000001</v>
          </cell>
          <cell r="DT361">
            <v>1372.42</v>
          </cell>
          <cell r="DU361">
            <v>1859.2249999999999</v>
          </cell>
          <cell r="DV361">
            <v>1921.17</v>
          </cell>
          <cell r="DW361">
            <v>2064.848</v>
          </cell>
          <cell r="DX361">
            <v>2062.7399999999998</v>
          </cell>
          <cell r="DY361">
            <v>1944.413</v>
          </cell>
          <cell r="DZ361">
            <v>2052.1689999999999</v>
          </cell>
          <cell r="EA361">
            <v>1997.19</v>
          </cell>
          <cell r="EB361">
            <v>1905.4770000000001</v>
          </cell>
          <cell r="EC361">
            <v>1515.81</v>
          </cell>
          <cell r="ED361">
            <v>1280.548</v>
          </cell>
        </row>
        <row r="363"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P363">
            <v>0</v>
          </cell>
          <cell r="CQ363">
            <v>0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0</v>
          </cell>
          <cell r="CY363">
            <v>0</v>
          </cell>
          <cell r="CZ363">
            <v>0</v>
          </cell>
          <cell r="DA363">
            <v>0</v>
          </cell>
          <cell r="DB363">
            <v>0</v>
          </cell>
          <cell r="DC363">
            <v>0</v>
          </cell>
          <cell r="DD363">
            <v>0</v>
          </cell>
          <cell r="DE363">
            <v>0</v>
          </cell>
          <cell r="DF363">
            <v>0</v>
          </cell>
          <cell r="DG363">
            <v>0</v>
          </cell>
          <cell r="DH363">
            <v>0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M363">
            <v>0</v>
          </cell>
          <cell r="DN363">
            <v>0</v>
          </cell>
          <cell r="DO363">
            <v>0</v>
          </cell>
          <cell r="DP363">
            <v>0</v>
          </cell>
          <cell r="DQ363">
            <v>0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</row>
        <row r="364"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0</v>
          </cell>
          <cell r="CY364">
            <v>0</v>
          </cell>
          <cell r="CZ364">
            <v>0</v>
          </cell>
          <cell r="DA364">
            <v>0</v>
          </cell>
          <cell r="DB364">
            <v>0</v>
          </cell>
          <cell r="DC364">
            <v>0</v>
          </cell>
          <cell r="DD364">
            <v>0</v>
          </cell>
          <cell r="DE364">
            <v>0</v>
          </cell>
          <cell r="DF364">
            <v>0</v>
          </cell>
          <cell r="DG364">
            <v>0</v>
          </cell>
          <cell r="DH364">
            <v>0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M364">
            <v>0</v>
          </cell>
          <cell r="DN364">
            <v>0</v>
          </cell>
          <cell r="DO364">
            <v>0</v>
          </cell>
          <cell r="DP364">
            <v>0</v>
          </cell>
          <cell r="DQ364">
            <v>0</v>
          </cell>
          <cell r="DR364">
            <v>0</v>
          </cell>
          <cell r="DS364">
            <v>0</v>
          </cell>
          <cell r="DT364">
            <v>0</v>
          </cell>
          <cell r="DU364">
            <v>0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</row>
        <row r="365"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P365">
            <v>0</v>
          </cell>
          <cell r="CQ365">
            <v>0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0</v>
          </cell>
          <cell r="CX365">
            <v>0</v>
          </cell>
          <cell r="CY365">
            <v>0</v>
          </cell>
          <cell r="CZ365">
            <v>0</v>
          </cell>
          <cell r="DA365">
            <v>0</v>
          </cell>
          <cell r="DB365">
            <v>0</v>
          </cell>
          <cell r="DC365">
            <v>0</v>
          </cell>
          <cell r="DD365">
            <v>0</v>
          </cell>
          <cell r="DE365">
            <v>0</v>
          </cell>
          <cell r="DF365">
            <v>0</v>
          </cell>
          <cell r="DG365">
            <v>0</v>
          </cell>
          <cell r="DH365">
            <v>0</v>
          </cell>
          <cell r="DI365">
            <v>0</v>
          </cell>
          <cell r="DJ365">
            <v>0</v>
          </cell>
          <cell r="DK365">
            <v>0</v>
          </cell>
          <cell r="DL365">
            <v>0</v>
          </cell>
          <cell r="DM365">
            <v>0</v>
          </cell>
          <cell r="DN365">
            <v>0</v>
          </cell>
          <cell r="DO365">
            <v>0</v>
          </cell>
          <cell r="DP365">
            <v>0</v>
          </cell>
          <cell r="DQ365">
            <v>0</v>
          </cell>
          <cell r="DR365">
            <v>0</v>
          </cell>
          <cell r="DS365">
            <v>0</v>
          </cell>
          <cell r="DT365">
            <v>0</v>
          </cell>
          <cell r="DU365">
            <v>0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</row>
        <row r="366"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0</v>
          </cell>
          <cell r="CY366">
            <v>0</v>
          </cell>
          <cell r="CZ366">
            <v>0</v>
          </cell>
          <cell r="DA366">
            <v>0</v>
          </cell>
          <cell r="DB366">
            <v>0</v>
          </cell>
          <cell r="DC366">
            <v>0</v>
          </cell>
          <cell r="DD366">
            <v>0</v>
          </cell>
          <cell r="DE366">
            <v>0</v>
          </cell>
          <cell r="DF366">
            <v>0</v>
          </cell>
          <cell r="DG366">
            <v>0</v>
          </cell>
          <cell r="DH366">
            <v>0</v>
          </cell>
          <cell r="DI366">
            <v>0</v>
          </cell>
          <cell r="DJ366">
            <v>0</v>
          </cell>
          <cell r="DK366">
            <v>0</v>
          </cell>
          <cell r="DL366">
            <v>0</v>
          </cell>
          <cell r="DM366">
            <v>0</v>
          </cell>
          <cell r="DN366">
            <v>0</v>
          </cell>
          <cell r="DO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</row>
        <row r="367"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  <cell r="DB367">
            <v>0</v>
          </cell>
          <cell r="DC367">
            <v>0</v>
          </cell>
          <cell r="DD367">
            <v>0</v>
          </cell>
          <cell r="DE367">
            <v>0</v>
          </cell>
          <cell r="DF367">
            <v>0</v>
          </cell>
          <cell r="DG367">
            <v>0</v>
          </cell>
          <cell r="DH367">
            <v>0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O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DZ367">
            <v>0</v>
          </cell>
          <cell r="EA367">
            <v>0</v>
          </cell>
          <cell r="EB367">
            <v>0</v>
          </cell>
          <cell r="EC367">
            <v>0</v>
          </cell>
          <cell r="ED367">
            <v>0</v>
          </cell>
        </row>
        <row r="368"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</row>
        <row r="369"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</row>
        <row r="370"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</row>
        <row r="371"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P371">
            <v>0</v>
          </cell>
          <cell r="CQ371">
            <v>0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0</v>
          </cell>
          <cell r="CX371">
            <v>0</v>
          </cell>
          <cell r="CY371">
            <v>0</v>
          </cell>
          <cell r="CZ371">
            <v>0</v>
          </cell>
          <cell r="DA371">
            <v>0</v>
          </cell>
          <cell r="DB371">
            <v>0</v>
          </cell>
          <cell r="DC371">
            <v>0</v>
          </cell>
          <cell r="DD371">
            <v>0</v>
          </cell>
          <cell r="DE371">
            <v>0</v>
          </cell>
          <cell r="DF371">
            <v>0</v>
          </cell>
          <cell r="DG371">
            <v>0</v>
          </cell>
          <cell r="DH371">
            <v>0</v>
          </cell>
          <cell r="DI371">
            <v>0</v>
          </cell>
          <cell r="DJ371">
            <v>0</v>
          </cell>
          <cell r="DK371">
            <v>0</v>
          </cell>
          <cell r="DL371">
            <v>0</v>
          </cell>
          <cell r="DM371">
            <v>0</v>
          </cell>
          <cell r="DN371">
            <v>0</v>
          </cell>
          <cell r="DO371">
            <v>0</v>
          </cell>
          <cell r="DP371">
            <v>0</v>
          </cell>
          <cell r="DQ371">
            <v>0</v>
          </cell>
          <cell r="DR371">
            <v>0</v>
          </cell>
          <cell r="DS371">
            <v>0</v>
          </cell>
          <cell r="DT371">
            <v>0</v>
          </cell>
          <cell r="DU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</row>
        <row r="373"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0</v>
          </cell>
          <cell r="CY373">
            <v>0</v>
          </cell>
          <cell r="CZ373">
            <v>0</v>
          </cell>
          <cell r="DA373">
            <v>0</v>
          </cell>
          <cell r="DB373">
            <v>0</v>
          </cell>
          <cell r="DC373">
            <v>0</v>
          </cell>
          <cell r="DD373">
            <v>0</v>
          </cell>
          <cell r="DE373">
            <v>0</v>
          </cell>
          <cell r="DF373">
            <v>0</v>
          </cell>
          <cell r="DG373">
            <v>0</v>
          </cell>
          <cell r="DH373">
            <v>0</v>
          </cell>
          <cell r="DI373">
            <v>0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</row>
        <row r="374"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0</v>
          </cell>
          <cell r="CY374">
            <v>0</v>
          </cell>
          <cell r="CZ374">
            <v>0</v>
          </cell>
          <cell r="DA374">
            <v>0</v>
          </cell>
          <cell r="DB374">
            <v>0</v>
          </cell>
          <cell r="DC374">
            <v>0</v>
          </cell>
          <cell r="DD374">
            <v>0</v>
          </cell>
          <cell r="DE374">
            <v>0</v>
          </cell>
          <cell r="DF374">
            <v>0</v>
          </cell>
          <cell r="DG374">
            <v>0</v>
          </cell>
          <cell r="DH374">
            <v>0</v>
          </cell>
          <cell r="DI374">
            <v>0</v>
          </cell>
          <cell r="DJ374">
            <v>0</v>
          </cell>
          <cell r="DK374">
            <v>0</v>
          </cell>
          <cell r="DL374">
            <v>0</v>
          </cell>
          <cell r="DM374">
            <v>0</v>
          </cell>
          <cell r="DN374">
            <v>0</v>
          </cell>
          <cell r="DO374">
            <v>0</v>
          </cell>
          <cell r="DP374">
            <v>0</v>
          </cell>
          <cell r="DQ374">
            <v>0</v>
          </cell>
          <cell r="DR374">
            <v>0</v>
          </cell>
          <cell r="DS374">
            <v>0</v>
          </cell>
          <cell r="DT374">
            <v>0</v>
          </cell>
          <cell r="DU374">
            <v>0</v>
          </cell>
          <cell r="DV374">
            <v>0</v>
          </cell>
          <cell r="DW374">
            <v>0</v>
          </cell>
          <cell r="DX374">
            <v>0</v>
          </cell>
          <cell r="DY374">
            <v>0</v>
          </cell>
          <cell r="DZ374">
            <v>0</v>
          </cell>
          <cell r="EA374">
            <v>0</v>
          </cell>
          <cell r="EB374">
            <v>0</v>
          </cell>
          <cell r="EC374">
            <v>0</v>
          </cell>
          <cell r="ED374">
            <v>0</v>
          </cell>
        </row>
        <row r="375"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P375">
            <v>0</v>
          </cell>
          <cell r="CQ375">
            <v>0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0</v>
          </cell>
          <cell r="CY375">
            <v>0</v>
          </cell>
          <cell r="CZ375">
            <v>0</v>
          </cell>
          <cell r="DA375">
            <v>0</v>
          </cell>
          <cell r="DB375">
            <v>0</v>
          </cell>
          <cell r="DC375">
            <v>0</v>
          </cell>
          <cell r="DD375">
            <v>0</v>
          </cell>
          <cell r="DE375">
            <v>0</v>
          </cell>
          <cell r="DF375">
            <v>0</v>
          </cell>
          <cell r="DG375">
            <v>0</v>
          </cell>
          <cell r="DH375">
            <v>0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M375">
            <v>0</v>
          </cell>
          <cell r="DN375">
            <v>0</v>
          </cell>
          <cell r="DO375">
            <v>0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  <cell r="DV375">
            <v>0</v>
          </cell>
          <cell r="DW375">
            <v>0</v>
          </cell>
          <cell r="DX375">
            <v>0</v>
          </cell>
          <cell r="DY375">
            <v>0</v>
          </cell>
          <cell r="DZ375">
            <v>0</v>
          </cell>
          <cell r="EA375">
            <v>0</v>
          </cell>
          <cell r="EB375">
            <v>0</v>
          </cell>
          <cell r="EC375">
            <v>0</v>
          </cell>
          <cell r="ED375">
            <v>0</v>
          </cell>
        </row>
        <row r="376"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M376">
            <v>0</v>
          </cell>
          <cell r="DN376">
            <v>0</v>
          </cell>
          <cell r="DO376">
            <v>0</v>
          </cell>
          <cell r="DP376">
            <v>0</v>
          </cell>
          <cell r="DQ376">
            <v>0</v>
          </cell>
          <cell r="DR376">
            <v>0</v>
          </cell>
          <cell r="DS376">
            <v>0</v>
          </cell>
          <cell r="DT376">
            <v>0</v>
          </cell>
          <cell r="DU376">
            <v>0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</row>
        <row r="377"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0</v>
          </cell>
          <cell r="CY377">
            <v>0</v>
          </cell>
          <cell r="CZ377">
            <v>0</v>
          </cell>
          <cell r="DA377">
            <v>0</v>
          </cell>
          <cell r="DB377">
            <v>0</v>
          </cell>
          <cell r="DC377">
            <v>0</v>
          </cell>
          <cell r="DD377">
            <v>0</v>
          </cell>
          <cell r="DE377">
            <v>0</v>
          </cell>
          <cell r="DF377">
            <v>0</v>
          </cell>
          <cell r="DG377">
            <v>0</v>
          </cell>
          <cell r="DH377">
            <v>0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  <cell r="DQ377">
            <v>0</v>
          </cell>
          <cell r="DR377">
            <v>0</v>
          </cell>
          <cell r="DS377">
            <v>0</v>
          </cell>
          <cell r="DT377">
            <v>0</v>
          </cell>
          <cell r="DU377">
            <v>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</row>
        <row r="378"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  <cell r="DD378">
            <v>0</v>
          </cell>
          <cell r="DE378">
            <v>0</v>
          </cell>
          <cell r="DF378">
            <v>0</v>
          </cell>
          <cell r="DG378">
            <v>0</v>
          </cell>
          <cell r="DH378">
            <v>0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0</v>
          </cell>
          <cell r="DN378">
            <v>0</v>
          </cell>
          <cell r="DO378">
            <v>0</v>
          </cell>
          <cell r="DP378">
            <v>0</v>
          </cell>
          <cell r="DQ378">
            <v>0</v>
          </cell>
          <cell r="DR378">
            <v>0</v>
          </cell>
          <cell r="DS378">
            <v>0</v>
          </cell>
          <cell r="DT378">
            <v>0</v>
          </cell>
          <cell r="DU378">
            <v>0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</row>
        <row r="380"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0</v>
          </cell>
          <cell r="CY380">
            <v>0</v>
          </cell>
          <cell r="CZ380">
            <v>0</v>
          </cell>
          <cell r="DA380">
            <v>0</v>
          </cell>
          <cell r="DB380">
            <v>0</v>
          </cell>
          <cell r="DC380">
            <v>0</v>
          </cell>
          <cell r="DD380">
            <v>0</v>
          </cell>
          <cell r="DE380">
            <v>0</v>
          </cell>
          <cell r="DF380">
            <v>0</v>
          </cell>
          <cell r="DG380">
            <v>0</v>
          </cell>
          <cell r="DH380">
            <v>0</v>
          </cell>
          <cell r="DI380">
            <v>0</v>
          </cell>
          <cell r="DJ380">
            <v>0</v>
          </cell>
          <cell r="DK380">
            <v>0</v>
          </cell>
          <cell r="DL380">
            <v>0</v>
          </cell>
          <cell r="DM380">
            <v>0</v>
          </cell>
          <cell r="DN380">
            <v>0</v>
          </cell>
          <cell r="DO380">
            <v>0</v>
          </cell>
          <cell r="DP380">
            <v>0</v>
          </cell>
          <cell r="DQ380">
            <v>0</v>
          </cell>
          <cell r="DR380">
            <v>0</v>
          </cell>
          <cell r="DS380">
            <v>0</v>
          </cell>
          <cell r="DT380">
            <v>0</v>
          </cell>
          <cell r="DU380">
            <v>0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</row>
        <row r="381"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0</v>
          </cell>
          <cell r="CQ381">
            <v>0</v>
          </cell>
          <cell r="CR381">
            <v>0</v>
          </cell>
          <cell r="CS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0</v>
          </cell>
          <cell r="CX381">
            <v>0</v>
          </cell>
          <cell r="CY381">
            <v>0</v>
          </cell>
          <cell r="CZ381">
            <v>0</v>
          </cell>
          <cell r="DA381">
            <v>0</v>
          </cell>
          <cell r="DB381">
            <v>0</v>
          </cell>
          <cell r="DC381">
            <v>0</v>
          </cell>
          <cell r="DD381">
            <v>0</v>
          </cell>
          <cell r="DE381">
            <v>0</v>
          </cell>
          <cell r="DF381">
            <v>0</v>
          </cell>
          <cell r="DG381">
            <v>0</v>
          </cell>
          <cell r="DH381">
            <v>0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M381">
            <v>0</v>
          </cell>
          <cell r="DN381">
            <v>0</v>
          </cell>
          <cell r="DO381">
            <v>0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U381">
            <v>0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</row>
        <row r="382"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</row>
        <row r="383"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</row>
        <row r="384"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</row>
        <row r="385"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0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Y385">
            <v>0</v>
          </cell>
          <cell r="CZ385">
            <v>0</v>
          </cell>
          <cell r="DA385">
            <v>0</v>
          </cell>
          <cell r="DB385">
            <v>0</v>
          </cell>
          <cell r="DC385">
            <v>0</v>
          </cell>
          <cell r="DD385">
            <v>0</v>
          </cell>
          <cell r="DE385">
            <v>0</v>
          </cell>
          <cell r="DF385">
            <v>0</v>
          </cell>
          <cell r="DG385">
            <v>0</v>
          </cell>
          <cell r="DH385">
            <v>0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M385">
            <v>0</v>
          </cell>
          <cell r="DN385">
            <v>0</v>
          </cell>
          <cell r="DO385">
            <v>0</v>
          </cell>
          <cell r="DP385">
            <v>0</v>
          </cell>
          <cell r="DQ385">
            <v>0</v>
          </cell>
          <cell r="DR385">
            <v>0</v>
          </cell>
          <cell r="DS385">
            <v>0</v>
          </cell>
          <cell r="DT385">
            <v>0</v>
          </cell>
          <cell r="DU385">
            <v>0</v>
          </cell>
          <cell r="DV385">
            <v>0</v>
          </cell>
          <cell r="DW385">
            <v>0</v>
          </cell>
          <cell r="DX385">
            <v>0</v>
          </cell>
          <cell r="DY385">
            <v>0</v>
          </cell>
          <cell r="DZ385">
            <v>0</v>
          </cell>
          <cell r="EA385">
            <v>0</v>
          </cell>
          <cell r="EB385">
            <v>0</v>
          </cell>
          <cell r="EC385">
            <v>0</v>
          </cell>
          <cell r="ED385">
            <v>0</v>
          </cell>
        </row>
        <row r="386"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</row>
        <row r="387"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</row>
        <row r="388"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</row>
        <row r="389"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0</v>
          </cell>
          <cell r="CZ389">
            <v>0</v>
          </cell>
          <cell r="DA389">
            <v>0</v>
          </cell>
          <cell r="DB389">
            <v>0</v>
          </cell>
          <cell r="DC389">
            <v>0</v>
          </cell>
          <cell r="DD389">
            <v>0</v>
          </cell>
          <cell r="DE389">
            <v>0</v>
          </cell>
          <cell r="DF389">
            <v>0</v>
          </cell>
          <cell r="DG389">
            <v>0</v>
          </cell>
          <cell r="DH389">
            <v>0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M389">
            <v>0</v>
          </cell>
          <cell r="DN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0</v>
          </cell>
          <cell r="DS389">
            <v>0</v>
          </cell>
          <cell r="DT389">
            <v>0</v>
          </cell>
          <cell r="DU389">
            <v>0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</row>
        <row r="390"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</row>
        <row r="391"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M391">
            <v>0</v>
          </cell>
          <cell r="DN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</row>
        <row r="392"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0</v>
          </cell>
          <cell r="EB392">
            <v>0</v>
          </cell>
          <cell r="EC392">
            <v>0</v>
          </cell>
          <cell r="ED392">
            <v>0</v>
          </cell>
        </row>
        <row r="393"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0</v>
          </cell>
          <cell r="CY393">
            <v>0</v>
          </cell>
          <cell r="CZ393">
            <v>0</v>
          </cell>
          <cell r="DA393">
            <v>0</v>
          </cell>
          <cell r="DB393">
            <v>0</v>
          </cell>
          <cell r="DC393">
            <v>0</v>
          </cell>
          <cell r="DD393">
            <v>0</v>
          </cell>
          <cell r="DE393">
            <v>0</v>
          </cell>
          <cell r="DF393">
            <v>0</v>
          </cell>
          <cell r="DG393">
            <v>0</v>
          </cell>
          <cell r="DH393">
            <v>0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M393">
            <v>0</v>
          </cell>
          <cell r="DN393">
            <v>0</v>
          </cell>
          <cell r="DO393">
            <v>0</v>
          </cell>
          <cell r="DP393">
            <v>0</v>
          </cell>
          <cell r="DQ393">
            <v>0</v>
          </cell>
          <cell r="DR393">
            <v>0</v>
          </cell>
          <cell r="DS393">
            <v>0</v>
          </cell>
          <cell r="DT393">
            <v>0</v>
          </cell>
          <cell r="DU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  <cell r="EA393">
            <v>0</v>
          </cell>
          <cell r="EB393">
            <v>0</v>
          </cell>
          <cell r="EC393">
            <v>0</v>
          </cell>
          <cell r="ED393">
            <v>0</v>
          </cell>
        </row>
        <row r="394"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0</v>
          </cell>
        </row>
        <row r="395"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P395">
            <v>0</v>
          </cell>
          <cell r="CQ395">
            <v>0</v>
          </cell>
          <cell r="CR395">
            <v>0</v>
          </cell>
          <cell r="CS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0</v>
          </cell>
          <cell r="CX395">
            <v>0</v>
          </cell>
          <cell r="CY395">
            <v>0</v>
          </cell>
          <cell r="CZ395">
            <v>0</v>
          </cell>
          <cell r="DA395">
            <v>0</v>
          </cell>
          <cell r="DB395">
            <v>0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G395">
            <v>0</v>
          </cell>
          <cell r="DH395">
            <v>0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>
            <v>0</v>
          </cell>
          <cell r="ED395">
            <v>0</v>
          </cell>
        </row>
        <row r="396"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</row>
        <row r="397"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</row>
        <row r="398"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0</v>
          </cell>
          <cell r="DH398">
            <v>0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0</v>
          </cell>
          <cell r="EA398">
            <v>0</v>
          </cell>
          <cell r="EB398">
            <v>0</v>
          </cell>
          <cell r="EC398">
            <v>0</v>
          </cell>
          <cell r="ED398">
            <v>0</v>
          </cell>
        </row>
        <row r="399"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DV399">
            <v>0</v>
          </cell>
          <cell r="DW399">
            <v>0</v>
          </cell>
          <cell r="DX399">
            <v>0</v>
          </cell>
          <cell r="DY399">
            <v>0</v>
          </cell>
          <cell r="DZ399">
            <v>0</v>
          </cell>
          <cell r="EA399">
            <v>0</v>
          </cell>
          <cell r="EB399">
            <v>0</v>
          </cell>
          <cell r="EC399">
            <v>0</v>
          </cell>
          <cell r="ED399">
            <v>0</v>
          </cell>
        </row>
        <row r="400"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Y400">
            <v>0</v>
          </cell>
          <cell r="CZ400">
            <v>0</v>
          </cell>
          <cell r="DA400">
            <v>0</v>
          </cell>
          <cell r="DB400">
            <v>0</v>
          </cell>
          <cell r="DC400">
            <v>0</v>
          </cell>
          <cell r="DD400">
            <v>0</v>
          </cell>
          <cell r="DE400">
            <v>0</v>
          </cell>
          <cell r="DF400">
            <v>0</v>
          </cell>
          <cell r="DG400">
            <v>0</v>
          </cell>
          <cell r="DH400">
            <v>0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M400">
            <v>0</v>
          </cell>
          <cell r="DN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0</v>
          </cell>
          <cell r="DU400">
            <v>0</v>
          </cell>
          <cell r="DV400">
            <v>0</v>
          </cell>
          <cell r="DW400">
            <v>0</v>
          </cell>
          <cell r="DX400">
            <v>0</v>
          </cell>
          <cell r="DY400">
            <v>0</v>
          </cell>
          <cell r="DZ400">
            <v>0</v>
          </cell>
          <cell r="EA400">
            <v>0</v>
          </cell>
          <cell r="EB400">
            <v>0</v>
          </cell>
          <cell r="EC400">
            <v>0</v>
          </cell>
          <cell r="ED400">
            <v>0</v>
          </cell>
        </row>
        <row r="401"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0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0</v>
          </cell>
          <cell r="CX401">
            <v>0</v>
          </cell>
          <cell r="CY401">
            <v>0</v>
          </cell>
          <cell r="CZ401">
            <v>0</v>
          </cell>
          <cell r="DA401">
            <v>0</v>
          </cell>
          <cell r="DB401">
            <v>0</v>
          </cell>
          <cell r="DC401">
            <v>0</v>
          </cell>
          <cell r="DD401">
            <v>0</v>
          </cell>
          <cell r="DE401">
            <v>0</v>
          </cell>
          <cell r="DF401">
            <v>0</v>
          </cell>
          <cell r="DG401">
            <v>0</v>
          </cell>
          <cell r="DH401">
            <v>0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M401">
            <v>0</v>
          </cell>
          <cell r="DN401">
            <v>0</v>
          </cell>
          <cell r="DO401">
            <v>0</v>
          </cell>
          <cell r="DP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0</v>
          </cell>
          <cell r="DU401">
            <v>0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</row>
        <row r="402"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</row>
        <row r="403"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</row>
        <row r="404"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DV404">
            <v>0</v>
          </cell>
          <cell r="DW404">
            <v>0</v>
          </cell>
          <cell r="DX404">
            <v>0</v>
          </cell>
          <cell r="DY404">
            <v>0</v>
          </cell>
          <cell r="DZ404">
            <v>0</v>
          </cell>
          <cell r="EA404">
            <v>0</v>
          </cell>
          <cell r="EB404">
            <v>0</v>
          </cell>
          <cell r="EC404">
            <v>0</v>
          </cell>
          <cell r="ED404">
            <v>0</v>
          </cell>
        </row>
        <row r="405"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DV405">
            <v>0</v>
          </cell>
          <cell r="DW405">
            <v>0</v>
          </cell>
          <cell r="DX405">
            <v>0</v>
          </cell>
          <cell r="DY405">
            <v>0</v>
          </cell>
          <cell r="DZ405">
            <v>0</v>
          </cell>
          <cell r="EA405">
            <v>0</v>
          </cell>
          <cell r="EB405">
            <v>0</v>
          </cell>
          <cell r="EC405">
            <v>0</v>
          </cell>
          <cell r="ED405">
            <v>0</v>
          </cell>
        </row>
        <row r="406"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0</v>
          </cell>
          <cell r="CF406">
            <v>0</v>
          </cell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</v>
          </cell>
          <cell r="EC406">
            <v>0</v>
          </cell>
          <cell r="ED406">
            <v>0</v>
          </cell>
        </row>
        <row r="407"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0</v>
          </cell>
          <cell r="CX407">
            <v>0</v>
          </cell>
          <cell r="CY407">
            <v>0</v>
          </cell>
          <cell r="CZ407">
            <v>0</v>
          </cell>
          <cell r="DA407">
            <v>0</v>
          </cell>
          <cell r="DB407">
            <v>0</v>
          </cell>
          <cell r="DC407">
            <v>0</v>
          </cell>
          <cell r="DD407">
            <v>0</v>
          </cell>
          <cell r="DE407">
            <v>0</v>
          </cell>
          <cell r="DF407">
            <v>0</v>
          </cell>
          <cell r="DG407">
            <v>0</v>
          </cell>
          <cell r="DH407">
            <v>0</v>
          </cell>
          <cell r="DI407">
            <v>0</v>
          </cell>
          <cell r="DJ407">
            <v>0</v>
          </cell>
          <cell r="DK407">
            <v>0</v>
          </cell>
          <cell r="DL407">
            <v>0</v>
          </cell>
          <cell r="DM407">
            <v>0</v>
          </cell>
          <cell r="DN407">
            <v>0</v>
          </cell>
          <cell r="DO407">
            <v>0</v>
          </cell>
          <cell r="DP407">
            <v>0</v>
          </cell>
          <cell r="DQ407">
            <v>0</v>
          </cell>
          <cell r="DR407">
            <v>0</v>
          </cell>
          <cell r="DS407">
            <v>0</v>
          </cell>
          <cell r="DT407">
            <v>0</v>
          </cell>
          <cell r="DU407">
            <v>0</v>
          </cell>
          <cell r="DV407">
            <v>0</v>
          </cell>
          <cell r="DW407">
            <v>0</v>
          </cell>
          <cell r="DX407">
            <v>0</v>
          </cell>
          <cell r="DY407">
            <v>0</v>
          </cell>
          <cell r="DZ407">
            <v>0</v>
          </cell>
          <cell r="EA407">
            <v>0</v>
          </cell>
          <cell r="EB407">
            <v>0</v>
          </cell>
          <cell r="EC407">
            <v>0</v>
          </cell>
          <cell r="ED407">
            <v>0</v>
          </cell>
        </row>
        <row r="408"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0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Y408">
            <v>0</v>
          </cell>
          <cell r="CZ408">
            <v>0</v>
          </cell>
          <cell r="DA408">
            <v>0</v>
          </cell>
          <cell r="DB408">
            <v>0</v>
          </cell>
          <cell r="DC408">
            <v>0</v>
          </cell>
          <cell r="DD408">
            <v>0</v>
          </cell>
          <cell r="DE408">
            <v>0</v>
          </cell>
          <cell r="DF408">
            <v>0</v>
          </cell>
          <cell r="DG408">
            <v>0</v>
          </cell>
          <cell r="DH408">
            <v>0</v>
          </cell>
          <cell r="DI408">
            <v>0</v>
          </cell>
          <cell r="DJ408">
            <v>0</v>
          </cell>
          <cell r="DK408">
            <v>0</v>
          </cell>
          <cell r="DL408">
            <v>0</v>
          </cell>
          <cell r="DM408">
            <v>0</v>
          </cell>
          <cell r="DN408">
            <v>0</v>
          </cell>
          <cell r="DO408">
            <v>0</v>
          </cell>
          <cell r="DP408">
            <v>0</v>
          </cell>
          <cell r="DQ408">
            <v>0</v>
          </cell>
          <cell r="DR408">
            <v>0</v>
          </cell>
          <cell r="DS408">
            <v>0</v>
          </cell>
          <cell r="DT408">
            <v>0</v>
          </cell>
          <cell r="DU408">
            <v>0</v>
          </cell>
          <cell r="DV408">
            <v>0</v>
          </cell>
          <cell r="DW408">
            <v>0</v>
          </cell>
          <cell r="DX408">
            <v>0</v>
          </cell>
          <cell r="DY408">
            <v>0</v>
          </cell>
          <cell r="DZ408">
            <v>0</v>
          </cell>
          <cell r="EA408">
            <v>0</v>
          </cell>
          <cell r="EB408">
            <v>0</v>
          </cell>
          <cell r="EC408">
            <v>0</v>
          </cell>
          <cell r="ED408">
            <v>0</v>
          </cell>
        </row>
        <row r="409"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0</v>
          </cell>
          <cell r="CR409">
            <v>0</v>
          </cell>
          <cell r="CS409">
            <v>0</v>
          </cell>
          <cell r="CT409">
            <v>0</v>
          </cell>
          <cell r="CU409">
            <v>0</v>
          </cell>
          <cell r="CV409">
            <v>0</v>
          </cell>
          <cell r="CW409">
            <v>0</v>
          </cell>
          <cell r="CX409">
            <v>0</v>
          </cell>
          <cell r="CY409">
            <v>0</v>
          </cell>
          <cell r="CZ409">
            <v>0</v>
          </cell>
          <cell r="DA409">
            <v>0</v>
          </cell>
          <cell r="DB409">
            <v>0</v>
          </cell>
          <cell r="DC409">
            <v>0</v>
          </cell>
          <cell r="DD409">
            <v>0</v>
          </cell>
          <cell r="DE409">
            <v>0</v>
          </cell>
          <cell r="DF409">
            <v>0</v>
          </cell>
          <cell r="DG409">
            <v>0</v>
          </cell>
          <cell r="DH409">
            <v>0</v>
          </cell>
          <cell r="DI409">
            <v>0</v>
          </cell>
          <cell r="DJ409">
            <v>0</v>
          </cell>
          <cell r="DK409">
            <v>0</v>
          </cell>
          <cell r="DL409">
            <v>0</v>
          </cell>
          <cell r="DM409">
            <v>0</v>
          </cell>
          <cell r="DN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0</v>
          </cell>
          <cell r="DS409">
            <v>0</v>
          </cell>
          <cell r="DT409">
            <v>0</v>
          </cell>
          <cell r="DU409">
            <v>0</v>
          </cell>
          <cell r="DV409">
            <v>0</v>
          </cell>
          <cell r="DW409">
            <v>0</v>
          </cell>
          <cell r="DX409">
            <v>0</v>
          </cell>
          <cell r="DY409">
            <v>0</v>
          </cell>
          <cell r="DZ409">
            <v>0</v>
          </cell>
          <cell r="EA409">
            <v>0</v>
          </cell>
          <cell r="EB409">
            <v>0</v>
          </cell>
          <cell r="EC409">
            <v>0</v>
          </cell>
          <cell r="ED409">
            <v>0</v>
          </cell>
        </row>
        <row r="410"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P410">
            <v>0</v>
          </cell>
          <cell r="CQ410">
            <v>0</v>
          </cell>
          <cell r="CR410">
            <v>0</v>
          </cell>
          <cell r="CS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0</v>
          </cell>
          <cell r="CX410">
            <v>0</v>
          </cell>
          <cell r="CY410">
            <v>0</v>
          </cell>
          <cell r="CZ410">
            <v>0</v>
          </cell>
          <cell r="DA410">
            <v>0</v>
          </cell>
          <cell r="DB410">
            <v>0</v>
          </cell>
          <cell r="DC410">
            <v>0</v>
          </cell>
          <cell r="DD410">
            <v>0</v>
          </cell>
          <cell r="DE410">
            <v>0</v>
          </cell>
          <cell r="DF410">
            <v>0</v>
          </cell>
          <cell r="DG410">
            <v>0</v>
          </cell>
          <cell r="DH410">
            <v>0</v>
          </cell>
          <cell r="DI410">
            <v>0</v>
          </cell>
          <cell r="DJ410">
            <v>0</v>
          </cell>
          <cell r="DK410">
            <v>0</v>
          </cell>
          <cell r="DL410">
            <v>0</v>
          </cell>
          <cell r="DM410">
            <v>0</v>
          </cell>
          <cell r="DN410">
            <v>0</v>
          </cell>
          <cell r="DO410">
            <v>0</v>
          </cell>
          <cell r="DP410">
            <v>0</v>
          </cell>
          <cell r="DQ410">
            <v>0</v>
          </cell>
          <cell r="DR410">
            <v>0</v>
          </cell>
          <cell r="DS410">
            <v>0</v>
          </cell>
          <cell r="DT410">
            <v>0</v>
          </cell>
          <cell r="DU410">
            <v>0</v>
          </cell>
          <cell r="DV410">
            <v>0</v>
          </cell>
          <cell r="DW410">
            <v>0</v>
          </cell>
          <cell r="DX410">
            <v>0</v>
          </cell>
          <cell r="DY410">
            <v>0</v>
          </cell>
          <cell r="DZ410">
            <v>0</v>
          </cell>
          <cell r="EA410">
            <v>0</v>
          </cell>
          <cell r="EB410">
            <v>0</v>
          </cell>
          <cell r="EC410">
            <v>0</v>
          </cell>
          <cell r="ED410">
            <v>0</v>
          </cell>
        </row>
        <row r="411"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0</v>
          </cell>
          <cell r="CQ411">
            <v>0</v>
          </cell>
          <cell r="CR411">
            <v>0</v>
          </cell>
          <cell r="CS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0</v>
          </cell>
          <cell r="CX411">
            <v>0</v>
          </cell>
          <cell r="CY411">
            <v>0</v>
          </cell>
          <cell r="CZ411">
            <v>0</v>
          </cell>
          <cell r="DA411">
            <v>0</v>
          </cell>
          <cell r="DB411">
            <v>0</v>
          </cell>
          <cell r="DC411">
            <v>0</v>
          </cell>
          <cell r="DD411">
            <v>0</v>
          </cell>
          <cell r="DE411">
            <v>0</v>
          </cell>
          <cell r="DF411">
            <v>0</v>
          </cell>
          <cell r="DG411">
            <v>0</v>
          </cell>
          <cell r="DH411">
            <v>0</v>
          </cell>
          <cell r="DI411">
            <v>0</v>
          </cell>
          <cell r="DJ411">
            <v>0</v>
          </cell>
          <cell r="DK411">
            <v>0</v>
          </cell>
          <cell r="DL411">
            <v>0</v>
          </cell>
          <cell r="DM411">
            <v>0</v>
          </cell>
          <cell r="DN411">
            <v>0</v>
          </cell>
          <cell r="DO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0</v>
          </cell>
          <cell r="DU411">
            <v>0</v>
          </cell>
          <cell r="DV411">
            <v>0</v>
          </cell>
          <cell r="DW411">
            <v>0</v>
          </cell>
          <cell r="DX411">
            <v>0</v>
          </cell>
          <cell r="DY411">
            <v>0</v>
          </cell>
          <cell r="DZ411">
            <v>0</v>
          </cell>
          <cell r="EA411">
            <v>0</v>
          </cell>
          <cell r="EB411">
            <v>0</v>
          </cell>
          <cell r="EC411">
            <v>0</v>
          </cell>
          <cell r="ED411">
            <v>0</v>
          </cell>
        </row>
        <row r="412"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P412">
            <v>0</v>
          </cell>
          <cell r="CQ412">
            <v>0</v>
          </cell>
          <cell r="CR412">
            <v>0</v>
          </cell>
          <cell r="CS412">
            <v>0</v>
          </cell>
          <cell r="CT412">
            <v>0</v>
          </cell>
          <cell r="CU412">
            <v>0</v>
          </cell>
          <cell r="CV412">
            <v>0</v>
          </cell>
          <cell r="CW412">
            <v>0</v>
          </cell>
          <cell r="CX412">
            <v>0</v>
          </cell>
          <cell r="CY412">
            <v>0</v>
          </cell>
          <cell r="CZ412">
            <v>0</v>
          </cell>
          <cell r="DA412">
            <v>0</v>
          </cell>
          <cell r="DB412">
            <v>0</v>
          </cell>
          <cell r="DC412">
            <v>0</v>
          </cell>
          <cell r="DD412">
            <v>0</v>
          </cell>
          <cell r="DE412">
            <v>0</v>
          </cell>
          <cell r="DF412">
            <v>0</v>
          </cell>
          <cell r="DG412">
            <v>0</v>
          </cell>
          <cell r="DH412">
            <v>0</v>
          </cell>
          <cell r="DI412">
            <v>0</v>
          </cell>
          <cell r="DJ412">
            <v>0</v>
          </cell>
          <cell r="DK412">
            <v>0</v>
          </cell>
          <cell r="DL412">
            <v>0</v>
          </cell>
          <cell r="DM412">
            <v>0</v>
          </cell>
          <cell r="DN412">
            <v>0</v>
          </cell>
          <cell r="DO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0</v>
          </cell>
          <cell r="DU412">
            <v>0</v>
          </cell>
          <cell r="DV412">
            <v>0</v>
          </cell>
          <cell r="DW412">
            <v>0</v>
          </cell>
          <cell r="DX412">
            <v>0</v>
          </cell>
          <cell r="DY412">
            <v>0</v>
          </cell>
          <cell r="DZ412">
            <v>0</v>
          </cell>
          <cell r="EA412">
            <v>0</v>
          </cell>
          <cell r="EB412">
            <v>0</v>
          </cell>
          <cell r="EC412">
            <v>0</v>
          </cell>
          <cell r="ED412">
            <v>0</v>
          </cell>
        </row>
        <row r="413"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0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P413">
            <v>0</v>
          </cell>
          <cell r="CQ413">
            <v>0</v>
          </cell>
          <cell r="CR413">
            <v>0</v>
          </cell>
          <cell r="CS413">
            <v>0</v>
          </cell>
          <cell r="CT413">
            <v>0</v>
          </cell>
          <cell r="CU413">
            <v>0</v>
          </cell>
          <cell r="CV413">
            <v>0</v>
          </cell>
          <cell r="CW413">
            <v>0</v>
          </cell>
          <cell r="CX413">
            <v>0</v>
          </cell>
          <cell r="CY413">
            <v>0</v>
          </cell>
          <cell r="CZ413">
            <v>0</v>
          </cell>
          <cell r="DA413">
            <v>0</v>
          </cell>
          <cell r="DB413">
            <v>0</v>
          </cell>
          <cell r="DC413">
            <v>0</v>
          </cell>
          <cell r="DD413">
            <v>0</v>
          </cell>
          <cell r="DE413">
            <v>0</v>
          </cell>
          <cell r="DF413">
            <v>0</v>
          </cell>
          <cell r="DG413">
            <v>0</v>
          </cell>
          <cell r="DH413">
            <v>0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DZ413">
            <v>0</v>
          </cell>
          <cell r="EA413">
            <v>0</v>
          </cell>
          <cell r="EB413">
            <v>0</v>
          </cell>
          <cell r="EC413">
            <v>0</v>
          </cell>
          <cell r="ED413">
            <v>0</v>
          </cell>
        </row>
        <row r="414"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P414">
            <v>0</v>
          </cell>
          <cell r="CQ414">
            <v>0</v>
          </cell>
          <cell r="CR414">
            <v>0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0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  <cell r="DD414">
            <v>0</v>
          </cell>
          <cell r="DE414">
            <v>0</v>
          </cell>
          <cell r="DF414">
            <v>0</v>
          </cell>
          <cell r="DG414">
            <v>0</v>
          </cell>
          <cell r="DH414">
            <v>0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DZ414">
            <v>0</v>
          </cell>
          <cell r="EA414">
            <v>0</v>
          </cell>
          <cell r="EB414">
            <v>0</v>
          </cell>
          <cell r="EC414">
            <v>0</v>
          </cell>
          <cell r="ED414">
            <v>0</v>
          </cell>
        </row>
        <row r="415"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  <cell r="BZ415">
            <v>0</v>
          </cell>
          <cell r="CA415">
            <v>0</v>
          </cell>
          <cell r="CB415">
            <v>0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P415">
            <v>0</v>
          </cell>
          <cell r="CQ415">
            <v>0</v>
          </cell>
          <cell r="CR415">
            <v>0</v>
          </cell>
          <cell r="CS415">
            <v>0</v>
          </cell>
          <cell r="CT415">
            <v>0</v>
          </cell>
          <cell r="CU415">
            <v>0</v>
          </cell>
          <cell r="CV415">
            <v>0</v>
          </cell>
          <cell r="CW415">
            <v>0</v>
          </cell>
          <cell r="CX415">
            <v>0</v>
          </cell>
          <cell r="CY415">
            <v>0</v>
          </cell>
          <cell r="CZ415">
            <v>0</v>
          </cell>
          <cell r="DA415">
            <v>0</v>
          </cell>
          <cell r="DB415">
            <v>0</v>
          </cell>
          <cell r="DC415">
            <v>0</v>
          </cell>
          <cell r="DD415">
            <v>0</v>
          </cell>
          <cell r="DE415">
            <v>0</v>
          </cell>
          <cell r="DF415">
            <v>0</v>
          </cell>
          <cell r="DG415">
            <v>0</v>
          </cell>
          <cell r="DH415">
            <v>0</v>
          </cell>
          <cell r="DI415">
            <v>0</v>
          </cell>
          <cell r="DJ415">
            <v>0</v>
          </cell>
          <cell r="DK415">
            <v>0</v>
          </cell>
          <cell r="DL415">
            <v>0</v>
          </cell>
          <cell r="DM415">
            <v>0</v>
          </cell>
          <cell r="DN415">
            <v>0</v>
          </cell>
          <cell r="DO415">
            <v>0</v>
          </cell>
          <cell r="DP415">
            <v>0</v>
          </cell>
          <cell r="DQ415">
            <v>0</v>
          </cell>
          <cell r="DR415">
            <v>0</v>
          </cell>
          <cell r="DS415">
            <v>0</v>
          </cell>
          <cell r="DT415">
            <v>0</v>
          </cell>
          <cell r="DU415">
            <v>0</v>
          </cell>
          <cell r="DV415">
            <v>0</v>
          </cell>
          <cell r="DW415">
            <v>0</v>
          </cell>
          <cell r="DX415">
            <v>0</v>
          </cell>
          <cell r="DY415">
            <v>0</v>
          </cell>
          <cell r="DZ415">
            <v>0</v>
          </cell>
          <cell r="EA415">
            <v>0</v>
          </cell>
          <cell r="EB415">
            <v>0</v>
          </cell>
          <cell r="EC415">
            <v>0</v>
          </cell>
          <cell r="ED415">
            <v>0</v>
          </cell>
        </row>
        <row r="416"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0</v>
          </cell>
          <cell r="CY416">
            <v>0</v>
          </cell>
          <cell r="CZ416">
            <v>0</v>
          </cell>
          <cell r="DA416">
            <v>0</v>
          </cell>
          <cell r="DB416">
            <v>0</v>
          </cell>
          <cell r="DC416">
            <v>0</v>
          </cell>
          <cell r="DD416">
            <v>0</v>
          </cell>
          <cell r="DE416">
            <v>0</v>
          </cell>
          <cell r="DF416">
            <v>0</v>
          </cell>
          <cell r="DG416">
            <v>0</v>
          </cell>
          <cell r="DH416">
            <v>0</v>
          </cell>
          <cell r="DI416">
            <v>0</v>
          </cell>
          <cell r="DJ416">
            <v>0</v>
          </cell>
          <cell r="DK416">
            <v>0</v>
          </cell>
          <cell r="DL416">
            <v>0</v>
          </cell>
          <cell r="DM416">
            <v>0</v>
          </cell>
          <cell r="DN416">
            <v>0</v>
          </cell>
          <cell r="DO416">
            <v>0</v>
          </cell>
          <cell r="DP416">
            <v>0</v>
          </cell>
          <cell r="DQ416">
            <v>0</v>
          </cell>
          <cell r="DR416">
            <v>0</v>
          </cell>
          <cell r="DS416">
            <v>0</v>
          </cell>
          <cell r="DT416">
            <v>0</v>
          </cell>
          <cell r="DU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  <cell r="EA416">
            <v>0</v>
          </cell>
          <cell r="EB416">
            <v>0</v>
          </cell>
          <cell r="EC416">
            <v>0</v>
          </cell>
          <cell r="ED416">
            <v>0</v>
          </cell>
        </row>
        <row r="417"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F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P417">
            <v>0</v>
          </cell>
          <cell r="CQ417">
            <v>0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0</v>
          </cell>
          <cell r="CX417">
            <v>0</v>
          </cell>
          <cell r="CY417">
            <v>0</v>
          </cell>
          <cell r="CZ417">
            <v>0</v>
          </cell>
          <cell r="DA417">
            <v>0</v>
          </cell>
          <cell r="DB417">
            <v>0</v>
          </cell>
          <cell r="DC417">
            <v>0</v>
          </cell>
          <cell r="DD417">
            <v>0</v>
          </cell>
          <cell r="DE417">
            <v>0</v>
          </cell>
          <cell r="DF417">
            <v>0</v>
          </cell>
          <cell r="DG417">
            <v>0</v>
          </cell>
          <cell r="DH417">
            <v>0</v>
          </cell>
          <cell r="DI417">
            <v>0</v>
          </cell>
          <cell r="DJ417">
            <v>0</v>
          </cell>
          <cell r="DK417">
            <v>0</v>
          </cell>
          <cell r="DL417">
            <v>0</v>
          </cell>
          <cell r="DM417">
            <v>0</v>
          </cell>
          <cell r="DN417">
            <v>0</v>
          </cell>
          <cell r="DO417">
            <v>0</v>
          </cell>
          <cell r="DP417">
            <v>0</v>
          </cell>
          <cell r="DQ417">
            <v>0</v>
          </cell>
          <cell r="DR417">
            <v>0</v>
          </cell>
          <cell r="DS417">
            <v>0</v>
          </cell>
          <cell r="DT417">
            <v>0</v>
          </cell>
          <cell r="DU417">
            <v>0</v>
          </cell>
          <cell r="DV417">
            <v>0</v>
          </cell>
          <cell r="DW417">
            <v>0</v>
          </cell>
          <cell r="DX417">
            <v>0</v>
          </cell>
          <cell r="DY417">
            <v>0</v>
          </cell>
          <cell r="DZ417">
            <v>0</v>
          </cell>
          <cell r="EA417">
            <v>0</v>
          </cell>
          <cell r="EB417">
            <v>0</v>
          </cell>
          <cell r="EC417">
            <v>0</v>
          </cell>
          <cell r="ED417">
            <v>0</v>
          </cell>
        </row>
        <row r="418"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P418">
            <v>0</v>
          </cell>
          <cell r="CQ418">
            <v>0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  <cell r="DD418">
            <v>0</v>
          </cell>
          <cell r="DE418">
            <v>0</v>
          </cell>
          <cell r="DF418">
            <v>0</v>
          </cell>
          <cell r="DG418">
            <v>0</v>
          </cell>
          <cell r="DH418">
            <v>0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0</v>
          </cell>
          <cell r="DT418">
            <v>0</v>
          </cell>
          <cell r="DU418">
            <v>0</v>
          </cell>
          <cell r="DV418">
            <v>0</v>
          </cell>
          <cell r="DW418">
            <v>0</v>
          </cell>
          <cell r="DX418">
            <v>0</v>
          </cell>
          <cell r="DY418">
            <v>0</v>
          </cell>
          <cell r="DZ418">
            <v>0</v>
          </cell>
          <cell r="EA418">
            <v>0</v>
          </cell>
          <cell r="EB418">
            <v>0</v>
          </cell>
          <cell r="EC418">
            <v>0</v>
          </cell>
          <cell r="ED418">
            <v>0</v>
          </cell>
        </row>
        <row r="420">
          <cell r="F420">
            <v>1466.8889999999665</v>
          </cell>
          <cell r="G420">
            <v>1487.0620000000345</v>
          </cell>
          <cell r="H420">
            <v>1945.002000000095</v>
          </cell>
          <cell r="I420">
            <v>2009.789999999979</v>
          </cell>
          <cell r="J420">
            <v>2160.1110000000335</v>
          </cell>
          <cell r="K420">
            <v>2157.8699999999953</v>
          </cell>
          <cell r="L420">
            <v>2034.0650000000605</v>
          </cell>
          <cell r="M420">
            <v>2146.8429999999935</v>
          </cell>
          <cell r="N420">
            <v>2089.3200000000652</v>
          </cell>
          <cell r="O420">
            <v>1993.4550000000745</v>
          </cell>
          <cell r="P420">
            <v>1585.7999999999884</v>
          </cell>
          <cell r="Q420">
            <v>1339.63400000002</v>
          </cell>
          <cell r="R420">
            <v>22252.869000000879</v>
          </cell>
          <cell r="S420">
            <v>1459.4799999999814</v>
          </cell>
          <cell r="T420">
            <v>1428.5879999999888</v>
          </cell>
          <cell r="U420">
            <v>1935.3610000000335</v>
          </cell>
          <cell r="V420">
            <v>1999.7699999999604</v>
          </cell>
          <cell r="W420">
            <v>2149.3850000000093</v>
          </cell>
          <cell r="X420">
            <v>2147.0400000000373</v>
          </cell>
          <cell r="Y420">
            <v>2023.9279999999562</v>
          </cell>
          <cell r="Z420">
            <v>2136.1170000000275</v>
          </cell>
          <cell r="AA420">
            <v>2078.9399999999441</v>
          </cell>
          <cell r="AB420">
            <v>1983.4420000000391</v>
          </cell>
          <cell r="AC420">
            <v>1577.8800000000047</v>
          </cell>
          <cell r="AD420">
            <v>1332.9380000000237</v>
          </cell>
          <cell r="AE420">
            <v>22141.692000000738</v>
          </cell>
          <cell r="AF420">
            <v>1452.2260000000242</v>
          </cell>
          <cell r="AG420">
            <v>1421.4479999999749</v>
          </cell>
          <cell r="AH420">
            <v>1925.689000000013</v>
          </cell>
          <cell r="AI420">
            <v>1989.75</v>
          </cell>
          <cell r="AJ420">
            <v>2138.6280000000261</v>
          </cell>
          <cell r="AK420">
            <v>2136.390000000014</v>
          </cell>
          <cell r="AL420">
            <v>2013.8219999999274</v>
          </cell>
          <cell r="AM420">
            <v>2125.4840000000549</v>
          </cell>
          <cell r="AN420">
            <v>2068.5000000000582</v>
          </cell>
          <cell r="AO420">
            <v>1973.5529999999562</v>
          </cell>
          <cell r="AP420">
            <v>1569.960000000021</v>
          </cell>
          <cell r="AQ420">
            <v>1326.2420000000275</v>
          </cell>
          <cell r="AR420">
            <v>22030.878999999724</v>
          </cell>
          <cell r="AS420">
            <v>1444.9719999999506</v>
          </cell>
          <cell r="AT420">
            <v>1414.3080000000191</v>
          </cell>
          <cell r="AU420">
            <v>1915.9860000000335</v>
          </cell>
          <cell r="AV420">
            <v>1979.8199999999488</v>
          </cell>
          <cell r="AW420">
            <v>2127.9329999999609</v>
          </cell>
          <cell r="AX420">
            <v>2125.710000000021</v>
          </cell>
          <cell r="AY420">
            <v>2003.7160000000149</v>
          </cell>
          <cell r="AZ420">
            <v>2114.8510000000242</v>
          </cell>
          <cell r="BA420">
            <v>2058.1800000000512</v>
          </cell>
          <cell r="BB420">
            <v>1963.6639999999898</v>
          </cell>
          <cell r="BC420">
            <v>1562.1000000000349</v>
          </cell>
          <cell r="BD420">
            <v>1319.6389999999665</v>
          </cell>
          <cell r="BE420">
            <v>21970.996999999508</v>
          </cell>
          <cell r="BF420">
            <v>1437.7180000000517</v>
          </cell>
          <cell r="BG420">
            <v>1457.4820000000182</v>
          </cell>
          <cell r="BH420">
            <v>1906.4689999999828</v>
          </cell>
          <cell r="BI420">
            <v>1969.859999999986</v>
          </cell>
          <cell r="BJ420">
            <v>2117.3309999999474</v>
          </cell>
          <cell r="BK420">
            <v>2115.0899999999674</v>
          </cell>
          <cell r="BL420">
            <v>1993.7029999999795</v>
          </cell>
          <cell r="BM420">
            <v>2104.2489999999525</v>
          </cell>
          <cell r="BN420">
            <v>2047.859999999986</v>
          </cell>
          <cell r="BO420">
            <v>1953.8989999999758</v>
          </cell>
          <cell r="BP420">
            <v>1554.2999999999884</v>
          </cell>
          <cell r="BQ420">
            <v>1313.0360000000219</v>
          </cell>
          <cell r="BR420">
            <v>21811.193999999668</v>
          </cell>
          <cell r="BS420">
            <v>1430.5260000000126</v>
          </cell>
          <cell r="BT420">
            <v>1400.2239999999874</v>
          </cell>
          <cell r="BU420">
            <v>1896.9210000000312</v>
          </cell>
          <cell r="BV420">
            <v>1960.0800000000163</v>
          </cell>
          <cell r="BW420">
            <v>2106.6980000000331</v>
          </cell>
          <cell r="BX420">
            <v>2104.5599999999977</v>
          </cell>
          <cell r="BY420">
            <v>1983.6899999999441</v>
          </cell>
          <cell r="BZ420">
            <v>2093.7399999999907</v>
          </cell>
          <cell r="CA420">
            <v>2037.6900000000023</v>
          </cell>
          <cell r="CB420">
            <v>1944.0719999999856</v>
          </cell>
          <cell r="CC420">
            <v>1546.5599999999395</v>
          </cell>
          <cell r="CD420">
            <v>1306.4330000000191</v>
          </cell>
          <cell r="CE420">
            <v>21702.052000000142</v>
          </cell>
          <cell r="CF420">
            <v>1423.4579999999842</v>
          </cell>
          <cell r="CG420">
            <v>1393.2799999999988</v>
          </cell>
          <cell r="CH420">
            <v>1887.341999999946</v>
          </cell>
          <cell r="CI420">
            <v>1950.2399999999907</v>
          </cell>
          <cell r="CJ420">
            <v>2096.1579999999958</v>
          </cell>
          <cell r="CK420">
            <v>2094.0299999999697</v>
          </cell>
          <cell r="CL420">
            <v>1973.8009999999776</v>
          </cell>
          <cell r="CM420">
            <v>2083.2619999999879</v>
          </cell>
          <cell r="CN420">
            <v>2027.429999999993</v>
          </cell>
          <cell r="CO420">
            <v>1934.3069999999716</v>
          </cell>
          <cell r="CP420">
            <v>1538.7900000000081</v>
          </cell>
          <cell r="CQ420">
            <v>1299.9539999999688</v>
          </cell>
          <cell r="CR420">
            <v>21593.617999999784</v>
          </cell>
          <cell r="CS420">
            <v>1416.2660000000033</v>
          </cell>
          <cell r="CT420">
            <v>1386.2520000000077</v>
          </cell>
          <cell r="CU420">
            <v>1877.9490000000224</v>
          </cell>
          <cell r="CV420">
            <v>1940.5200000000186</v>
          </cell>
          <cell r="CW420">
            <v>2085.7110000000102</v>
          </cell>
          <cell r="CX420">
            <v>2083.5300000000279</v>
          </cell>
          <cell r="CY420">
            <v>1963.9430000000866</v>
          </cell>
          <cell r="CZ420">
            <v>2072.9079999999958</v>
          </cell>
          <cell r="DA420">
            <v>2017.320000000007</v>
          </cell>
          <cell r="DB420">
            <v>1924.6659999999683</v>
          </cell>
          <cell r="DC420">
            <v>1531.140000000014</v>
          </cell>
          <cell r="DD420">
            <v>1293.4130000000005</v>
          </cell>
          <cell r="DE420">
            <v>21534.654000000097</v>
          </cell>
          <cell r="DF420">
            <v>1409.1980000000331</v>
          </cell>
          <cell r="DG420">
            <v>1428.5689999999886</v>
          </cell>
          <cell r="DH420">
            <v>1868.5560000000114</v>
          </cell>
          <cell r="DI420">
            <v>1930.7699999999895</v>
          </cell>
          <cell r="DJ420">
            <v>2075.170999999973</v>
          </cell>
          <cell r="DK420">
            <v>2073.1199999999953</v>
          </cell>
          <cell r="DL420">
            <v>1954.085000000021</v>
          </cell>
          <cell r="DM420">
            <v>2062.5229999999865</v>
          </cell>
          <cell r="DN420">
            <v>2007.2100000000064</v>
          </cell>
          <cell r="DO420">
            <v>1915.1180000000022</v>
          </cell>
          <cell r="DP420">
            <v>1523.4000000000015</v>
          </cell>
          <cell r="DQ420">
            <v>1286.9340000000011</v>
          </cell>
          <cell r="DR420">
            <v>21378.170999999973</v>
          </cell>
          <cell r="DS420">
            <v>1402.1610000000001</v>
          </cell>
          <cell r="DT420">
            <v>1372.4199999999983</v>
          </cell>
          <cell r="DU420">
            <v>1859.2249999999985</v>
          </cell>
          <cell r="DV420">
            <v>1921.1699999999983</v>
          </cell>
          <cell r="DW420">
            <v>2064.8479999999981</v>
          </cell>
          <cell r="DX420">
            <v>2062.7400000000052</v>
          </cell>
          <cell r="DY420">
            <v>1944.4130000000005</v>
          </cell>
          <cell r="DZ420">
            <v>2052.1689999999944</v>
          </cell>
          <cell r="EA420">
            <v>1997.1899999999951</v>
          </cell>
          <cell r="EB420">
            <v>1905.476999999999</v>
          </cell>
          <cell r="EC420">
            <v>1515.8100000000013</v>
          </cell>
          <cell r="ED420">
            <v>1280.5479999999989</v>
          </cell>
        </row>
        <row r="423"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  <cell r="BZ423">
            <v>0</v>
          </cell>
          <cell r="CA423">
            <v>0</v>
          </cell>
          <cell r="CB423">
            <v>0</v>
          </cell>
          <cell r="CC423">
            <v>0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CL423">
            <v>0</v>
          </cell>
          <cell r="CM423">
            <v>0</v>
          </cell>
          <cell r="CN423">
            <v>0</v>
          </cell>
          <cell r="CO423">
            <v>0</v>
          </cell>
          <cell r="CP423">
            <v>0</v>
          </cell>
          <cell r="CQ423">
            <v>0</v>
          </cell>
          <cell r="CR423">
            <v>0</v>
          </cell>
          <cell r="CS423">
            <v>0</v>
          </cell>
          <cell r="CT423">
            <v>0</v>
          </cell>
          <cell r="CU423">
            <v>0</v>
          </cell>
          <cell r="CV423">
            <v>0</v>
          </cell>
          <cell r="CW423">
            <v>0</v>
          </cell>
          <cell r="CX423">
            <v>0</v>
          </cell>
          <cell r="CY423">
            <v>0</v>
          </cell>
          <cell r="CZ423">
            <v>0</v>
          </cell>
          <cell r="DA423">
            <v>0</v>
          </cell>
          <cell r="DB423">
            <v>0</v>
          </cell>
          <cell r="DC423">
            <v>0</v>
          </cell>
          <cell r="DD423">
            <v>0</v>
          </cell>
          <cell r="DE423">
            <v>0</v>
          </cell>
          <cell r="DF423">
            <v>0</v>
          </cell>
          <cell r="DG423">
            <v>0</v>
          </cell>
          <cell r="DH423">
            <v>0</v>
          </cell>
          <cell r="DI423">
            <v>0</v>
          </cell>
          <cell r="DJ423">
            <v>0</v>
          </cell>
          <cell r="DK423">
            <v>0</v>
          </cell>
          <cell r="DL423">
            <v>0</v>
          </cell>
          <cell r="DM423">
            <v>0</v>
          </cell>
          <cell r="DN423">
            <v>0</v>
          </cell>
          <cell r="DO423">
            <v>0</v>
          </cell>
          <cell r="DP423">
            <v>0</v>
          </cell>
          <cell r="DQ423">
            <v>0</v>
          </cell>
          <cell r="DR423">
            <v>0</v>
          </cell>
          <cell r="DS423">
            <v>0</v>
          </cell>
          <cell r="DT423">
            <v>0</v>
          </cell>
          <cell r="DU423">
            <v>0</v>
          </cell>
          <cell r="DV423">
            <v>0</v>
          </cell>
          <cell r="DW423">
            <v>0</v>
          </cell>
          <cell r="DX423">
            <v>0</v>
          </cell>
          <cell r="DY423">
            <v>0</v>
          </cell>
          <cell r="DZ423">
            <v>0</v>
          </cell>
          <cell r="EA423">
            <v>0</v>
          </cell>
          <cell r="EB423">
            <v>0</v>
          </cell>
          <cell r="EC423">
            <v>0</v>
          </cell>
          <cell r="ED423">
            <v>0</v>
          </cell>
        </row>
        <row r="424"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P424">
            <v>0</v>
          </cell>
          <cell r="CQ424">
            <v>0</v>
          </cell>
          <cell r="CR424">
            <v>0</v>
          </cell>
          <cell r="CS424">
            <v>0</v>
          </cell>
          <cell r="CT424">
            <v>0</v>
          </cell>
          <cell r="CU424">
            <v>0</v>
          </cell>
          <cell r="CV424">
            <v>0</v>
          </cell>
          <cell r="CW424">
            <v>0</v>
          </cell>
          <cell r="CX424">
            <v>0</v>
          </cell>
          <cell r="CY424">
            <v>0</v>
          </cell>
          <cell r="CZ424">
            <v>0</v>
          </cell>
          <cell r="DA424">
            <v>0</v>
          </cell>
          <cell r="DB424">
            <v>0</v>
          </cell>
          <cell r="DC424">
            <v>0</v>
          </cell>
          <cell r="DD424">
            <v>0</v>
          </cell>
          <cell r="DE424">
            <v>0</v>
          </cell>
          <cell r="DF424">
            <v>0</v>
          </cell>
          <cell r="DG424">
            <v>0</v>
          </cell>
          <cell r="DH424">
            <v>0</v>
          </cell>
          <cell r="DI424">
            <v>0</v>
          </cell>
          <cell r="DJ424">
            <v>0</v>
          </cell>
          <cell r="DK424">
            <v>0</v>
          </cell>
          <cell r="DL424">
            <v>0</v>
          </cell>
          <cell r="DM424">
            <v>0</v>
          </cell>
          <cell r="DN424">
            <v>0</v>
          </cell>
          <cell r="DO424">
            <v>0</v>
          </cell>
          <cell r="DP424">
            <v>0</v>
          </cell>
          <cell r="DQ424">
            <v>0</v>
          </cell>
          <cell r="DR424">
            <v>0</v>
          </cell>
          <cell r="DS424">
            <v>0</v>
          </cell>
          <cell r="DT424">
            <v>0</v>
          </cell>
          <cell r="DU424">
            <v>0</v>
          </cell>
          <cell r="DV424">
            <v>0</v>
          </cell>
          <cell r="DW424">
            <v>0</v>
          </cell>
          <cell r="DX424">
            <v>0</v>
          </cell>
          <cell r="DY424">
            <v>0</v>
          </cell>
          <cell r="DZ424">
            <v>0</v>
          </cell>
          <cell r="EA424">
            <v>0</v>
          </cell>
          <cell r="EB424">
            <v>0</v>
          </cell>
          <cell r="EC424">
            <v>0</v>
          </cell>
          <cell r="ED424">
            <v>0</v>
          </cell>
        </row>
        <row r="425"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  <cell r="CU425">
            <v>0</v>
          </cell>
          <cell r="CV425">
            <v>0</v>
          </cell>
          <cell r="CW425">
            <v>0</v>
          </cell>
          <cell r="CX425">
            <v>0</v>
          </cell>
          <cell r="CY425">
            <v>0</v>
          </cell>
          <cell r="CZ425">
            <v>0</v>
          </cell>
          <cell r="DA425">
            <v>0</v>
          </cell>
          <cell r="DB425">
            <v>0</v>
          </cell>
          <cell r="DC425">
            <v>0</v>
          </cell>
          <cell r="DD425">
            <v>0</v>
          </cell>
          <cell r="DE425">
            <v>0</v>
          </cell>
          <cell r="DF425">
            <v>0</v>
          </cell>
          <cell r="DG425">
            <v>0</v>
          </cell>
          <cell r="DH425">
            <v>0</v>
          </cell>
          <cell r="DI425">
            <v>0</v>
          </cell>
          <cell r="DJ425">
            <v>0</v>
          </cell>
          <cell r="DK425">
            <v>0</v>
          </cell>
          <cell r="DL425">
            <v>0</v>
          </cell>
          <cell r="DM425">
            <v>0</v>
          </cell>
          <cell r="DN425">
            <v>0</v>
          </cell>
          <cell r="DO425">
            <v>0</v>
          </cell>
          <cell r="DP425">
            <v>0</v>
          </cell>
          <cell r="DQ425">
            <v>0</v>
          </cell>
          <cell r="DR425">
            <v>0</v>
          </cell>
          <cell r="DS425">
            <v>0</v>
          </cell>
          <cell r="DT425">
            <v>0</v>
          </cell>
          <cell r="DU425">
            <v>0</v>
          </cell>
          <cell r="DV425">
            <v>0</v>
          </cell>
          <cell r="DW425">
            <v>0</v>
          </cell>
          <cell r="DX425">
            <v>0</v>
          </cell>
          <cell r="DY425">
            <v>0</v>
          </cell>
          <cell r="DZ425">
            <v>0</v>
          </cell>
          <cell r="EA425">
            <v>0</v>
          </cell>
          <cell r="EB425">
            <v>0</v>
          </cell>
          <cell r="EC425">
            <v>0</v>
          </cell>
          <cell r="ED425">
            <v>0</v>
          </cell>
        </row>
        <row r="426"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  <cell r="CU426">
            <v>0</v>
          </cell>
          <cell r="CV426">
            <v>0</v>
          </cell>
          <cell r="CW426">
            <v>0</v>
          </cell>
          <cell r="CX426">
            <v>0</v>
          </cell>
          <cell r="CY426">
            <v>0</v>
          </cell>
          <cell r="CZ426">
            <v>0</v>
          </cell>
          <cell r="DA426">
            <v>0</v>
          </cell>
          <cell r="DB426">
            <v>0</v>
          </cell>
          <cell r="DC426">
            <v>0</v>
          </cell>
          <cell r="DD426">
            <v>0</v>
          </cell>
          <cell r="DE426">
            <v>0</v>
          </cell>
          <cell r="DF426">
            <v>0</v>
          </cell>
          <cell r="DG426">
            <v>0</v>
          </cell>
          <cell r="DH426">
            <v>0</v>
          </cell>
          <cell r="DI426">
            <v>0</v>
          </cell>
          <cell r="DJ426">
            <v>0</v>
          </cell>
          <cell r="DK426">
            <v>0</v>
          </cell>
          <cell r="DL426">
            <v>0</v>
          </cell>
          <cell r="DM426">
            <v>0</v>
          </cell>
          <cell r="DN426">
            <v>0</v>
          </cell>
          <cell r="DO426">
            <v>0</v>
          </cell>
          <cell r="DP426">
            <v>0</v>
          </cell>
          <cell r="DQ426">
            <v>0</v>
          </cell>
          <cell r="DR426">
            <v>0</v>
          </cell>
          <cell r="DS426">
            <v>0</v>
          </cell>
          <cell r="DT426">
            <v>0</v>
          </cell>
          <cell r="DU426">
            <v>0</v>
          </cell>
          <cell r="DV426">
            <v>0</v>
          </cell>
          <cell r="DW426">
            <v>0</v>
          </cell>
          <cell r="DX426">
            <v>0</v>
          </cell>
          <cell r="DY426">
            <v>0</v>
          </cell>
          <cell r="DZ426">
            <v>0</v>
          </cell>
          <cell r="EA426">
            <v>0</v>
          </cell>
          <cell r="EB426">
            <v>0</v>
          </cell>
          <cell r="EC426">
            <v>0</v>
          </cell>
          <cell r="ED426">
            <v>0</v>
          </cell>
        </row>
        <row r="428"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P428">
            <v>0</v>
          </cell>
          <cell r="CQ428">
            <v>0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0</v>
          </cell>
          <cell r="CX428">
            <v>0</v>
          </cell>
          <cell r="CY428">
            <v>0</v>
          </cell>
          <cell r="CZ428">
            <v>0</v>
          </cell>
          <cell r="DA428">
            <v>0</v>
          </cell>
          <cell r="DB428">
            <v>0</v>
          </cell>
          <cell r="DC428">
            <v>0</v>
          </cell>
          <cell r="DD428">
            <v>0</v>
          </cell>
          <cell r="DE428">
            <v>0</v>
          </cell>
          <cell r="DF428">
            <v>0</v>
          </cell>
          <cell r="DG428">
            <v>0</v>
          </cell>
          <cell r="DH428">
            <v>0</v>
          </cell>
          <cell r="DI428">
            <v>0</v>
          </cell>
          <cell r="DJ428">
            <v>0</v>
          </cell>
          <cell r="DK428">
            <v>0</v>
          </cell>
          <cell r="DL428">
            <v>0</v>
          </cell>
          <cell r="DM428">
            <v>0</v>
          </cell>
          <cell r="DN428">
            <v>0</v>
          </cell>
          <cell r="DO428">
            <v>0</v>
          </cell>
          <cell r="DP428">
            <v>0</v>
          </cell>
          <cell r="DQ428">
            <v>0</v>
          </cell>
          <cell r="DR428">
            <v>0</v>
          </cell>
          <cell r="DS428">
            <v>0</v>
          </cell>
          <cell r="DT428">
            <v>0</v>
          </cell>
          <cell r="DU428">
            <v>0</v>
          </cell>
          <cell r="DV428">
            <v>0</v>
          </cell>
          <cell r="DW428">
            <v>0</v>
          </cell>
          <cell r="DX428">
            <v>0</v>
          </cell>
          <cell r="DY428">
            <v>0</v>
          </cell>
          <cell r="DZ428">
            <v>0</v>
          </cell>
          <cell r="EA428">
            <v>0</v>
          </cell>
          <cell r="EB428">
            <v>0</v>
          </cell>
          <cell r="EC428">
            <v>0</v>
          </cell>
          <cell r="ED428">
            <v>0</v>
          </cell>
        </row>
        <row r="430">
          <cell r="F430">
            <v>1466.8889999999665</v>
          </cell>
          <cell r="G430">
            <v>1487.0620000000345</v>
          </cell>
          <cell r="H430">
            <v>1945.002000000095</v>
          </cell>
          <cell r="I430">
            <v>2009.789999999979</v>
          </cell>
          <cell r="J430">
            <v>2160.1110000000335</v>
          </cell>
          <cell r="K430">
            <v>2157.8699999999953</v>
          </cell>
          <cell r="L430">
            <v>2034.0650000000605</v>
          </cell>
          <cell r="M430">
            <v>2146.8429999999935</v>
          </cell>
          <cell r="N430">
            <v>2089.3200000000652</v>
          </cell>
          <cell r="O430">
            <v>1993.4550000000745</v>
          </cell>
          <cell r="P430">
            <v>1585.7999999999884</v>
          </cell>
          <cell r="Q430">
            <v>1339.63400000002</v>
          </cell>
          <cell r="R430">
            <v>22252.869000000879</v>
          </cell>
          <cell r="S430">
            <v>1459.4799999999814</v>
          </cell>
          <cell r="T430">
            <v>1428.5879999999888</v>
          </cell>
          <cell r="U430">
            <v>1935.3610000000335</v>
          </cell>
          <cell r="V430">
            <v>1999.7699999999604</v>
          </cell>
          <cell r="W430">
            <v>2149.3850000000093</v>
          </cell>
          <cell r="X430">
            <v>2147.0400000000373</v>
          </cell>
          <cell r="Y430">
            <v>2023.9279999999562</v>
          </cell>
          <cell r="Z430">
            <v>2136.1170000000275</v>
          </cell>
          <cell r="AA430">
            <v>2078.9399999999441</v>
          </cell>
          <cell r="AB430">
            <v>1983.4420000000391</v>
          </cell>
          <cell r="AC430">
            <v>1577.8800000000047</v>
          </cell>
          <cell r="AD430">
            <v>1332.9380000000237</v>
          </cell>
          <cell r="AE430">
            <v>22141.692000000738</v>
          </cell>
          <cell r="AF430">
            <v>1452.2260000000242</v>
          </cell>
          <cell r="AG430">
            <v>1421.4479999999749</v>
          </cell>
          <cell r="AH430">
            <v>1925.689000000013</v>
          </cell>
          <cell r="AI430">
            <v>1989.75</v>
          </cell>
          <cell r="AJ430">
            <v>2138.6280000000261</v>
          </cell>
          <cell r="AK430">
            <v>2136.390000000014</v>
          </cell>
          <cell r="AL430">
            <v>2013.8219999999274</v>
          </cell>
          <cell r="AM430">
            <v>2125.4840000000549</v>
          </cell>
          <cell r="AN430">
            <v>2068.5000000000582</v>
          </cell>
          <cell r="AO430">
            <v>1973.5529999999562</v>
          </cell>
          <cell r="AP430">
            <v>1569.960000000021</v>
          </cell>
          <cell r="AQ430">
            <v>1326.2420000000275</v>
          </cell>
          <cell r="AR430">
            <v>22030.878999999724</v>
          </cell>
          <cell r="AS430">
            <v>1444.9719999999506</v>
          </cell>
          <cell r="AT430">
            <v>1414.3080000000191</v>
          </cell>
          <cell r="AU430">
            <v>1915.9860000000335</v>
          </cell>
          <cell r="AV430">
            <v>1979.8199999999488</v>
          </cell>
          <cell r="AW430">
            <v>2127.9329999999609</v>
          </cell>
          <cell r="AX430">
            <v>2125.710000000021</v>
          </cell>
          <cell r="AY430">
            <v>2003.7160000000149</v>
          </cell>
          <cell r="AZ430">
            <v>2114.8510000000242</v>
          </cell>
          <cell r="BA430">
            <v>2058.1800000000512</v>
          </cell>
          <cell r="BB430">
            <v>1963.6639999999898</v>
          </cell>
          <cell r="BC430">
            <v>1562.1000000000349</v>
          </cell>
          <cell r="BD430">
            <v>1319.6389999999665</v>
          </cell>
          <cell r="BE430">
            <v>21970.996999999508</v>
          </cell>
          <cell r="BF430">
            <v>1437.7180000000517</v>
          </cell>
          <cell r="BG430">
            <v>1457.4820000000182</v>
          </cell>
          <cell r="BH430">
            <v>1906.4689999999828</v>
          </cell>
          <cell r="BI430">
            <v>1969.859999999986</v>
          </cell>
          <cell r="BJ430">
            <v>2117.3309999999474</v>
          </cell>
          <cell r="BK430">
            <v>2115.0899999999674</v>
          </cell>
          <cell r="BL430">
            <v>1993.7029999999795</v>
          </cell>
          <cell r="BM430">
            <v>2104.2489999999525</v>
          </cell>
          <cell r="BN430">
            <v>2047.859999999986</v>
          </cell>
          <cell r="BO430">
            <v>1953.8989999999758</v>
          </cell>
          <cell r="BP430">
            <v>1554.2999999999884</v>
          </cell>
          <cell r="BQ430">
            <v>1313.0360000000219</v>
          </cell>
          <cell r="BR430">
            <v>21811.193999999668</v>
          </cell>
          <cell r="BS430">
            <v>1430.5260000000126</v>
          </cell>
          <cell r="BT430">
            <v>1400.2239999999874</v>
          </cell>
          <cell r="BU430">
            <v>1896.9210000000312</v>
          </cell>
          <cell r="BV430">
            <v>1960.0800000000163</v>
          </cell>
          <cell r="BW430">
            <v>2106.6980000000331</v>
          </cell>
          <cell r="BX430">
            <v>2104.5599999999977</v>
          </cell>
          <cell r="BY430">
            <v>1983.6899999999441</v>
          </cell>
          <cell r="BZ430">
            <v>2093.7399999999907</v>
          </cell>
          <cell r="CA430">
            <v>2037.6900000000023</v>
          </cell>
          <cell r="CB430">
            <v>1944.0719999999856</v>
          </cell>
          <cell r="CC430">
            <v>1546.5599999999395</v>
          </cell>
          <cell r="CD430">
            <v>1306.4330000000191</v>
          </cell>
          <cell r="CE430">
            <v>21702.052000000142</v>
          </cell>
          <cell r="CF430">
            <v>1423.4579999999842</v>
          </cell>
          <cell r="CG430">
            <v>1393.2799999999988</v>
          </cell>
          <cell r="CH430">
            <v>1887.341999999946</v>
          </cell>
          <cell r="CI430">
            <v>1950.2399999999907</v>
          </cell>
          <cell r="CJ430">
            <v>2096.1579999999958</v>
          </cell>
          <cell r="CK430">
            <v>2094.0299999999697</v>
          </cell>
          <cell r="CL430">
            <v>1973.8009999999776</v>
          </cell>
          <cell r="CM430">
            <v>2083.2619999999879</v>
          </cell>
          <cell r="CN430">
            <v>2027.429999999993</v>
          </cell>
          <cell r="CO430">
            <v>1934.3069999999716</v>
          </cell>
          <cell r="CP430">
            <v>1538.7900000000081</v>
          </cell>
          <cell r="CQ430">
            <v>1299.9539999999688</v>
          </cell>
          <cell r="CR430">
            <v>21593.617999999784</v>
          </cell>
          <cell r="CS430">
            <v>1416.2660000000033</v>
          </cell>
          <cell r="CT430">
            <v>1386.2520000000077</v>
          </cell>
          <cell r="CU430">
            <v>1877.9490000000224</v>
          </cell>
          <cell r="CV430">
            <v>1940.5200000000186</v>
          </cell>
          <cell r="CW430">
            <v>2085.7110000000102</v>
          </cell>
          <cell r="CX430">
            <v>2083.5300000000279</v>
          </cell>
          <cell r="CY430">
            <v>1963.9430000000866</v>
          </cell>
          <cell r="CZ430">
            <v>2072.9079999999958</v>
          </cell>
          <cell r="DA430">
            <v>2017.320000000007</v>
          </cell>
          <cell r="DB430">
            <v>1924.6659999999683</v>
          </cell>
          <cell r="DC430">
            <v>1531.140000000014</v>
          </cell>
          <cell r="DD430">
            <v>1293.4130000000005</v>
          </cell>
          <cell r="DE430">
            <v>21534.654000000097</v>
          </cell>
          <cell r="DF430">
            <v>1409.1980000000331</v>
          </cell>
          <cell r="DG430">
            <v>1428.5689999999886</v>
          </cell>
          <cell r="DH430">
            <v>1868.5560000000114</v>
          </cell>
          <cell r="DI430">
            <v>1930.7699999999895</v>
          </cell>
          <cell r="DJ430">
            <v>2075.170999999973</v>
          </cell>
          <cell r="DK430">
            <v>2073.1199999999953</v>
          </cell>
          <cell r="DL430">
            <v>1954.085000000021</v>
          </cell>
          <cell r="DM430">
            <v>2062.5229999999865</v>
          </cell>
          <cell r="DN430">
            <v>2007.2100000000064</v>
          </cell>
          <cell r="DO430">
            <v>1915.1180000000022</v>
          </cell>
          <cell r="DP430">
            <v>1523.4000000000015</v>
          </cell>
          <cell r="DQ430">
            <v>1286.9340000000011</v>
          </cell>
          <cell r="DR430">
            <v>21378.170999999973</v>
          </cell>
          <cell r="DS430">
            <v>1402.1610000000001</v>
          </cell>
          <cell r="DT430">
            <v>1372.4199999999983</v>
          </cell>
          <cell r="DU430">
            <v>1859.2249999999985</v>
          </cell>
          <cell r="DV430">
            <v>1921.1699999999983</v>
          </cell>
          <cell r="DW430">
            <v>2064.8479999999981</v>
          </cell>
          <cell r="DX430">
            <v>2062.7400000000052</v>
          </cell>
          <cell r="DY430">
            <v>1944.4130000000005</v>
          </cell>
          <cell r="DZ430">
            <v>2052.1689999999944</v>
          </cell>
          <cell r="EA430">
            <v>1997.1899999999951</v>
          </cell>
          <cell r="EB430">
            <v>1905.476999999999</v>
          </cell>
          <cell r="EC430">
            <v>1515.8100000000013</v>
          </cell>
          <cell r="ED430">
            <v>1280.5479999999989</v>
          </cell>
        </row>
        <row r="433"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  <cell r="BZ433">
            <v>0</v>
          </cell>
          <cell r="CA433">
            <v>0</v>
          </cell>
          <cell r="CB433">
            <v>0</v>
          </cell>
          <cell r="CC433">
            <v>0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P433">
            <v>0</v>
          </cell>
          <cell r="CQ433">
            <v>0</v>
          </cell>
          <cell r="CR433">
            <v>0</v>
          </cell>
          <cell r="CS433">
            <v>0</v>
          </cell>
          <cell r="CT433">
            <v>0</v>
          </cell>
          <cell r="CU433">
            <v>0</v>
          </cell>
          <cell r="CV433">
            <v>0</v>
          </cell>
          <cell r="CW433">
            <v>0</v>
          </cell>
          <cell r="CX433">
            <v>0</v>
          </cell>
          <cell r="CY433">
            <v>0</v>
          </cell>
          <cell r="CZ433">
            <v>0</v>
          </cell>
          <cell r="DA433">
            <v>0</v>
          </cell>
          <cell r="DB433">
            <v>0</v>
          </cell>
          <cell r="DC433">
            <v>0</v>
          </cell>
          <cell r="DD433">
            <v>0</v>
          </cell>
          <cell r="DE433">
            <v>0</v>
          </cell>
          <cell r="DF433">
            <v>0</v>
          </cell>
          <cell r="DG433">
            <v>0</v>
          </cell>
          <cell r="DH433">
            <v>0</v>
          </cell>
          <cell r="DI433">
            <v>0</v>
          </cell>
          <cell r="DJ433">
            <v>0</v>
          </cell>
          <cell r="DK433">
            <v>0</v>
          </cell>
          <cell r="DL433">
            <v>0</v>
          </cell>
          <cell r="DM433">
            <v>0</v>
          </cell>
          <cell r="DN433">
            <v>0</v>
          </cell>
          <cell r="DO433">
            <v>0</v>
          </cell>
          <cell r="DP433">
            <v>0</v>
          </cell>
          <cell r="DQ433">
            <v>0</v>
          </cell>
          <cell r="DR433">
            <v>0</v>
          </cell>
          <cell r="DS433">
            <v>0</v>
          </cell>
          <cell r="DT433">
            <v>0</v>
          </cell>
          <cell r="DU433">
            <v>0</v>
          </cell>
          <cell r="DV433">
            <v>0</v>
          </cell>
          <cell r="DW433">
            <v>0</v>
          </cell>
          <cell r="DX433">
            <v>0</v>
          </cell>
          <cell r="DY433">
            <v>0</v>
          </cell>
          <cell r="DZ433">
            <v>0</v>
          </cell>
          <cell r="EA433">
            <v>0</v>
          </cell>
          <cell r="EB433">
            <v>0</v>
          </cell>
          <cell r="EC433">
            <v>0</v>
          </cell>
          <cell r="ED433">
            <v>0</v>
          </cell>
        </row>
        <row r="434"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  <cell r="BZ434">
            <v>0</v>
          </cell>
          <cell r="CA434">
            <v>0</v>
          </cell>
          <cell r="CB434">
            <v>0</v>
          </cell>
          <cell r="CC434">
            <v>0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P434">
            <v>0</v>
          </cell>
          <cell r="CQ434">
            <v>0</v>
          </cell>
          <cell r="CR434">
            <v>0</v>
          </cell>
          <cell r="CS434">
            <v>0</v>
          </cell>
          <cell r="CT434">
            <v>0</v>
          </cell>
          <cell r="CU434">
            <v>0</v>
          </cell>
          <cell r="CV434">
            <v>0</v>
          </cell>
          <cell r="CW434">
            <v>0</v>
          </cell>
          <cell r="CX434">
            <v>0</v>
          </cell>
          <cell r="CY434">
            <v>0</v>
          </cell>
          <cell r="CZ434">
            <v>0</v>
          </cell>
          <cell r="DA434">
            <v>0</v>
          </cell>
          <cell r="DB434">
            <v>0</v>
          </cell>
          <cell r="DC434">
            <v>0</v>
          </cell>
          <cell r="DD434">
            <v>0</v>
          </cell>
          <cell r="DE434">
            <v>0</v>
          </cell>
          <cell r="DF434">
            <v>0</v>
          </cell>
          <cell r="DG434">
            <v>0</v>
          </cell>
          <cell r="DH434">
            <v>0</v>
          </cell>
          <cell r="DI434">
            <v>0</v>
          </cell>
          <cell r="DJ434">
            <v>0</v>
          </cell>
          <cell r="DK434">
            <v>0</v>
          </cell>
          <cell r="DL434">
            <v>0</v>
          </cell>
          <cell r="DM434">
            <v>0</v>
          </cell>
          <cell r="DN434">
            <v>0</v>
          </cell>
          <cell r="DO434">
            <v>0</v>
          </cell>
          <cell r="DP434">
            <v>0</v>
          </cell>
          <cell r="DQ434">
            <v>0</v>
          </cell>
          <cell r="DR434">
            <v>0</v>
          </cell>
          <cell r="DS434">
            <v>0</v>
          </cell>
          <cell r="DT434">
            <v>0</v>
          </cell>
          <cell r="DU434">
            <v>0</v>
          </cell>
          <cell r="DV434">
            <v>0</v>
          </cell>
          <cell r="DW434">
            <v>0</v>
          </cell>
          <cell r="DX434">
            <v>0</v>
          </cell>
          <cell r="DY434">
            <v>0</v>
          </cell>
          <cell r="DZ434">
            <v>0</v>
          </cell>
          <cell r="EA434">
            <v>0</v>
          </cell>
          <cell r="EB434">
            <v>0</v>
          </cell>
          <cell r="EC434">
            <v>0</v>
          </cell>
          <cell r="ED434">
            <v>0</v>
          </cell>
        </row>
        <row r="435"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0</v>
          </cell>
          <cell r="CB435">
            <v>0</v>
          </cell>
          <cell r="CC435">
            <v>0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P435">
            <v>0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Y435">
            <v>0</v>
          </cell>
          <cell r="CZ435">
            <v>0</v>
          </cell>
          <cell r="DA435">
            <v>0</v>
          </cell>
          <cell r="DB435">
            <v>0</v>
          </cell>
          <cell r="DC435">
            <v>0</v>
          </cell>
          <cell r="DD435">
            <v>0</v>
          </cell>
          <cell r="DE435">
            <v>0</v>
          </cell>
          <cell r="DF435">
            <v>0</v>
          </cell>
          <cell r="DG435">
            <v>0</v>
          </cell>
          <cell r="DH435">
            <v>0</v>
          </cell>
          <cell r="DI435">
            <v>0</v>
          </cell>
          <cell r="DJ435">
            <v>0</v>
          </cell>
          <cell r="DK435">
            <v>0</v>
          </cell>
          <cell r="DL435">
            <v>0</v>
          </cell>
          <cell r="DM435">
            <v>0</v>
          </cell>
          <cell r="DN435">
            <v>0</v>
          </cell>
          <cell r="DO435">
            <v>0</v>
          </cell>
          <cell r="DP435">
            <v>0</v>
          </cell>
          <cell r="DQ435">
            <v>0</v>
          </cell>
          <cell r="DR435">
            <v>0</v>
          </cell>
          <cell r="DS435">
            <v>0</v>
          </cell>
          <cell r="DT435">
            <v>0</v>
          </cell>
          <cell r="DU435">
            <v>0</v>
          </cell>
          <cell r="DV435">
            <v>0</v>
          </cell>
          <cell r="DW435">
            <v>0</v>
          </cell>
          <cell r="DX435">
            <v>0</v>
          </cell>
          <cell r="DY435">
            <v>0</v>
          </cell>
          <cell r="DZ435">
            <v>0</v>
          </cell>
          <cell r="EA435">
            <v>0</v>
          </cell>
          <cell r="EB435">
            <v>0</v>
          </cell>
          <cell r="EC435">
            <v>0</v>
          </cell>
          <cell r="ED435">
            <v>0</v>
          </cell>
        </row>
        <row r="436"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P436">
            <v>0</v>
          </cell>
          <cell r="CQ436">
            <v>0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0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  <cell r="DD436">
            <v>0</v>
          </cell>
          <cell r="DE436">
            <v>0</v>
          </cell>
          <cell r="DF436">
            <v>0</v>
          </cell>
          <cell r="DG436">
            <v>0</v>
          </cell>
          <cell r="DH436">
            <v>0</v>
          </cell>
          <cell r="DI436">
            <v>0</v>
          </cell>
          <cell r="DJ436">
            <v>0</v>
          </cell>
          <cell r="DK436">
            <v>0</v>
          </cell>
          <cell r="DL436">
            <v>0</v>
          </cell>
          <cell r="DM436">
            <v>0</v>
          </cell>
          <cell r="DN436">
            <v>0</v>
          </cell>
          <cell r="DO436">
            <v>0</v>
          </cell>
          <cell r="DP436">
            <v>0</v>
          </cell>
          <cell r="DQ436">
            <v>0</v>
          </cell>
          <cell r="DR436">
            <v>0</v>
          </cell>
          <cell r="DS436">
            <v>0</v>
          </cell>
          <cell r="DT436">
            <v>0</v>
          </cell>
          <cell r="DU436">
            <v>0</v>
          </cell>
          <cell r="DV436">
            <v>0</v>
          </cell>
          <cell r="DW436">
            <v>0</v>
          </cell>
          <cell r="DX436">
            <v>0</v>
          </cell>
          <cell r="DY436">
            <v>0</v>
          </cell>
          <cell r="DZ436">
            <v>0</v>
          </cell>
          <cell r="EA436">
            <v>0</v>
          </cell>
          <cell r="EB436">
            <v>0</v>
          </cell>
          <cell r="EC436">
            <v>0</v>
          </cell>
          <cell r="ED436">
            <v>0</v>
          </cell>
        </row>
        <row r="437"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0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0</v>
          </cell>
          <cell r="DA437">
            <v>0</v>
          </cell>
          <cell r="DB437">
            <v>0</v>
          </cell>
          <cell r="DC437">
            <v>0</v>
          </cell>
          <cell r="DD437">
            <v>0</v>
          </cell>
          <cell r="DE437">
            <v>0</v>
          </cell>
          <cell r="DF437">
            <v>0</v>
          </cell>
          <cell r="DG437">
            <v>0</v>
          </cell>
          <cell r="DH437">
            <v>0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M437">
            <v>0</v>
          </cell>
          <cell r="DN437">
            <v>0</v>
          </cell>
          <cell r="DO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0</v>
          </cell>
          <cell r="DU437">
            <v>0</v>
          </cell>
          <cell r="DV437">
            <v>0</v>
          </cell>
          <cell r="DW437">
            <v>0</v>
          </cell>
          <cell r="DX437">
            <v>0</v>
          </cell>
          <cell r="DY437">
            <v>0</v>
          </cell>
          <cell r="DZ437">
            <v>0</v>
          </cell>
          <cell r="EA437">
            <v>0</v>
          </cell>
          <cell r="EB437">
            <v>0</v>
          </cell>
          <cell r="EC437">
            <v>0</v>
          </cell>
          <cell r="ED437">
            <v>0</v>
          </cell>
        </row>
        <row r="438"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0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P438">
            <v>0</v>
          </cell>
          <cell r="CQ438">
            <v>0</v>
          </cell>
          <cell r="CR438">
            <v>0</v>
          </cell>
          <cell r="CS438">
            <v>0</v>
          </cell>
          <cell r="CT438">
            <v>0</v>
          </cell>
          <cell r="CU438">
            <v>0</v>
          </cell>
          <cell r="CV438">
            <v>0</v>
          </cell>
          <cell r="CW438">
            <v>0</v>
          </cell>
          <cell r="CX438">
            <v>0</v>
          </cell>
          <cell r="CY438">
            <v>0</v>
          </cell>
          <cell r="CZ438">
            <v>0</v>
          </cell>
          <cell r="DA438">
            <v>0</v>
          </cell>
          <cell r="DB438">
            <v>0</v>
          </cell>
          <cell r="DC438">
            <v>0</v>
          </cell>
          <cell r="DD438">
            <v>0</v>
          </cell>
          <cell r="DE438">
            <v>0</v>
          </cell>
          <cell r="DF438">
            <v>0</v>
          </cell>
          <cell r="DG438">
            <v>0</v>
          </cell>
          <cell r="DH438">
            <v>0</v>
          </cell>
          <cell r="DI438">
            <v>0</v>
          </cell>
          <cell r="DJ438">
            <v>0</v>
          </cell>
          <cell r="DK438">
            <v>0</v>
          </cell>
          <cell r="DL438">
            <v>0</v>
          </cell>
          <cell r="DM438">
            <v>0</v>
          </cell>
          <cell r="DN438">
            <v>0</v>
          </cell>
          <cell r="DO438">
            <v>0</v>
          </cell>
          <cell r="DP438">
            <v>0</v>
          </cell>
          <cell r="DQ438">
            <v>0</v>
          </cell>
          <cell r="DR438">
            <v>0</v>
          </cell>
          <cell r="DS438">
            <v>0</v>
          </cell>
          <cell r="DT438">
            <v>0</v>
          </cell>
          <cell r="DU438">
            <v>0</v>
          </cell>
          <cell r="DV438">
            <v>0</v>
          </cell>
          <cell r="DW438">
            <v>0</v>
          </cell>
          <cell r="DX438">
            <v>0</v>
          </cell>
          <cell r="DY438">
            <v>0</v>
          </cell>
          <cell r="DZ438">
            <v>0</v>
          </cell>
          <cell r="EA438">
            <v>0</v>
          </cell>
          <cell r="EB438">
            <v>0</v>
          </cell>
          <cell r="EC438">
            <v>0</v>
          </cell>
          <cell r="ED438">
            <v>0</v>
          </cell>
        </row>
        <row r="439"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  <cell r="BZ439">
            <v>0</v>
          </cell>
          <cell r="CA439">
            <v>0</v>
          </cell>
          <cell r="CB439">
            <v>0</v>
          </cell>
          <cell r="CC439">
            <v>0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P439">
            <v>0</v>
          </cell>
          <cell r="CQ439">
            <v>0</v>
          </cell>
          <cell r="CR439">
            <v>0</v>
          </cell>
          <cell r="CS439">
            <v>0</v>
          </cell>
          <cell r="CT439">
            <v>0</v>
          </cell>
          <cell r="CU439">
            <v>0</v>
          </cell>
          <cell r="CV439">
            <v>0</v>
          </cell>
          <cell r="CW439">
            <v>0</v>
          </cell>
          <cell r="CX439">
            <v>0</v>
          </cell>
          <cell r="CY439">
            <v>0</v>
          </cell>
          <cell r="CZ439">
            <v>0</v>
          </cell>
          <cell r="DA439">
            <v>0</v>
          </cell>
          <cell r="DB439">
            <v>0</v>
          </cell>
          <cell r="DC439">
            <v>0</v>
          </cell>
          <cell r="DD439">
            <v>0</v>
          </cell>
          <cell r="DE439">
            <v>0</v>
          </cell>
          <cell r="DF439">
            <v>0</v>
          </cell>
          <cell r="DG439">
            <v>0</v>
          </cell>
          <cell r="DH439">
            <v>0</v>
          </cell>
          <cell r="DI439">
            <v>0</v>
          </cell>
          <cell r="DJ439">
            <v>0</v>
          </cell>
          <cell r="DK439">
            <v>0</v>
          </cell>
          <cell r="DL439">
            <v>0</v>
          </cell>
          <cell r="DM439">
            <v>0</v>
          </cell>
          <cell r="DN439">
            <v>0</v>
          </cell>
          <cell r="DO439">
            <v>0</v>
          </cell>
          <cell r="DP439">
            <v>0</v>
          </cell>
          <cell r="DQ439">
            <v>0</v>
          </cell>
          <cell r="DR439">
            <v>0</v>
          </cell>
          <cell r="DS439">
            <v>0</v>
          </cell>
          <cell r="DT439">
            <v>0</v>
          </cell>
          <cell r="DU439">
            <v>0</v>
          </cell>
          <cell r="DV439">
            <v>0</v>
          </cell>
          <cell r="DW439">
            <v>0</v>
          </cell>
          <cell r="DX439">
            <v>0</v>
          </cell>
          <cell r="DY439">
            <v>0</v>
          </cell>
          <cell r="DZ439">
            <v>0</v>
          </cell>
          <cell r="EA439">
            <v>0</v>
          </cell>
          <cell r="EB439">
            <v>0</v>
          </cell>
          <cell r="EC439">
            <v>0</v>
          </cell>
          <cell r="ED439">
            <v>0</v>
          </cell>
        </row>
        <row r="440"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  <cell r="BZ440">
            <v>0</v>
          </cell>
          <cell r="CA440">
            <v>0</v>
          </cell>
          <cell r="CB440">
            <v>0</v>
          </cell>
          <cell r="CC440">
            <v>0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P440">
            <v>0</v>
          </cell>
          <cell r="CQ440">
            <v>0</v>
          </cell>
          <cell r="CR440">
            <v>0</v>
          </cell>
          <cell r="CS440">
            <v>0</v>
          </cell>
          <cell r="CT440">
            <v>0</v>
          </cell>
          <cell r="CU440">
            <v>0</v>
          </cell>
          <cell r="CV440">
            <v>0</v>
          </cell>
          <cell r="CW440">
            <v>0</v>
          </cell>
          <cell r="CX440">
            <v>0</v>
          </cell>
          <cell r="CY440">
            <v>0</v>
          </cell>
          <cell r="CZ440">
            <v>0</v>
          </cell>
          <cell r="DA440">
            <v>0</v>
          </cell>
          <cell r="DB440">
            <v>0</v>
          </cell>
          <cell r="DC440">
            <v>0</v>
          </cell>
          <cell r="DD440">
            <v>0</v>
          </cell>
          <cell r="DE440">
            <v>0</v>
          </cell>
          <cell r="DF440">
            <v>0</v>
          </cell>
          <cell r="DG440">
            <v>0</v>
          </cell>
          <cell r="DH440">
            <v>0</v>
          </cell>
          <cell r="DI440">
            <v>0</v>
          </cell>
          <cell r="DJ440">
            <v>0</v>
          </cell>
          <cell r="DK440">
            <v>0</v>
          </cell>
          <cell r="DL440">
            <v>0</v>
          </cell>
          <cell r="DM440">
            <v>0</v>
          </cell>
          <cell r="DN440">
            <v>0</v>
          </cell>
          <cell r="DO440">
            <v>0</v>
          </cell>
          <cell r="DP440">
            <v>0</v>
          </cell>
          <cell r="DQ440">
            <v>0</v>
          </cell>
          <cell r="DR440">
            <v>0</v>
          </cell>
          <cell r="DS440">
            <v>0</v>
          </cell>
          <cell r="DT440">
            <v>0</v>
          </cell>
          <cell r="DU440">
            <v>0</v>
          </cell>
          <cell r="DV440">
            <v>0</v>
          </cell>
          <cell r="DW440">
            <v>0</v>
          </cell>
          <cell r="DX440">
            <v>0</v>
          </cell>
          <cell r="DY440">
            <v>0</v>
          </cell>
          <cell r="DZ440">
            <v>0</v>
          </cell>
          <cell r="EA440">
            <v>0</v>
          </cell>
          <cell r="EB440">
            <v>0</v>
          </cell>
          <cell r="EC440">
            <v>0</v>
          </cell>
          <cell r="ED440">
            <v>0</v>
          </cell>
        </row>
        <row r="441"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P441">
            <v>0</v>
          </cell>
          <cell r="CQ441">
            <v>0</v>
          </cell>
          <cell r="CR441">
            <v>0</v>
          </cell>
          <cell r="CS441">
            <v>0</v>
          </cell>
          <cell r="CT441">
            <v>0</v>
          </cell>
          <cell r="CU441">
            <v>0</v>
          </cell>
          <cell r="CV441">
            <v>0</v>
          </cell>
          <cell r="CW441">
            <v>0</v>
          </cell>
          <cell r="CX441">
            <v>0</v>
          </cell>
          <cell r="CY441">
            <v>0</v>
          </cell>
          <cell r="CZ441">
            <v>0</v>
          </cell>
          <cell r="DA441">
            <v>0</v>
          </cell>
          <cell r="DB441">
            <v>0</v>
          </cell>
          <cell r="DC441">
            <v>0</v>
          </cell>
          <cell r="DD441">
            <v>0</v>
          </cell>
          <cell r="DE441">
            <v>0</v>
          </cell>
          <cell r="DF441">
            <v>0</v>
          </cell>
          <cell r="DG441">
            <v>0</v>
          </cell>
          <cell r="DH441">
            <v>0</v>
          </cell>
          <cell r="DI441">
            <v>0</v>
          </cell>
          <cell r="DJ441">
            <v>0</v>
          </cell>
          <cell r="DK441">
            <v>0</v>
          </cell>
          <cell r="DL441">
            <v>0</v>
          </cell>
          <cell r="DM441">
            <v>0</v>
          </cell>
          <cell r="DN441">
            <v>0</v>
          </cell>
          <cell r="DO441">
            <v>0</v>
          </cell>
          <cell r="DP441">
            <v>0</v>
          </cell>
          <cell r="DQ441">
            <v>0</v>
          </cell>
          <cell r="DR441">
            <v>0</v>
          </cell>
          <cell r="DS441">
            <v>0</v>
          </cell>
          <cell r="DT441">
            <v>0</v>
          </cell>
          <cell r="DU441">
            <v>0</v>
          </cell>
          <cell r="DV441">
            <v>0</v>
          </cell>
          <cell r="DW441">
            <v>0</v>
          </cell>
          <cell r="DX441">
            <v>0</v>
          </cell>
          <cell r="DY441">
            <v>0</v>
          </cell>
          <cell r="DZ441">
            <v>0</v>
          </cell>
          <cell r="EA441">
            <v>0</v>
          </cell>
          <cell r="EB441">
            <v>0</v>
          </cell>
          <cell r="EC441">
            <v>0</v>
          </cell>
          <cell r="ED441">
            <v>0</v>
          </cell>
        </row>
        <row r="442"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P442">
            <v>0</v>
          </cell>
          <cell r="CQ442">
            <v>0</v>
          </cell>
          <cell r="CR442">
            <v>0</v>
          </cell>
          <cell r="CS442">
            <v>0</v>
          </cell>
          <cell r="CT442">
            <v>0</v>
          </cell>
          <cell r="CU442">
            <v>0</v>
          </cell>
          <cell r="CV442">
            <v>0</v>
          </cell>
          <cell r="CW442">
            <v>0</v>
          </cell>
          <cell r="CX442">
            <v>0</v>
          </cell>
          <cell r="CY442">
            <v>0</v>
          </cell>
          <cell r="CZ442">
            <v>0</v>
          </cell>
          <cell r="DA442">
            <v>0</v>
          </cell>
          <cell r="DB442">
            <v>0</v>
          </cell>
          <cell r="DC442">
            <v>0</v>
          </cell>
          <cell r="DD442">
            <v>0</v>
          </cell>
          <cell r="DE442">
            <v>0</v>
          </cell>
          <cell r="DF442">
            <v>0</v>
          </cell>
          <cell r="DG442">
            <v>0</v>
          </cell>
          <cell r="DH442">
            <v>0</v>
          </cell>
          <cell r="DI442">
            <v>0</v>
          </cell>
          <cell r="DJ442">
            <v>0</v>
          </cell>
          <cell r="DK442">
            <v>0</v>
          </cell>
          <cell r="DL442">
            <v>0</v>
          </cell>
          <cell r="DM442">
            <v>0</v>
          </cell>
          <cell r="DN442">
            <v>0</v>
          </cell>
          <cell r="DO442">
            <v>0</v>
          </cell>
          <cell r="DP442">
            <v>0</v>
          </cell>
          <cell r="DQ442">
            <v>0</v>
          </cell>
          <cell r="DR442">
            <v>0</v>
          </cell>
          <cell r="DS442">
            <v>0</v>
          </cell>
          <cell r="DT442">
            <v>0</v>
          </cell>
          <cell r="DU442">
            <v>0</v>
          </cell>
          <cell r="DV442">
            <v>0</v>
          </cell>
          <cell r="DW442">
            <v>0</v>
          </cell>
          <cell r="DX442">
            <v>0</v>
          </cell>
          <cell r="DY442">
            <v>0</v>
          </cell>
          <cell r="DZ442">
            <v>0</v>
          </cell>
          <cell r="EA442">
            <v>0</v>
          </cell>
          <cell r="EB442">
            <v>0</v>
          </cell>
          <cell r="EC442">
            <v>0</v>
          </cell>
          <cell r="ED442">
            <v>0</v>
          </cell>
        </row>
        <row r="443"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P443">
            <v>0</v>
          </cell>
          <cell r="CQ443">
            <v>0</v>
          </cell>
          <cell r="CR443">
            <v>0</v>
          </cell>
          <cell r="CS443">
            <v>0</v>
          </cell>
          <cell r="CT443">
            <v>0</v>
          </cell>
          <cell r="CU443">
            <v>0</v>
          </cell>
          <cell r="CV443">
            <v>0</v>
          </cell>
          <cell r="CW443">
            <v>0</v>
          </cell>
          <cell r="CX443">
            <v>0</v>
          </cell>
          <cell r="CY443">
            <v>0</v>
          </cell>
          <cell r="CZ443">
            <v>0</v>
          </cell>
          <cell r="DA443">
            <v>0</v>
          </cell>
          <cell r="DB443">
            <v>0</v>
          </cell>
          <cell r="DC443">
            <v>0</v>
          </cell>
          <cell r="DD443">
            <v>0</v>
          </cell>
          <cell r="DE443">
            <v>0</v>
          </cell>
          <cell r="DF443">
            <v>0</v>
          </cell>
          <cell r="DG443">
            <v>0</v>
          </cell>
          <cell r="DH443">
            <v>0</v>
          </cell>
          <cell r="DI443">
            <v>0</v>
          </cell>
          <cell r="DJ443">
            <v>0</v>
          </cell>
          <cell r="DK443">
            <v>0</v>
          </cell>
          <cell r="DL443">
            <v>0</v>
          </cell>
          <cell r="DM443">
            <v>0</v>
          </cell>
          <cell r="DN443">
            <v>0</v>
          </cell>
          <cell r="DO443">
            <v>0</v>
          </cell>
          <cell r="DP443">
            <v>0</v>
          </cell>
          <cell r="DQ443">
            <v>0</v>
          </cell>
          <cell r="DR443">
            <v>0</v>
          </cell>
          <cell r="DS443">
            <v>0</v>
          </cell>
          <cell r="DT443">
            <v>0</v>
          </cell>
          <cell r="DU443">
            <v>0</v>
          </cell>
          <cell r="DV443">
            <v>0</v>
          </cell>
          <cell r="DW443">
            <v>0</v>
          </cell>
          <cell r="DX443">
            <v>0</v>
          </cell>
          <cell r="DY443">
            <v>0</v>
          </cell>
          <cell r="DZ443">
            <v>0</v>
          </cell>
          <cell r="EA443">
            <v>0</v>
          </cell>
          <cell r="EB443">
            <v>0</v>
          </cell>
          <cell r="EC443">
            <v>0</v>
          </cell>
          <cell r="ED443">
            <v>0</v>
          </cell>
        </row>
        <row r="445"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P445">
            <v>0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  <cell r="DB445">
            <v>0</v>
          </cell>
          <cell r="DC445">
            <v>0</v>
          </cell>
          <cell r="DD445">
            <v>0</v>
          </cell>
          <cell r="DE445">
            <v>0</v>
          </cell>
          <cell r="DF445">
            <v>0</v>
          </cell>
          <cell r="DG445">
            <v>0</v>
          </cell>
          <cell r="DH445">
            <v>0</v>
          </cell>
          <cell r="DI445">
            <v>0</v>
          </cell>
          <cell r="DJ445">
            <v>0</v>
          </cell>
          <cell r="DK445">
            <v>0</v>
          </cell>
          <cell r="DL445">
            <v>0</v>
          </cell>
          <cell r="DM445">
            <v>0</v>
          </cell>
          <cell r="DN445">
            <v>0</v>
          </cell>
          <cell r="DO445">
            <v>0</v>
          </cell>
          <cell r="DP445">
            <v>0</v>
          </cell>
          <cell r="DQ445">
            <v>0</v>
          </cell>
          <cell r="DR445">
            <v>0</v>
          </cell>
          <cell r="DS445">
            <v>0</v>
          </cell>
          <cell r="DT445">
            <v>0</v>
          </cell>
          <cell r="DU445">
            <v>0</v>
          </cell>
          <cell r="DV445">
            <v>0</v>
          </cell>
          <cell r="DW445">
            <v>0</v>
          </cell>
          <cell r="DX445">
            <v>0</v>
          </cell>
          <cell r="DY445">
            <v>0</v>
          </cell>
          <cell r="DZ445">
            <v>0</v>
          </cell>
          <cell r="EA445">
            <v>0</v>
          </cell>
          <cell r="EB445">
            <v>0</v>
          </cell>
          <cell r="EC445">
            <v>0</v>
          </cell>
          <cell r="ED445">
            <v>0</v>
          </cell>
        </row>
        <row r="448"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  <cell r="BZ448">
            <v>0</v>
          </cell>
          <cell r="CA448">
            <v>0</v>
          </cell>
          <cell r="CB448">
            <v>0</v>
          </cell>
          <cell r="CC448">
            <v>0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P448">
            <v>0</v>
          </cell>
          <cell r="CQ448">
            <v>0</v>
          </cell>
          <cell r="CR448">
            <v>0</v>
          </cell>
          <cell r="CS448">
            <v>0</v>
          </cell>
          <cell r="CT448">
            <v>0</v>
          </cell>
          <cell r="CU448">
            <v>0</v>
          </cell>
          <cell r="CV448">
            <v>0</v>
          </cell>
          <cell r="CW448">
            <v>0</v>
          </cell>
          <cell r="CX448">
            <v>0</v>
          </cell>
          <cell r="CY448">
            <v>0</v>
          </cell>
          <cell r="CZ448">
            <v>0</v>
          </cell>
          <cell r="DA448">
            <v>0</v>
          </cell>
          <cell r="DB448">
            <v>0</v>
          </cell>
          <cell r="DC448">
            <v>0</v>
          </cell>
          <cell r="DD448">
            <v>0</v>
          </cell>
          <cell r="DE448">
            <v>0</v>
          </cell>
          <cell r="DF448">
            <v>0</v>
          </cell>
          <cell r="DG448">
            <v>0</v>
          </cell>
          <cell r="DH448">
            <v>0</v>
          </cell>
          <cell r="DI448">
            <v>0</v>
          </cell>
          <cell r="DJ448">
            <v>0</v>
          </cell>
          <cell r="DK448">
            <v>0</v>
          </cell>
          <cell r="DL448">
            <v>0</v>
          </cell>
          <cell r="DM448">
            <v>0</v>
          </cell>
          <cell r="DN448">
            <v>0</v>
          </cell>
          <cell r="DO448">
            <v>0</v>
          </cell>
          <cell r="DP448">
            <v>0</v>
          </cell>
          <cell r="DQ448">
            <v>0</v>
          </cell>
          <cell r="DR448">
            <v>0</v>
          </cell>
          <cell r="DS448">
            <v>0</v>
          </cell>
          <cell r="DT448">
            <v>0</v>
          </cell>
          <cell r="DU448">
            <v>0</v>
          </cell>
          <cell r="DV448">
            <v>0</v>
          </cell>
          <cell r="DW448">
            <v>0</v>
          </cell>
          <cell r="DX448">
            <v>0</v>
          </cell>
          <cell r="DY448">
            <v>0</v>
          </cell>
          <cell r="DZ448">
            <v>0</v>
          </cell>
          <cell r="EA448">
            <v>0</v>
          </cell>
          <cell r="EB448">
            <v>0</v>
          </cell>
          <cell r="EC448">
            <v>0</v>
          </cell>
          <cell r="ED448">
            <v>0</v>
          </cell>
        </row>
        <row r="449"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>
            <v>0</v>
          </cell>
          <cell r="CU449">
            <v>0</v>
          </cell>
          <cell r="CV449">
            <v>0</v>
          </cell>
          <cell r="CW449">
            <v>0</v>
          </cell>
          <cell r="CX449">
            <v>0</v>
          </cell>
          <cell r="CY449">
            <v>0</v>
          </cell>
          <cell r="CZ449">
            <v>0</v>
          </cell>
          <cell r="DA449">
            <v>0</v>
          </cell>
          <cell r="DB449">
            <v>0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>
            <v>0</v>
          </cell>
          <cell r="DN449">
            <v>0</v>
          </cell>
          <cell r="DO449">
            <v>0</v>
          </cell>
          <cell r="DP449">
            <v>0</v>
          </cell>
          <cell r="DQ449">
            <v>0</v>
          </cell>
          <cell r="DR449">
            <v>0</v>
          </cell>
          <cell r="DS449">
            <v>0</v>
          </cell>
          <cell r="DT449">
            <v>0</v>
          </cell>
          <cell r="DU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A449">
            <v>0</v>
          </cell>
          <cell r="EB449">
            <v>0</v>
          </cell>
          <cell r="EC449">
            <v>0</v>
          </cell>
          <cell r="ED449">
            <v>0</v>
          </cell>
        </row>
        <row r="450"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  <cell r="BZ450">
            <v>0</v>
          </cell>
          <cell r="CA450">
            <v>0</v>
          </cell>
          <cell r="CB450">
            <v>0</v>
          </cell>
          <cell r="CC450">
            <v>0</v>
          </cell>
          <cell r="CD450">
            <v>0</v>
          </cell>
          <cell r="CE450">
            <v>0</v>
          </cell>
          <cell r="CF450">
            <v>0</v>
          </cell>
          <cell r="CG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P450">
            <v>0</v>
          </cell>
          <cell r="CQ450">
            <v>0</v>
          </cell>
          <cell r="CR450">
            <v>0</v>
          </cell>
          <cell r="CS450">
            <v>0</v>
          </cell>
          <cell r="CT450">
            <v>0</v>
          </cell>
          <cell r="CU450">
            <v>0</v>
          </cell>
          <cell r="CV450">
            <v>0</v>
          </cell>
          <cell r="CW450">
            <v>0</v>
          </cell>
          <cell r="CX450">
            <v>0</v>
          </cell>
          <cell r="CY450">
            <v>0</v>
          </cell>
          <cell r="CZ450">
            <v>0</v>
          </cell>
          <cell r="DA450">
            <v>0</v>
          </cell>
          <cell r="DB450">
            <v>0</v>
          </cell>
          <cell r="DC450">
            <v>0</v>
          </cell>
          <cell r="DD450">
            <v>0</v>
          </cell>
          <cell r="DE450">
            <v>0</v>
          </cell>
          <cell r="DF450">
            <v>0</v>
          </cell>
          <cell r="DG450">
            <v>0</v>
          </cell>
          <cell r="DH450">
            <v>0</v>
          </cell>
          <cell r="DI450">
            <v>0</v>
          </cell>
          <cell r="DJ450">
            <v>0</v>
          </cell>
          <cell r="DK450">
            <v>0</v>
          </cell>
          <cell r="DL450">
            <v>0</v>
          </cell>
          <cell r="DM450">
            <v>0</v>
          </cell>
          <cell r="DN450">
            <v>0</v>
          </cell>
          <cell r="DO450">
            <v>0</v>
          </cell>
          <cell r="DP450">
            <v>0</v>
          </cell>
          <cell r="DQ450">
            <v>0</v>
          </cell>
          <cell r="DR450">
            <v>0</v>
          </cell>
          <cell r="DS450">
            <v>0</v>
          </cell>
          <cell r="DT450">
            <v>0</v>
          </cell>
          <cell r="DU450">
            <v>0</v>
          </cell>
          <cell r="DV450">
            <v>0</v>
          </cell>
          <cell r="DW450">
            <v>0</v>
          </cell>
          <cell r="DX450">
            <v>0</v>
          </cell>
          <cell r="DY450">
            <v>0</v>
          </cell>
          <cell r="DZ450">
            <v>0</v>
          </cell>
          <cell r="EA450">
            <v>0</v>
          </cell>
          <cell r="EB450">
            <v>0</v>
          </cell>
          <cell r="EC450">
            <v>0</v>
          </cell>
          <cell r="ED450">
            <v>0</v>
          </cell>
        </row>
        <row r="451"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  <cell r="BZ451">
            <v>0</v>
          </cell>
          <cell r="CA451">
            <v>0</v>
          </cell>
          <cell r="CB451">
            <v>0</v>
          </cell>
          <cell r="CC451">
            <v>0</v>
          </cell>
          <cell r="CD451">
            <v>0</v>
          </cell>
          <cell r="CE451">
            <v>0</v>
          </cell>
          <cell r="CF451">
            <v>0</v>
          </cell>
          <cell r="CG451">
            <v>0</v>
          </cell>
          <cell r="CH451">
            <v>0</v>
          </cell>
          <cell r="CI451">
            <v>0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P451">
            <v>0</v>
          </cell>
          <cell r="CQ451">
            <v>0</v>
          </cell>
          <cell r="CR451">
            <v>0</v>
          </cell>
          <cell r="CS451">
            <v>0</v>
          </cell>
          <cell r="CT451">
            <v>0</v>
          </cell>
          <cell r="CU451">
            <v>0</v>
          </cell>
          <cell r="CV451">
            <v>0</v>
          </cell>
          <cell r="CW451">
            <v>0</v>
          </cell>
          <cell r="CX451">
            <v>0</v>
          </cell>
          <cell r="CY451">
            <v>0</v>
          </cell>
          <cell r="CZ451">
            <v>0</v>
          </cell>
          <cell r="DA451">
            <v>0</v>
          </cell>
          <cell r="DB451">
            <v>0</v>
          </cell>
          <cell r="DC451">
            <v>0</v>
          </cell>
          <cell r="DD451">
            <v>0</v>
          </cell>
          <cell r="DE451">
            <v>0</v>
          </cell>
          <cell r="DF451">
            <v>0</v>
          </cell>
          <cell r="DG451">
            <v>0</v>
          </cell>
          <cell r="DH451">
            <v>0</v>
          </cell>
          <cell r="DI451">
            <v>0</v>
          </cell>
          <cell r="DJ451">
            <v>0</v>
          </cell>
          <cell r="DK451">
            <v>0</v>
          </cell>
          <cell r="DL451">
            <v>0</v>
          </cell>
          <cell r="DM451">
            <v>0</v>
          </cell>
          <cell r="DN451">
            <v>0</v>
          </cell>
          <cell r="DO451">
            <v>0</v>
          </cell>
          <cell r="DP451">
            <v>0</v>
          </cell>
          <cell r="DQ451">
            <v>0</v>
          </cell>
          <cell r="DR451">
            <v>0</v>
          </cell>
          <cell r="DS451">
            <v>0</v>
          </cell>
          <cell r="DT451">
            <v>0</v>
          </cell>
          <cell r="DU451">
            <v>0</v>
          </cell>
          <cell r="DV451">
            <v>0</v>
          </cell>
          <cell r="DW451">
            <v>0</v>
          </cell>
          <cell r="DX451">
            <v>0</v>
          </cell>
          <cell r="DY451">
            <v>0</v>
          </cell>
          <cell r="DZ451">
            <v>0</v>
          </cell>
          <cell r="EA451">
            <v>0</v>
          </cell>
          <cell r="EB451">
            <v>0</v>
          </cell>
          <cell r="EC451">
            <v>0</v>
          </cell>
          <cell r="ED451">
            <v>0</v>
          </cell>
        </row>
        <row r="452"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  <cell r="BZ452">
            <v>0</v>
          </cell>
          <cell r="CA452">
            <v>0</v>
          </cell>
          <cell r="CB452">
            <v>0</v>
          </cell>
          <cell r="CC452">
            <v>0</v>
          </cell>
          <cell r="CD452">
            <v>0</v>
          </cell>
          <cell r="CE452">
            <v>0</v>
          </cell>
          <cell r="CF452">
            <v>0</v>
          </cell>
          <cell r="CG452">
            <v>0</v>
          </cell>
          <cell r="CH452">
            <v>0</v>
          </cell>
          <cell r="CI452">
            <v>0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P452">
            <v>0</v>
          </cell>
          <cell r="CQ452">
            <v>0</v>
          </cell>
          <cell r="CR452">
            <v>0</v>
          </cell>
          <cell r="CS452">
            <v>0</v>
          </cell>
          <cell r="CT452">
            <v>0</v>
          </cell>
          <cell r="CU452">
            <v>0</v>
          </cell>
          <cell r="CV452">
            <v>0</v>
          </cell>
          <cell r="CW452">
            <v>0</v>
          </cell>
          <cell r="CX452">
            <v>0</v>
          </cell>
          <cell r="CY452">
            <v>0</v>
          </cell>
          <cell r="CZ452">
            <v>0</v>
          </cell>
          <cell r="DA452">
            <v>0</v>
          </cell>
          <cell r="DB452">
            <v>0</v>
          </cell>
          <cell r="DC452">
            <v>0</v>
          </cell>
          <cell r="DD452">
            <v>0</v>
          </cell>
          <cell r="DE452">
            <v>0</v>
          </cell>
          <cell r="DF452">
            <v>0</v>
          </cell>
          <cell r="DG452">
            <v>0</v>
          </cell>
          <cell r="DH452">
            <v>0</v>
          </cell>
          <cell r="DI452">
            <v>0</v>
          </cell>
          <cell r="DJ452">
            <v>0</v>
          </cell>
          <cell r="DK452">
            <v>0</v>
          </cell>
          <cell r="DL452">
            <v>0</v>
          </cell>
          <cell r="DM452">
            <v>0</v>
          </cell>
          <cell r="DN452">
            <v>0</v>
          </cell>
          <cell r="DO452">
            <v>0</v>
          </cell>
          <cell r="DP452">
            <v>0</v>
          </cell>
          <cell r="DQ452">
            <v>0</v>
          </cell>
          <cell r="DR452">
            <v>0</v>
          </cell>
          <cell r="DS452">
            <v>0</v>
          </cell>
          <cell r="DT452">
            <v>0</v>
          </cell>
          <cell r="DU452">
            <v>0</v>
          </cell>
          <cell r="DV452">
            <v>0</v>
          </cell>
          <cell r="DW452">
            <v>0</v>
          </cell>
          <cell r="DX452">
            <v>0</v>
          </cell>
          <cell r="DY452">
            <v>0</v>
          </cell>
          <cell r="DZ452">
            <v>0</v>
          </cell>
          <cell r="EA452">
            <v>0</v>
          </cell>
          <cell r="EB452">
            <v>0</v>
          </cell>
          <cell r="EC452">
            <v>0</v>
          </cell>
          <cell r="ED452">
            <v>0</v>
          </cell>
        </row>
        <row r="453"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  <cell r="BZ453">
            <v>0</v>
          </cell>
          <cell r="CA453">
            <v>0</v>
          </cell>
          <cell r="CB453">
            <v>0</v>
          </cell>
          <cell r="CC453">
            <v>0</v>
          </cell>
          <cell r="CD453">
            <v>0</v>
          </cell>
          <cell r="CE453">
            <v>0</v>
          </cell>
          <cell r="CF453">
            <v>0</v>
          </cell>
          <cell r="CG453">
            <v>0</v>
          </cell>
          <cell r="CH453">
            <v>0</v>
          </cell>
          <cell r="CI453">
            <v>0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P453">
            <v>0</v>
          </cell>
          <cell r="CQ453">
            <v>0</v>
          </cell>
          <cell r="CR453">
            <v>0</v>
          </cell>
          <cell r="CS453">
            <v>0</v>
          </cell>
          <cell r="CT453">
            <v>0</v>
          </cell>
          <cell r="CU453">
            <v>0</v>
          </cell>
          <cell r="CV453">
            <v>0</v>
          </cell>
          <cell r="CW453">
            <v>0</v>
          </cell>
          <cell r="CX453">
            <v>0</v>
          </cell>
          <cell r="CY453">
            <v>0</v>
          </cell>
          <cell r="CZ453">
            <v>0</v>
          </cell>
          <cell r="DA453">
            <v>0</v>
          </cell>
          <cell r="DB453">
            <v>0</v>
          </cell>
          <cell r="DC453">
            <v>0</v>
          </cell>
          <cell r="DD453">
            <v>0</v>
          </cell>
          <cell r="DE453">
            <v>0</v>
          </cell>
          <cell r="DF453">
            <v>0</v>
          </cell>
          <cell r="DG453">
            <v>0</v>
          </cell>
          <cell r="DH453">
            <v>0</v>
          </cell>
          <cell r="DI453">
            <v>0</v>
          </cell>
          <cell r="DJ453">
            <v>0</v>
          </cell>
          <cell r="DK453">
            <v>0</v>
          </cell>
          <cell r="DL453">
            <v>0</v>
          </cell>
          <cell r="DM453">
            <v>0</v>
          </cell>
          <cell r="DN453">
            <v>0</v>
          </cell>
          <cell r="DO453">
            <v>0</v>
          </cell>
          <cell r="DP453">
            <v>0</v>
          </cell>
          <cell r="DQ453">
            <v>0</v>
          </cell>
          <cell r="DR453">
            <v>0</v>
          </cell>
          <cell r="DS453">
            <v>0</v>
          </cell>
          <cell r="DT453">
            <v>0</v>
          </cell>
          <cell r="DU453">
            <v>0</v>
          </cell>
          <cell r="DV453">
            <v>0</v>
          </cell>
          <cell r="DW453">
            <v>0</v>
          </cell>
          <cell r="DX453">
            <v>0</v>
          </cell>
          <cell r="DY453">
            <v>0</v>
          </cell>
          <cell r="DZ453">
            <v>0</v>
          </cell>
          <cell r="EA453">
            <v>0</v>
          </cell>
          <cell r="EB453">
            <v>0</v>
          </cell>
          <cell r="EC453">
            <v>0</v>
          </cell>
          <cell r="ED453">
            <v>0</v>
          </cell>
        </row>
        <row r="454"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  <cell r="CU454">
            <v>0</v>
          </cell>
          <cell r="CV454">
            <v>0</v>
          </cell>
          <cell r="CW454">
            <v>0</v>
          </cell>
          <cell r="CX454">
            <v>0</v>
          </cell>
          <cell r="CY454">
            <v>0</v>
          </cell>
          <cell r="CZ454">
            <v>0</v>
          </cell>
          <cell r="DA454">
            <v>0</v>
          </cell>
          <cell r="DB454">
            <v>0</v>
          </cell>
          <cell r="DC454">
            <v>0</v>
          </cell>
          <cell r="DD454">
            <v>0</v>
          </cell>
          <cell r="DE454">
            <v>0</v>
          </cell>
          <cell r="DF454">
            <v>0</v>
          </cell>
          <cell r="DG454">
            <v>0</v>
          </cell>
          <cell r="DH454">
            <v>0</v>
          </cell>
          <cell r="DI454">
            <v>0</v>
          </cell>
          <cell r="DJ454">
            <v>0</v>
          </cell>
          <cell r="DK454">
            <v>0</v>
          </cell>
          <cell r="DL454">
            <v>0</v>
          </cell>
          <cell r="DM454">
            <v>0</v>
          </cell>
          <cell r="DN454">
            <v>0</v>
          </cell>
          <cell r="DO454">
            <v>0</v>
          </cell>
          <cell r="DP454">
            <v>0</v>
          </cell>
          <cell r="DQ454">
            <v>0</v>
          </cell>
          <cell r="DR454">
            <v>0</v>
          </cell>
          <cell r="DS454">
            <v>0</v>
          </cell>
          <cell r="DT454">
            <v>0</v>
          </cell>
          <cell r="DU454">
            <v>0</v>
          </cell>
          <cell r="DV454">
            <v>0</v>
          </cell>
          <cell r="DW454">
            <v>0</v>
          </cell>
          <cell r="DX454">
            <v>0</v>
          </cell>
          <cell r="DY454">
            <v>0</v>
          </cell>
          <cell r="DZ454">
            <v>0</v>
          </cell>
          <cell r="EA454">
            <v>0</v>
          </cell>
          <cell r="EB454">
            <v>0</v>
          </cell>
          <cell r="EC454">
            <v>0</v>
          </cell>
          <cell r="ED454">
            <v>0</v>
          </cell>
        </row>
        <row r="456"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0</v>
          </cell>
          <cell r="CY456">
            <v>0</v>
          </cell>
          <cell r="CZ456">
            <v>0</v>
          </cell>
          <cell r="DA456">
            <v>0</v>
          </cell>
          <cell r="DB456">
            <v>0</v>
          </cell>
          <cell r="DC456">
            <v>0</v>
          </cell>
          <cell r="DD456">
            <v>0</v>
          </cell>
          <cell r="DE456">
            <v>0</v>
          </cell>
          <cell r="DF456">
            <v>0</v>
          </cell>
          <cell r="DG456">
            <v>0</v>
          </cell>
          <cell r="DH456">
            <v>0</v>
          </cell>
          <cell r="DI456">
            <v>0</v>
          </cell>
          <cell r="DJ456">
            <v>0</v>
          </cell>
          <cell r="DK456">
            <v>0</v>
          </cell>
          <cell r="DL456">
            <v>0</v>
          </cell>
          <cell r="DM456">
            <v>0</v>
          </cell>
          <cell r="DN456">
            <v>0</v>
          </cell>
          <cell r="DO456">
            <v>0</v>
          </cell>
          <cell r="DP456">
            <v>0</v>
          </cell>
          <cell r="DQ456">
            <v>0</v>
          </cell>
          <cell r="DR456">
            <v>0</v>
          </cell>
          <cell r="DS456">
            <v>0</v>
          </cell>
          <cell r="DT456">
            <v>0</v>
          </cell>
          <cell r="DU456">
            <v>0</v>
          </cell>
          <cell r="DV456">
            <v>0</v>
          </cell>
          <cell r="DW456">
            <v>0</v>
          </cell>
          <cell r="DX456">
            <v>0</v>
          </cell>
          <cell r="DY456">
            <v>0</v>
          </cell>
          <cell r="DZ456">
            <v>0</v>
          </cell>
          <cell r="EA456">
            <v>0</v>
          </cell>
          <cell r="EB456">
            <v>0</v>
          </cell>
          <cell r="EC456">
            <v>0</v>
          </cell>
          <cell r="ED456">
            <v>0</v>
          </cell>
        </row>
        <row r="459">
          <cell r="F459">
            <v>-5.647899999999936</v>
          </cell>
          <cell r="G459">
            <v>-63.566299999998591</v>
          </cell>
          <cell r="H459">
            <v>-53.541900000000169</v>
          </cell>
          <cell r="I459">
            <v>-95.78110000000197</v>
          </cell>
          <cell r="J459">
            <v>-13.296999999998661</v>
          </cell>
          <cell r="K459">
            <v>-30.803400000000693</v>
          </cell>
          <cell r="L459">
            <v>-5.7709999999988213</v>
          </cell>
          <cell r="M459">
            <v>-227.56979999999749</v>
          </cell>
          <cell r="N459">
            <v>-81.195999999999913</v>
          </cell>
          <cell r="O459">
            <v>-59.796999999998661</v>
          </cell>
          <cell r="P459">
            <v>-17.481192999999621</v>
          </cell>
          <cell r="Q459">
            <v>63.572000000000116</v>
          </cell>
          <cell r="R459">
            <v>-779.83795999997528</v>
          </cell>
          <cell r="S459">
            <v>-37.688899999999194</v>
          </cell>
          <cell r="T459">
            <v>-106.79149999999936</v>
          </cell>
          <cell r="U459">
            <v>-65.460900000000038</v>
          </cell>
          <cell r="V459">
            <v>-109.78089999999793</v>
          </cell>
          <cell r="W459">
            <v>-81.733000000007451</v>
          </cell>
          <cell r="X459">
            <v>-74.280999999995402</v>
          </cell>
          <cell r="Y459">
            <v>-0.52899999999863212</v>
          </cell>
          <cell r="Z459">
            <v>-196.53619999999501</v>
          </cell>
          <cell r="AA459">
            <v>-81.22447000000102</v>
          </cell>
          <cell r="AB459">
            <v>-58.781999999999243</v>
          </cell>
          <cell r="AC459">
            <v>-19.674770000001445</v>
          </cell>
          <cell r="AD459">
            <v>52.644679999997607</v>
          </cell>
          <cell r="AE459">
            <v>-1004.0197000000044</v>
          </cell>
          <cell r="AF459">
            <v>-66.009299999997893</v>
          </cell>
          <cell r="AG459">
            <v>-108.56420000000071</v>
          </cell>
          <cell r="AH459">
            <v>-89.29660000000149</v>
          </cell>
          <cell r="AI459">
            <v>-116.1710000000021</v>
          </cell>
          <cell r="AJ459">
            <v>-93.826999999990221</v>
          </cell>
          <cell r="AK459">
            <v>-120.92899999999645</v>
          </cell>
          <cell r="AL459">
            <v>-5.1869999999998981</v>
          </cell>
          <cell r="AM459">
            <v>-94.986199999999371</v>
          </cell>
          <cell r="AN459">
            <v>-131.34779999999955</v>
          </cell>
          <cell r="AO459">
            <v>-131.98099999999977</v>
          </cell>
          <cell r="AP459">
            <v>-29.503600000000006</v>
          </cell>
          <cell r="AQ459">
            <v>-16.217000000004191</v>
          </cell>
          <cell r="AR459">
            <v>-300.21393999998691</v>
          </cell>
          <cell r="AS459">
            <v>-68.648500000002969</v>
          </cell>
          <cell r="AT459">
            <v>-31.975399999995716</v>
          </cell>
          <cell r="AU459">
            <v>-21.144499999998516</v>
          </cell>
          <cell r="AV459">
            <v>5.8142999999981839</v>
          </cell>
          <cell r="AW459">
            <v>1.091999999996915</v>
          </cell>
          <cell r="AX459">
            <v>-40.188999999998487</v>
          </cell>
          <cell r="AY459">
            <v>-1.5076999999982945</v>
          </cell>
          <cell r="AZ459">
            <v>-27.718800000002375</v>
          </cell>
          <cell r="BA459">
            <v>-15.742609999999331</v>
          </cell>
          <cell r="BB459">
            <v>-37.559999999997672</v>
          </cell>
          <cell r="BC459">
            <v>-6.5567299999984243</v>
          </cell>
          <cell r="BD459">
            <v>-56.077000000001135</v>
          </cell>
          <cell r="BE459">
            <v>-407.56591000006301</v>
          </cell>
          <cell r="BF459">
            <v>-56.288300000000163</v>
          </cell>
          <cell r="BG459">
            <v>-23.562000000001717</v>
          </cell>
          <cell r="BH459">
            <v>-42.575000000000728</v>
          </cell>
          <cell r="BI459">
            <v>-19.196200000002136</v>
          </cell>
          <cell r="BJ459">
            <v>8.1639999999970314</v>
          </cell>
          <cell r="BK459">
            <v>-122.78200000000652</v>
          </cell>
          <cell r="BL459">
            <v>-12.165899999999965</v>
          </cell>
          <cell r="BM459">
            <v>-36.007600000004459</v>
          </cell>
          <cell r="BN459">
            <v>-26.079199999998309</v>
          </cell>
          <cell r="BO459">
            <v>-16.390999999999622</v>
          </cell>
          <cell r="BP459">
            <v>-13.607709999998406</v>
          </cell>
          <cell r="BQ459">
            <v>-47.07499999999709</v>
          </cell>
          <cell r="BR459">
            <v>-502.52169000002323</v>
          </cell>
          <cell r="BS459">
            <v>-44.228100000000268</v>
          </cell>
          <cell r="BT459">
            <v>-46.471799999992072</v>
          </cell>
          <cell r="BU459">
            <v>-34.064799999998286</v>
          </cell>
          <cell r="BV459">
            <v>3.6270000000004075</v>
          </cell>
          <cell r="BW459">
            <v>-22.793999999994412</v>
          </cell>
          <cell r="BX459">
            <v>-109.70639999999912</v>
          </cell>
          <cell r="BY459">
            <v>-30.343000000000757</v>
          </cell>
          <cell r="BZ459">
            <v>-45.791199999999662</v>
          </cell>
          <cell r="CA459">
            <v>-17.882600000000821</v>
          </cell>
          <cell r="CB459">
            <v>-95.182999999997264</v>
          </cell>
          <cell r="CC459">
            <v>-11.487790000001041</v>
          </cell>
          <cell r="CD459">
            <v>-48.196000000003551</v>
          </cell>
          <cell r="CE459">
            <v>-806.90397999994457</v>
          </cell>
          <cell r="CF459">
            <v>-95.935999999997875</v>
          </cell>
          <cell r="CG459">
            <v>-105.98399999999674</v>
          </cell>
          <cell r="CH459">
            <v>-95.502300000000105</v>
          </cell>
          <cell r="CI459">
            <v>-64.922999999998865</v>
          </cell>
          <cell r="CJ459">
            <v>-112.47699999999895</v>
          </cell>
          <cell r="CK459">
            <v>-63.775999999998021</v>
          </cell>
          <cell r="CL459">
            <v>-23.857300000003306</v>
          </cell>
          <cell r="CM459">
            <v>-46.892699999996694</v>
          </cell>
          <cell r="CN459">
            <v>-19.916349999999511</v>
          </cell>
          <cell r="CO459">
            <v>-125.02399999999761</v>
          </cell>
          <cell r="CP459">
            <v>-14.56032999999843</v>
          </cell>
          <cell r="CQ459">
            <v>-38.055000000000291</v>
          </cell>
          <cell r="CR459">
            <v>-870.88638999999966</v>
          </cell>
          <cell r="CS459">
            <v>-71.709100000000035</v>
          </cell>
          <cell r="CT459">
            <v>-68.023000000001048</v>
          </cell>
          <cell r="CU459">
            <v>-69.006999999997788</v>
          </cell>
          <cell r="CV459">
            <v>-142.29959999999846</v>
          </cell>
          <cell r="CW459">
            <v>-117.05900000000838</v>
          </cell>
          <cell r="CX459">
            <v>-50.004000000000815</v>
          </cell>
          <cell r="CY459">
            <v>-21.099999999998545</v>
          </cell>
          <cell r="CZ459">
            <v>-48.076999999997497</v>
          </cell>
          <cell r="DA459">
            <v>-72.992710000000443</v>
          </cell>
          <cell r="DB459">
            <v>-113.37088000000222</v>
          </cell>
          <cell r="DC459">
            <v>-18.021800000000439</v>
          </cell>
          <cell r="DD459">
            <v>-79.222299999997631</v>
          </cell>
          <cell r="DE459">
            <v>-212.36410000000615</v>
          </cell>
          <cell r="DF459">
            <v>-44.990699999998469</v>
          </cell>
          <cell r="DG459">
            <v>-69.868599999997969</v>
          </cell>
          <cell r="DH459">
            <v>-16.689100000000508</v>
          </cell>
          <cell r="DI459">
            <v>-71.59139999999752</v>
          </cell>
          <cell r="DJ459">
            <v>2.4440000000031432</v>
          </cell>
          <cell r="DK459">
            <v>234.38500000000931</v>
          </cell>
          <cell r="DL459">
            <v>-27.227999999999156</v>
          </cell>
          <cell r="DM459">
            <v>-34.184499999995751</v>
          </cell>
          <cell r="DN459">
            <v>-40.879399999997986</v>
          </cell>
          <cell r="DO459">
            <v>-85.1433999999972</v>
          </cell>
          <cell r="DP459">
            <v>-21.373600000000806</v>
          </cell>
          <cell r="DQ459">
            <v>-37.244399999999587</v>
          </cell>
          <cell r="DR459">
            <v>-558.35910000011791</v>
          </cell>
          <cell r="DS459">
            <v>-38.107000000003609</v>
          </cell>
          <cell r="DT459">
            <v>-69.845000000001164</v>
          </cell>
          <cell r="DU459">
            <v>-30.430000000000291</v>
          </cell>
          <cell r="DV459">
            <v>-70.542000000001281</v>
          </cell>
          <cell r="DW459">
            <v>-96.238999999986845</v>
          </cell>
          <cell r="DX459">
            <v>-18.004000000000815</v>
          </cell>
          <cell r="DY459">
            <v>-3.81600000000617</v>
          </cell>
          <cell r="DZ459">
            <v>-2.9799999999995634</v>
          </cell>
          <cell r="EA459">
            <v>-10.959300000002258</v>
          </cell>
          <cell r="EB459">
            <v>-58.966299999992771</v>
          </cell>
          <cell r="EC459">
            <v>-85.72099999999773</v>
          </cell>
          <cell r="ED459">
            <v>-72.749499999998079</v>
          </cell>
        </row>
        <row r="460">
          <cell r="F460">
            <v>-48.30199999999968</v>
          </cell>
          <cell r="G460">
            <v>-84.015999999999622</v>
          </cell>
          <cell r="H460">
            <v>-173.39799999999741</v>
          </cell>
          <cell r="I460">
            <v>-271.39899999999761</v>
          </cell>
          <cell r="J460">
            <v>-494.37000000000262</v>
          </cell>
          <cell r="K460">
            <v>-256.93399999999747</v>
          </cell>
          <cell r="L460">
            <v>-192.33199999999488</v>
          </cell>
          <cell r="M460">
            <v>-0.65039999999999054</v>
          </cell>
          <cell r="N460">
            <v>-107.30999999999767</v>
          </cell>
          <cell r="O460">
            <v>-249.35399999999208</v>
          </cell>
          <cell r="P460">
            <v>-44.731999999999971</v>
          </cell>
          <cell r="Q460">
            <v>3.1080000000001746</v>
          </cell>
          <cell r="R460">
            <v>-2903.0010000001639</v>
          </cell>
          <cell r="S460">
            <v>-198.47199999999793</v>
          </cell>
          <cell r="T460">
            <v>-142.01900000000023</v>
          </cell>
          <cell r="U460">
            <v>-242.31399999999849</v>
          </cell>
          <cell r="V460">
            <v>-338.35599999999977</v>
          </cell>
          <cell r="W460">
            <v>-467.13499999999476</v>
          </cell>
          <cell r="X460">
            <v>-356.2560000000085</v>
          </cell>
          <cell r="Y460">
            <v>-259.60599999999977</v>
          </cell>
          <cell r="Z460">
            <v>-54.262000000000626</v>
          </cell>
          <cell r="AA460">
            <v>-353.22400000000198</v>
          </cell>
          <cell r="AB460">
            <v>-303</v>
          </cell>
          <cell r="AC460">
            <v>-152.99699999999939</v>
          </cell>
          <cell r="AD460">
            <v>-35.35999999998603</v>
          </cell>
          <cell r="AE460">
            <v>-3130.5140000000829</v>
          </cell>
          <cell r="AF460">
            <v>-364.43799999999464</v>
          </cell>
          <cell r="AG460">
            <v>-344.32000000000698</v>
          </cell>
          <cell r="AH460">
            <v>-342.05599999999686</v>
          </cell>
          <cell r="AI460">
            <v>-311</v>
          </cell>
          <cell r="AJ460">
            <v>-287.08999999999651</v>
          </cell>
          <cell r="AK460">
            <v>-409.31999999999243</v>
          </cell>
          <cell r="AL460">
            <v>-204.75</v>
          </cell>
          <cell r="AM460">
            <v>-39.886000000002241</v>
          </cell>
          <cell r="AN460">
            <v>-291.34000000001106</v>
          </cell>
          <cell r="AO460">
            <v>-291.06500000000233</v>
          </cell>
          <cell r="AP460">
            <v>-206.21899999999732</v>
          </cell>
          <cell r="AQ460">
            <v>-39.029999999998836</v>
          </cell>
          <cell r="AR460">
            <v>-329.85799999989104</v>
          </cell>
          <cell r="AS460">
            <v>-136.8859999999986</v>
          </cell>
          <cell r="AT460">
            <v>-100.81600000000617</v>
          </cell>
          <cell r="AU460">
            <v>-82.860000000000582</v>
          </cell>
          <cell r="AV460">
            <v>-50.472999999998137</v>
          </cell>
          <cell r="AW460">
            <v>230.67000000001281</v>
          </cell>
          <cell r="AX460">
            <v>53.044999999998254</v>
          </cell>
          <cell r="AY460">
            <v>18.205000000001746</v>
          </cell>
          <cell r="AZ460">
            <v>-17.19800000000032</v>
          </cell>
          <cell r="BA460">
            <v>-33.75</v>
          </cell>
          <cell r="BB460">
            <v>-144.5</v>
          </cell>
          <cell r="BC460">
            <v>47.665999999997439</v>
          </cell>
          <cell r="BD460">
            <v>-112.96099999999569</v>
          </cell>
          <cell r="BE460">
            <v>-219.65399999998044</v>
          </cell>
          <cell r="BF460">
            <v>-145.1649999999936</v>
          </cell>
          <cell r="BG460">
            <v>-119.31399999999849</v>
          </cell>
          <cell r="BH460">
            <v>-77.360000000000582</v>
          </cell>
          <cell r="BI460">
            <v>-32.095000000001164</v>
          </cell>
          <cell r="BJ460">
            <v>225.88000000000466</v>
          </cell>
          <cell r="BK460">
            <v>240.16999999999825</v>
          </cell>
          <cell r="BL460">
            <v>31.010000000009313</v>
          </cell>
          <cell r="BM460">
            <v>106.17599999999948</v>
          </cell>
          <cell r="BN460">
            <v>-26.240000000005239</v>
          </cell>
          <cell r="BO460">
            <v>-164.38000000000466</v>
          </cell>
          <cell r="BP460">
            <v>-96.326000000000931</v>
          </cell>
          <cell r="BQ460">
            <v>-162.01000000000931</v>
          </cell>
          <cell r="BR460">
            <v>232.72099999978673</v>
          </cell>
          <cell r="BS460">
            <v>-170.57500000000437</v>
          </cell>
          <cell r="BT460">
            <v>-111.41000000000349</v>
          </cell>
          <cell r="BU460">
            <v>-39.663000000000466</v>
          </cell>
          <cell r="BV460">
            <v>3.7640000000028522</v>
          </cell>
          <cell r="BW460">
            <v>197.19000000000233</v>
          </cell>
          <cell r="BX460">
            <v>255.35899999999674</v>
          </cell>
          <cell r="BY460">
            <v>363.91999999999825</v>
          </cell>
          <cell r="BZ460">
            <v>64.247000000003027</v>
          </cell>
          <cell r="CA460">
            <v>-50.067000000002736</v>
          </cell>
          <cell r="CB460">
            <v>-20.775000000008731</v>
          </cell>
          <cell r="CC460">
            <v>-85.35899999999674</v>
          </cell>
          <cell r="CD460">
            <v>-173.91000000000349</v>
          </cell>
          <cell r="CE460">
            <v>426.56400000036228</v>
          </cell>
          <cell r="CF460">
            <v>-300.43499999999767</v>
          </cell>
          <cell r="CG460">
            <v>-59.914999999993597</v>
          </cell>
          <cell r="CH460">
            <v>-42.167000000001281</v>
          </cell>
          <cell r="CI460">
            <v>25.990000000005239</v>
          </cell>
          <cell r="CJ460">
            <v>379.58000000000175</v>
          </cell>
          <cell r="CK460">
            <v>254.19000000000233</v>
          </cell>
          <cell r="CL460">
            <v>318.41999999999825</v>
          </cell>
          <cell r="CM460">
            <v>-51.559000000001106</v>
          </cell>
          <cell r="CN460">
            <v>53.192000000002736</v>
          </cell>
          <cell r="CO460">
            <v>59.370000000024447</v>
          </cell>
          <cell r="CP460">
            <v>-95.25</v>
          </cell>
          <cell r="CQ460">
            <v>-114.85199999999895</v>
          </cell>
          <cell r="CR460">
            <v>981.27800000016578</v>
          </cell>
          <cell r="CS460">
            <v>-171.72400000000198</v>
          </cell>
          <cell r="CT460">
            <v>-55.410000000003492</v>
          </cell>
          <cell r="CU460">
            <v>30.819999999992433</v>
          </cell>
          <cell r="CV460">
            <v>176.34000000002561</v>
          </cell>
          <cell r="CW460">
            <v>272.57500000001164</v>
          </cell>
          <cell r="CX460">
            <v>192.32600000000093</v>
          </cell>
          <cell r="CY460">
            <v>410.36000000000058</v>
          </cell>
          <cell r="CZ460">
            <v>47.439999999995052</v>
          </cell>
          <cell r="DA460">
            <v>170.60599999999977</v>
          </cell>
          <cell r="DB460">
            <v>97.054999999993015</v>
          </cell>
          <cell r="DC460">
            <v>-97.419999999998254</v>
          </cell>
          <cell r="DD460">
            <v>-91.690000000002328</v>
          </cell>
          <cell r="DE460">
            <v>325.99699999997392</v>
          </cell>
          <cell r="DF460">
            <v>-170.60499999999593</v>
          </cell>
          <cell r="DG460">
            <v>-94.559999999997672</v>
          </cell>
          <cell r="DH460">
            <v>-24.196000000003551</v>
          </cell>
          <cell r="DI460">
            <v>18.75</v>
          </cell>
          <cell r="DJ460">
            <v>300.77999999999884</v>
          </cell>
          <cell r="DK460">
            <v>194.13299999999435</v>
          </cell>
          <cell r="DL460">
            <v>309.89999999999418</v>
          </cell>
          <cell r="DM460">
            <v>115.61000000000058</v>
          </cell>
          <cell r="DN460">
            <v>-11.040000000008149</v>
          </cell>
          <cell r="DO460">
            <v>-47.910000000003492</v>
          </cell>
          <cell r="DP460">
            <v>-122.4149999999936</v>
          </cell>
          <cell r="DQ460">
            <v>-142.44999999998254</v>
          </cell>
          <cell r="DR460">
            <v>-977.68999999947846</v>
          </cell>
          <cell r="DS460">
            <v>-44.440000000002328</v>
          </cell>
          <cell r="DT460">
            <v>-106.77999999996973</v>
          </cell>
          <cell r="DU460">
            <v>-140.48999999999069</v>
          </cell>
          <cell r="DV460">
            <v>-76.860000000015134</v>
          </cell>
          <cell r="DW460">
            <v>35.779999999969732</v>
          </cell>
          <cell r="DX460">
            <v>35.799999999988358</v>
          </cell>
          <cell r="DY460">
            <v>-17.64000000001397</v>
          </cell>
          <cell r="DZ460">
            <v>-178.47000000000116</v>
          </cell>
          <cell r="EA460">
            <v>-77.389999999984866</v>
          </cell>
          <cell r="EB460">
            <v>-86.160000000032596</v>
          </cell>
          <cell r="EC460">
            <v>-177.76000000000931</v>
          </cell>
          <cell r="ED460">
            <v>-143.27999999996973</v>
          </cell>
        </row>
        <row r="461">
          <cell r="F461">
            <v>-12.069999999999709</v>
          </cell>
          <cell r="G461">
            <v>-2.9749999999985448</v>
          </cell>
          <cell r="H461">
            <v>-57.544999999998254</v>
          </cell>
          <cell r="I461">
            <v>-170.26999999998952</v>
          </cell>
          <cell r="J461">
            <v>-530.53000000002794</v>
          </cell>
          <cell r="K461">
            <v>-376.46999999997206</v>
          </cell>
          <cell r="L461">
            <v>-193.40000000000873</v>
          </cell>
          <cell r="M461">
            <v>-728.83999999999651</v>
          </cell>
          <cell r="N461">
            <v>-108.80999999999767</v>
          </cell>
          <cell r="O461">
            <v>-49.05800000000454</v>
          </cell>
          <cell r="P461">
            <v>-10.774000000001251</v>
          </cell>
          <cell r="Q461">
            <v>93.009999999998399</v>
          </cell>
          <cell r="R461">
            <v>-2872.4360000002198</v>
          </cell>
          <cell r="S461">
            <v>-44.727999999995518</v>
          </cell>
          <cell r="T461">
            <v>-36.975000000005821</v>
          </cell>
          <cell r="U461">
            <v>-73.120000000009895</v>
          </cell>
          <cell r="V461">
            <v>-110.01999999998952</v>
          </cell>
          <cell r="W461">
            <v>-794.26000000000931</v>
          </cell>
          <cell r="X461">
            <v>-556</v>
          </cell>
          <cell r="Y461">
            <v>-250.77999999999884</v>
          </cell>
          <cell r="Z461">
            <v>-909.22000000000116</v>
          </cell>
          <cell r="AA461">
            <v>-168.72500000000582</v>
          </cell>
          <cell r="AB461">
            <v>-95.220000000001164</v>
          </cell>
          <cell r="AC461">
            <v>-18.738000000001193</v>
          </cell>
          <cell r="AD461">
            <v>185.35000000000582</v>
          </cell>
          <cell r="AE461">
            <v>-2728.5079999999143</v>
          </cell>
          <cell r="AF461">
            <v>-167.51999999998952</v>
          </cell>
          <cell r="AG461">
            <v>-101.42199999999139</v>
          </cell>
          <cell r="AH461">
            <v>-98.105999999999767</v>
          </cell>
          <cell r="AI461">
            <v>-124.73000000001048</v>
          </cell>
          <cell r="AJ461">
            <v>-866.86000000010245</v>
          </cell>
          <cell r="AK461">
            <v>-402.73999999999069</v>
          </cell>
          <cell r="AL461">
            <v>-175.30999999999767</v>
          </cell>
          <cell r="AM461">
            <v>-747.60000000000582</v>
          </cell>
          <cell r="AN461">
            <v>-123.16999999999825</v>
          </cell>
          <cell r="AO461">
            <v>-117.19999999999709</v>
          </cell>
          <cell r="AP461">
            <v>-56.430000000000291</v>
          </cell>
          <cell r="AQ461">
            <v>252.58000000000175</v>
          </cell>
          <cell r="AR461">
            <v>-890.71299999975599</v>
          </cell>
          <cell r="AS461">
            <v>-71.450000000011642</v>
          </cell>
          <cell r="AT461">
            <v>-31.370000000009895</v>
          </cell>
          <cell r="AU461">
            <v>-18.950000000011642</v>
          </cell>
          <cell r="AV461">
            <v>19.049999999988358</v>
          </cell>
          <cell r="AW461">
            <v>-485.84000000002561</v>
          </cell>
          <cell r="AX461">
            <v>-108.94000000000233</v>
          </cell>
          <cell r="AY461">
            <v>20.509999999994761</v>
          </cell>
          <cell r="AZ461">
            <v>-131.5899999999674</v>
          </cell>
          <cell r="BA461">
            <v>-36.92500000000291</v>
          </cell>
          <cell r="BB461">
            <v>-23</v>
          </cell>
          <cell r="BC461">
            <v>-4.1370000000024447</v>
          </cell>
          <cell r="BD461">
            <v>-18.070999999996275</v>
          </cell>
          <cell r="BE461">
            <v>-890.0679999999702</v>
          </cell>
          <cell r="BF461">
            <v>-71.629999999975553</v>
          </cell>
          <cell r="BG461">
            <v>-38.625</v>
          </cell>
          <cell r="BH461">
            <v>-20.434999999997672</v>
          </cell>
          <cell r="BI461">
            <v>6.9199999999837019</v>
          </cell>
          <cell r="BJ461">
            <v>-470.03999999992084</v>
          </cell>
          <cell r="BK461">
            <v>-141.65999999997439</v>
          </cell>
          <cell r="BL461">
            <v>9.6200000000098953</v>
          </cell>
          <cell r="BM461">
            <v>-98.860000000015134</v>
          </cell>
          <cell r="BN461">
            <v>8.5299999999988358</v>
          </cell>
          <cell r="BO461">
            <v>-24.400000000008731</v>
          </cell>
          <cell r="BP461">
            <v>-4.5080000000016298</v>
          </cell>
          <cell r="BQ461">
            <v>-44.979999999981374</v>
          </cell>
          <cell r="BR461">
            <v>-864.82199999969453</v>
          </cell>
          <cell r="BS461">
            <v>-35.049999999988358</v>
          </cell>
          <cell r="BT461">
            <v>-35.680000000007567</v>
          </cell>
          <cell r="BU461">
            <v>4.0559999999968568</v>
          </cell>
          <cell r="BV461">
            <v>14.459999999991851</v>
          </cell>
          <cell r="BW461">
            <v>-446.1699999999837</v>
          </cell>
          <cell r="BX461">
            <v>-97.470000000030268</v>
          </cell>
          <cell r="BY461">
            <v>-63.899999999994179</v>
          </cell>
          <cell r="BZ461">
            <v>-106.96999999997206</v>
          </cell>
          <cell r="CA461">
            <v>8.1260000000038417</v>
          </cell>
          <cell r="CB461">
            <v>-1.8899999999994179</v>
          </cell>
          <cell r="CC461">
            <v>-6.6639999999970314</v>
          </cell>
          <cell r="CD461">
            <v>-97.669999999983702</v>
          </cell>
          <cell r="CE461">
            <v>-1222.8099999995902</v>
          </cell>
          <cell r="CF461">
            <v>-159.13000000000466</v>
          </cell>
          <cell r="CG461">
            <v>-46.75</v>
          </cell>
          <cell r="CH461">
            <v>-7.4149999999935972</v>
          </cell>
          <cell r="CI461">
            <v>40.869999999995343</v>
          </cell>
          <cell r="CJ461">
            <v>-473.09000000002561</v>
          </cell>
          <cell r="CK461">
            <v>-211.44000000000233</v>
          </cell>
          <cell r="CL461">
            <v>-105.55999999999767</v>
          </cell>
          <cell r="CM461">
            <v>-116.5</v>
          </cell>
          <cell r="CN461">
            <v>-41.230000000010477</v>
          </cell>
          <cell r="CO461">
            <v>-58.269999999989523</v>
          </cell>
          <cell r="CP461">
            <v>-7.4050000000133878</v>
          </cell>
          <cell r="CQ461">
            <v>-36.889999999999418</v>
          </cell>
          <cell r="CR461">
            <v>-1501.3160000010394</v>
          </cell>
          <cell r="CS461">
            <v>-60.940000000002328</v>
          </cell>
          <cell r="CT461">
            <v>-56.119999999995343</v>
          </cell>
          <cell r="CU461">
            <v>-49.710000000006403</v>
          </cell>
          <cell r="CV461">
            <v>-56.559999999997672</v>
          </cell>
          <cell r="CW461">
            <v>-564.4199999999837</v>
          </cell>
          <cell r="CX461">
            <v>-205.96000000002095</v>
          </cell>
          <cell r="CY461">
            <v>-144.07000000000698</v>
          </cell>
          <cell r="CZ461">
            <v>-75</v>
          </cell>
          <cell r="DA461">
            <v>-101.79999999998836</v>
          </cell>
          <cell r="DB461">
            <v>-73.360000000015134</v>
          </cell>
          <cell r="DC461">
            <v>-13.835999999995693</v>
          </cell>
          <cell r="DD461">
            <v>-99.539999999979045</v>
          </cell>
          <cell r="DE461">
            <v>900.33799999998882</v>
          </cell>
          <cell r="DF461">
            <v>-57.170000000012806</v>
          </cell>
          <cell r="DG461">
            <v>-24.649999999994179</v>
          </cell>
          <cell r="DH461">
            <v>-25.650000000008731</v>
          </cell>
          <cell r="DI461">
            <v>-5.4100000000034925</v>
          </cell>
          <cell r="DJ461">
            <v>-520.14000000001397</v>
          </cell>
          <cell r="DK461">
            <v>1982.3000000000466</v>
          </cell>
          <cell r="DL461">
            <v>-54.736000000004424</v>
          </cell>
          <cell r="DM461">
            <v>-103.51999999996042</v>
          </cell>
          <cell r="DN461">
            <v>-49.35999999998603</v>
          </cell>
          <cell r="DO461">
            <v>-86.690000000002328</v>
          </cell>
          <cell r="DP461">
            <v>-36.786000000007334</v>
          </cell>
          <cell r="DQ461">
            <v>-117.84999999997672</v>
          </cell>
          <cell r="DR461">
            <v>-1844.5299999993294</v>
          </cell>
          <cell r="DS461">
            <v>-404.09999999997672</v>
          </cell>
          <cell r="DT461">
            <v>-148.18000000005122</v>
          </cell>
          <cell r="DU461">
            <v>-149.31999999997788</v>
          </cell>
          <cell r="DV461">
            <v>-74.96999999997206</v>
          </cell>
          <cell r="DW461">
            <v>-190.19999999995343</v>
          </cell>
          <cell r="DX461">
            <v>-144.84000000002561</v>
          </cell>
          <cell r="DY461">
            <v>-69.599999999976717</v>
          </cell>
          <cell r="DZ461">
            <v>-12</v>
          </cell>
          <cell r="EA461">
            <v>-78.089999999996508</v>
          </cell>
          <cell r="EB461">
            <v>-183.32000000000698</v>
          </cell>
          <cell r="EC461">
            <v>-176.76999999998952</v>
          </cell>
          <cell r="ED461">
            <v>-213.14000000001397</v>
          </cell>
        </row>
        <row r="462">
          <cell r="F462">
            <v>-85.872999999999593</v>
          </cell>
          <cell r="G462">
            <v>-106.93538800000169</v>
          </cell>
          <cell r="H462">
            <v>-118.96700000000055</v>
          </cell>
          <cell r="I462">
            <v>-208.44034000000102</v>
          </cell>
          <cell r="J462">
            <v>-339.0399999999936</v>
          </cell>
          <cell r="K462">
            <v>-174.375</v>
          </cell>
          <cell r="L462">
            <v>-46.010729999999967</v>
          </cell>
          <cell r="M462">
            <v>-0.22540000000026339</v>
          </cell>
          <cell r="N462">
            <v>42.097999999998137</v>
          </cell>
          <cell r="O462">
            <v>-146.23579999999856</v>
          </cell>
          <cell r="P462">
            <v>-70.108000000000175</v>
          </cell>
          <cell r="Q462">
            <v>63.687999999994645</v>
          </cell>
          <cell r="R462">
            <v>-1539.6371200000285</v>
          </cell>
          <cell r="S462">
            <v>-115.79299999999785</v>
          </cell>
          <cell r="T462">
            <v>-91.383669999999256</v>
          </cell>
          <cell r="U462">
            <v>-117.90100000000166</v>
          </cell>
          <cell r="V462">
            <v>-160.55835999998089</v>
          </cell>
          <cell r="W462">
            <v>-176.14099999998871</v>
          </cell>
          <cell r="X462">
            <v>-255.83299999999872</v>
          </cell>
          <cell r="Y462">
            <v>-42.184850000001461</v>
          </cell>
          <cell r="Z462">
            <v>-137.03740000000016</v>
          </cell>
          <cell r="AA462">
            <v>-102.44435999999405</v>
          </cell>
          <cell r="AB462">
            <v>-92.485150000000431</v>
          </cell>
          <cell r="AC462">
            <v>-88.92728999999963</v>
          </cell>
          <cell r="AD462">
            <v>-158.94804000000295</v>
          </cell>
          <cell r="AE462">
            <v>-1163.5719200000167</v>
          </cell>
          <cell r="AF462">
            <v>85.725829999995767</v>
          </cell>
          <cell r="AG462">
            <v>-108.99521000000095</v>
          </cell>
          <cell r="AH462">
            <v>-99.629730000000563</v>
          </cell>
          <cell r="AI462">
            <v>-124.06941999999981</v>
          </cell>
          <cell r="AJ462">
            <v>-133.12129999999888</v>
          </cell>
          <cell r="AK462">
            <v>-183.74973999999929</v>
          </cell>
          <cell r="AL462">
            <v>-157.00155000000086</v>
          </cell>
          <cell r="AM462">
            <v>-60.104860000001281</v>
          </cell>
          <cell r="AN462">
            <v>-83.985039999999572</v>
          </cell>
          <cell r="AO462">
            <v>-122.99775999999838</v>
          </cell>
          <cell r="AP462">
            <v>-144.6079000000027</v>
          </cell>
          <cell r="AQ462">
            <v>-31.035239999990154</v>
          </cell>
          <cell r="AR462">
            <v>-566.15315999998711</v>
          </cell>
          <cell r="AS462">
            <v>-74.251700000007986</v>
          </cell>
          <cell r="AT462">
            <v>-74.655980000010459</v>
          </cell>
          <cell r="AU462">
            <v>-53.132100000002538</v>
          </cell>
          <cell r="AV462">
            <v>-93.092199999999139</v>
          </cell>
          <cell r="AW462">
            <v>-24.57652999999118</v>
          </cell>
          <cell r="AX462">
            <v>-10.121999999995751</v>
          </cell>
          <cell r="AY462">
            <v>4.385839999999007</v>
          </cell>
          <cell r="AZ462">
            <v>-19.076039999999921</v>
          </cell>
          <cell r="BA462">
            <v>-12.715000000003783</v>
          </cell>
          <cell r="BB462">
            <v>-41.346830000002228</v>
          </cell>
          <cell r="BC462">
            <v>-74.879069999995409</v>
          </cell>
          <cell r="BD462">
            <v>-92.69155000000319</v>
          </cell>
          <cell r="BE462">
            <v>-435.83599999989383</v>
          </cell>
          <cell r="BF462">
            <v>-50.259999999994761</v>
          </cell>
          <cell r="BG462">
            <v>-41.056250000008731</v>
          </cell>
          <cell r="BH462">
            <v>-48.215730000010808</v>
          </cell>
          <cell r="BI462">
            <v>-50.074000000000524</v>
          </cell>
          <cell r="BJ462">
            <v>-14.405999999988126</v>
          </cell>
          <cell r="BK462">
            <v>-9.6449999999967986</v>
          </cell>
          <cell r="BL462">
            <v>101.06951000000117</v>
          </cell>
          <cell r="BM462">
            <v>-136.41700000000128</v>
          </cell>
          <cell r="BN462">
            <v>-33.58636000000115</v>
          </cell>
          <cell r="BO462">
            <v>-62.107060000002093</v>
          </cell>
          <cell r="BP462">
            <v>-53.508110000002489</v>
          </cell>
          <cell r="BQ462">
            <v>-37.630000000004657</v>
          </cell>
          <cell r="BR462">
            <v>-538.44433000008576</v>
          </cell>
          <cell r="BS462">
            <v>-79.754950000016834</v>
          </cell>
          <cell r="BT462">
            <v>45.560499999992317</v>
          </cell>
          <cell r="BU462">
            <v>-52.707129999995232</v>
          </cell>
          <cell r="BV462">
            <v>-30.980999999999767</v>
          </cell>
          <cell r="BW462">
            <v>-3.5447999999887543</v>
          </cell>
          <cell r="BX462">
            <v>-22.400000000001455</v>
          </cell>
          <cell r="BY462">
            <v>-0.86200000000098953</v>
          </cell>
          <cell r="BZ462">
            <v>-112.31069999999818</v>
          </cell>
          <cell r="CA462">
            <v>-11.446219999997993</v>
          </cell>
          <cell r="CB462">
            <v>-107.71744999999646</v>
          </cell>
          <cell r="CC462">
            <v>-82.160479999998643</v>
          </cell>
          <cell r="CD462">
            <v>-80.120099999985541</v>
          </cell>
          <cell r="CE462">
            <v>-525.34687000012491</v>
          </cell>
          <cell r="CF462">
            <v>-75.295899999997346</v>
          </cell>
          <cell r="CG462">
            <v>-36.160500000012689</v>
          </cell>
          <cell r="CH462">
            <v>-66.754019999993034</v>
          </cell>
          <cell r="CI462">
            <v>-75.979999999995925</v>
          </cell>
          <cell r="CJ462">
            <v>-7.735499999995227</v>
          </cell>
          <cell r="CK462">
            <v>-24.847000000001572</v>
          </cell>
          <cell r="CL462">
            <v>8.8482699999949546</v>
          </cell>
          <cell r="CM462">
            <v>-4.4304699999993318</v>
          </cell>
          <cell r="CN462">
            <v>-44.796999999998661</v>
          </cell>
          <cell r="CO462">
            <v>-45.518599999995786</v>
          </cell>
          <cell r="CP462">
            <v>-89.106149999999616</v>
          </cell>
          <cell r="CQ462">
            <v>-63.569999999992433</v>
          </cell>
          <cell r="CR462">
            <v>-831.30323000019416</v>
          </cell>
          <cell r="CS462">
            <v>-92.494860000006156</v>
          </cell>
          <cell r="CT462">
            <v>-74.669399999998859</v>
          </cell>
          <cell r="CU462">
            <v>-58.916790000002948</v>
          </cell>
          <cell r="CV462">
            <v>-37.968399999997928</v>
          </cell>
          <cell r="CW462">
            <v>-96.706460000001243</v>
          </cell>
          <cell r="CX462">
            <v>-69.363000000004831</v>
          </cell>
          <cell r="CY462">
            <v>-5.6375399999960791</v>
          </cell>
          <cell r="CZ462">
            <v>-33.297000000002299</v>
          </cell>
          <cell r="DA462">
            <v>-85.305239999994228</v>
          </cell>
          <cell r="DB462">
            <v>-151.25014000000374</v>
          </cell>
          <cell r="DC462">
            <v>-86.07499999999709</v>
          </cell>
          <cell r="DD462">
            <v>-39.619400000010501</v>
          </cell>
          <cell r="DE462">
            <v>-660.18366000021342</v>
          </cell>
          <cell r="DF462">
            <v>-105.29907000000821</v>
          </cell>
          <cell r="DG462">
            <v>-58.78090000001248</v>
          </cell>
          <cell r="DH462">
            <v>-61.53182000000379</v>
          </cell>
          <cell r="DI462">
            <v>-47.418659999995725</v>
          </cell>
          <cell r="DJ462">
            <v>-31.419999999998254</v>
          </cell>
          <cell r="DK462">
            <v>-0.71580999999423511</v>
          </cell>
          <cell r="DL462">
            <v>43.69637000000148</v>
          </cell>
          <cell r="DM462">
            <v>-167.73300000000017</v>
          </cell>
          <cell r="DN462">
            <v>-34.937000000005355</v>
          </cell>
          <cell r="DO462">
            <v>-61.371270000003278</v>
          </cell>
          <cell r="DP462">
            <v>-87.250700000004144</v>
          </cell>
          <cell r="DQ462">
            <v>-47.421799999996438</v>
          </cell>
          <cell r="DR462">
            <v>-225.10489999968559</v>
          </cell>
          <cell r="DS462">
            <v>-11.330000000016298</v>
          </cell>
          <cell r="DT462">
            <v>-4.3399999999965075</v>
          </cell>
          <cell r="DU462">
            <v>-16.862399999983609</v>
          </cell>
          <cell r="DV462">
            <v>-39.484599999996135</v>
          </cell>
          <cell r="DW462">
            <v>-4.0000000008149073E-2</v>
          </cell>
          <cell r="DX462">
            <v>18.055400000012014</v>
          </cell>
          <cell r="DY462">
            <v>-17.325200000006589</v>
          </cell>
          <cell r="DZ462">
            <v>81.309999999997672</v>
          </cell>
          <cell r="EA462">
            <v>-86.643599999981234</v>
          </cell>
          <cell r="EB462">
            <v>-101.09450000000652</v>
          </cell>
          <cell r="EC462">
            <v>-47.350000000005821</v>
          </cell>
          <cell r="ED462">
            <v>0</v>
          </cell>
        </row>
        <row r="463">
          <cell r="F463">
            <v>-10.650089999999977</v>
          </cell>
          <cell r="G463">
            <v>-1.6788199999999733</v>
          </cell>
          <cell r="H463">
            <v>-8.0295999999999594</v>
          </cell>
          <cell r="I463">
            <v>-5.7236000000000331</v>
          </cell>
          <cell r="J463">
            <v>-7.4193000000000211</v>
          </cell>
          <cell r="K463">
            <v>-3.817450000000008</v>
          </cell>
          <cell r="L463">
            <v>-15.294599999999946</v>
          </cell>
          <cell r="M463">
            <v>-15.12259999999992</v>
          </cell>
          <cell r="N463">
            <v>0</v>
          </cell>
          <cell r="O463">
            <v>-0.29120000000000346</v>
          </cell>
          <cell r="P463">
            <v>-7.0464399999999898</v>
          </cell>
          <cell r="Q463">
            <v>-2.9221000000000004</v>
          </cell>
          <cell r="R463">
            <v>-62.367410000000746</v>
          </cell>
          <cell r="S463">
            <v>-4.4105999999999312</v>
          </cell>
          <cell r="T463">
            <v>0</v>
          </cell>
          <cell r="U463">
            <v>-9.1163999999999987</v>
          </cell>
          <cell r="V463">
            <v>-6.0096599999999398</v>
          </cell>
          <cell r="W463">
            <v>-1.0000000002037268E-3</v>
          </cell>
          <cell r="X463">
            <v>-5.5416999999999916</v>
          </cell>
          <cell r="Y463">
            <v>-15.117399999999861</v>
          </cell>
          <cell r="Z463">
            <v>-4.4368999999999232</v>
          </cell>
          <cell r="AA463">
            <v>-7.3569999999999709</v>
          </cell>
          <cell r="AB463">
            <v>-0.39800000000013824</v>
          </cell>
          <cell r="AC463">
            <v>-7.8383499999999913</v>
          </cell>
          <cell r="AD463">
            <v>-2.1403999999999996</v>
          </cell>
          <cell r="AE463">
            <v>-49.8136599999998</v>
          </cell>
          <cell r="AF463">
            <v>-8.8598999999999251</v>
          </cell>
          <cell r="AG463">
            <v>-2.8704000000000178</v>
          </cell>
          <cell r="AH463">
            <v>-1.9705000000001291</v>
          </cell>
          <cell r="AI463">
            <v>-2.6589000000001306</v>
          </cell>
          <cell r="AJ463">
            <v>0</v>
          </cell>
          <cell r="AK463">
            <v>-4.6192000000000917</v>
          </cell>
          <cell r="AL463">
            <v>-3.5031999999998789</v>
          </cell>
          <cell r="AM463">
            <v>-5.0945999999999003</v>
          </cell>
          <cell r="AN463">
            <v>0</v>
          </cell>
          <cell r="AO463">
            <v>-5.0347999999999047</v>
          </cell>
          <cell r="AP463">
            <v>-9.1988599999999678</v>
          </cell>
          <cell r="AQ463">
            <v>-6.0033000000000811</v>
          </cell>
          <cell r="AR463">
            <v>-26.961730000002717</v>
          </cell>
          <cell r="AS463">
            <v>0</v>
          </cell>
          <cell r="AT463">
            <v>-8.1493000000000393</v>
          </cell>
          <cell r="AU463">
            <v>-3.0637000000001535</v>
          </cell>
          <cell r="AV463">
            <v>0.27582000000006701</v>
          </cell>
          <cell r="AW463">
            <v>-3.7545000000000073</v>
          </cell>
          <cell r="AX463">
            <v>-1.4644000000000688</v>
          </cell>
          <cell r="AY463">
            <v>0</v>
          </cell>
          <cell r="AZ463">
            <v>-3.1338000000000648</v>
          </cell>
          <cell r="BA463">
            <v>-1.9292000000000371</v>
          </cell>
          <cell r="BB463">
            <v>0</v>
          </cell>
          <cell r="BC463">
            <v>-3.4865499999999656</v>
          </cell>
          <cell r="BD463">
            <v>-2.2561000000000604</v>
          </cell>
          <cell r="BE463">
            <v>-24.949840000001132</v>
          </cell>
          <cell r="BF463">
            <v>-6.1918000000000575</v>
          </cell>
          <cell r="BG463">
            <v>-6.658100000000104</v>
          </cell>
          <cell r="BH463">
            <v>0</v>
          </cell>
          <cell r="BI463">
            <v>0.44545999999991182</v>
          </cell>
          <cell r="BJ463">
            <v>0.11450000000013461</v>
          </cell>
          <cell r="BK463">
            <v>1.7450000000001182</v>
          </cell>
          <cell r="BL463">
            <v>-3.0834999999999582</v>
          </cell>
          <cell r="BM463">
            <v>0.31400000000007822</v>
          </cell>
          <cell r="BN463">
            <v>-4.0570000000000164</v>
          </cell>
          <cell r="BO463">
            <v>0</v>
          </cell>
          <cell r="BP463">
            <v>-7.5783999999998741</v>
          </cell>
          <cell r="BQ463">
            <v>0</v>
          </cell>
          <cell r="BR463">
            <v>-5.9422300000005635</v>
          </cell>
          <cell r="BS463">
            <v>-0.74630000000001928</v>
          </cell>
          <cell r="BT463">
            <v>0</v>
          </cell>
          <cell r="BU463">
            <v>-3.2501999999999498</v>
          </cell>
          <cell r="BV463">
            <v>-2.3347999999999729</v>
          </cell>
          <cell r="BW463">
            <v>0</v>
          </cell>
          <cell r="BX463">
            <v>10.49676999999997</v>
          </cell>
          <cell r="BY463">
            <v>-1.9292000000000371</v>
          </cell>
          <cell r="BZ463">
            <v>0</v>
          </cell>
          <cell r="CA463">
            <v>0.13009999999985666</v>
          </cell>
          <cell r="CB463">
            <v>-4.7016000000000986</v>
          </cell>
          <cell r="CC463">
            <v>-1.1726999999999634</v>
          </cell>
          <cell r="CD463">
            <v>-2.4343000000001211</v>
          </cell>
          <cell r="CE463">
            <v>1.3942499999975553</v>
          </cell>
          <cell r="CF463">
            <v>-3.2373000000000047</v>
          </cell>
          <cell r="CG463">
            <v>-0.19980000000009568</v>
          </cell>
          <cell r="CH463">
            <v>0.63869999999997162</v>
          </cell>
          <cell r="CI463">
            <v>-2.3663999999999987</v>
          </cell>
          <cell r="CJ463">
            <v>2.6542999999999211</v>
          </cell>
          <cell r="CK463">
            <v>10.952350000000024</v>
          </cell>
          <cell r="CL463">
            <v>-2.7658000000001266</v>
          </cell>
          <cell r="CM463">
            <v>0</v>
          </cell>
          <cell r="CN463">
            <v>-0.1045000000001437</v>
          </cell>
          <cell r="CO463">
            <v>3.8223000000000411</v>
          </cell>
          <cell r="CP463">
            <v>0</v>
          </cell>
          <cell r="CQ463">
            <v>-7.9996000000001004</v>
          </cell>
          <cell r="CR463">
            <v>4.3126999999949476</v>
          </cell>
          <cell r="CS463">
            <v>-1.0300999999999476</v>
          </cell>
          <cell r="CT463">
            <v>-1.1846000000000458</v>
          </cell>
          <cell r="CU463">
            <v>0</v>
          </cell>
          <cell r="CV463">
            <v>0.13699999999994361</v>
          </cell>
          <cell r="CW463">
            <v>11.195399999999836</v>
          </cell>
          <cell r="CX463">
            <v>0</v>
          </cell>
          <cell r="CY463">
            <v>-0.2840000000001055</v>
          </cell>
          <cell r="CZ463">
            <v>-1.4476999999997133</v>
          </cell>
          <cell r="DA463">
            <v>0</v>
          </cell>
          <cell r="DB463">
            <v>0</v>
          </cell>
          <cell r="DC463">
            <v>-3.0733000000000175</v>
          </cell>
          <cell r="DD463">
            <v>0</v>
          </cell>
          <cell r="DE463">
            <v>4.2786200000009558</v>
          </cell>
          <cell r="DF463">
            <v>0</v>
          </cell>
          <cell r="DG463">
            <v>0</v>
          </cell>
          <cell r="DH463">
            <v>0</v>
          </cell>
          <cell r="DI463">
            <v>-4.6748000000000047</v>
          </cell>
          <cell r="DJ463">
            <v>7.0410999999999149</v>
          </cell>
          <cell r="DK463">
            <v>3.2556200000000217</v>
          </cell>
          <cell r="DL463">
            <v>1.8269000000000233</v>
          </cell>
          <cell r="DM463">
            <v>2.1725000000001273</v>
          </cell>
          <cell r="DN463">
            <v>0</v>
          </cell>
          <cell r="DO463">
            <v>-2.3667000000000371</v>
          </cell>
          <cell r="DP463">
            <v>0</v>
          </cell>
          <cell r="DQ463">
            <v>-2.9760000000001128</v>
          </cell>
          <cell r="DR463">
            <v>-8.5463999999992666</v>
          </cell>
          <cell r="DS463">
            <v>0</v>
          </cell>
          <cell r="DT463">
            <v>0</v>
          </cell>
          <cell r="DU463">
            <v>-2.9229000000000269</v>
          </cell>
          <cell r="DV463">
            <v>0</v>
          </cell>
          <cell r="DW463">
            <v>0.11229999999977736</v>
          </cell>
          <cell r="DX463">
            <v>0</v>
          </cell>
          <cell r="DY463">
            <v>0</v>
          </cell>
          <cell r="DZ463">
            <v>0</v>
          </cell>
          <cell r="EA463">
            <v>-2.3959999999997308</v>
          </cell>
          <cell r="EB463">
            <v>0</v>
          </cell>
          <cell r="EC463">
            <v>-3.3398000000001957</v>
          </cell>
          <cell r="ED463">
            <v>0</v>
          </cell>
        </row>
        <row r="464"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  <cell r="CU464">
            <v>0</v>
          </cell>
          <cell r="CV464">
            <v>0</v>
          </cell>
          <cell r="CW464">
            <v>0</v>
          </cell>
          <cell r="CX464">
            <v>0</v>
          </cell>
          <cell r="CY464">
            <v>0</v>
          </cell>
          <cell r="CZ464">
            <v>0</v>
          </cell>
          <cell r="DA464">
            <v>0</v>
          </cell>
          <cell r="DB464">
            <v>0</v>
          </cell>
          <cell r="DC464">
            <v>0</v>
          </cell>
          <cell r="DD464">
            <v>0</v>
          </cell>
          <cell r="DE464">
            <v>0</v>
          </cell>
          <cell r="DF464">
            <v>0</v>
          </cell>
          <cell r="DG464">
            <v>0</v>
          </cell>
          <cell r="DH464">
            <v>0</v>
          </cell>
          <cell r="DI464">
            <v>0</v>
          </cell>
          <cell r="DJ464">
            <v>0</v>
          </cell>
          <cell r="DK464">
            <v>0</v>
          </cell>
          <cell r="DL464">
            <v>0</v>
          </cell>
          <cell r="DM464">
            <v>0</v>
          </cell>
          <cell r="DN464">
            <v>0</v>
          </cell>
          <cell r="DO464">
            <v>0</v>
          </cell>
          <cell r="DP464">
            <v>0</v>
          </cell>
          <cell r="DQ464">
            <v>0</v>
          </cell>
          <cell r="DR464">
            <v>0</v>
          </cell>
          <cell r="DS464">
            <v>0</v>
          </cell>
          <cell r="DT464">
            <v>0</v>
          </cell>
          <cell r="DU464">
            <v>0</v>
          </cell>
          <cell r="DV464">
            <v>0</v>
          </cell>
          <cell r="DW464">
            <v>0</v>
          </cell>
          <cell r="DX464">
            <v>0</v>
          </cell>
          <cell r="DY464">
            <v>0</v>
          </cell>
          <cell r="DZ464">
            <v>0</v>
          </cell>
          <cell r="EA464">
            <v>0</v>
          </cell>
          <cell r="EB464">
            <v>0</v>
          </cell>
          <cell r="EC464">
            <v>0</v>
          </cell>
          <cell r="ED464">
            <v>0</v>
          </cell>
        </row>
        <row r="465"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  <cell r="BZ465">
            <v>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P465">
            <v>0</v>
          </cell>
          <cell r="CQ465">
            <v>0</v>
          </cell>
          <cell r="CR465">
            <v>0</v>
          </cell>
          <cell r="CS465">
            <v>0</v>
          </cell>
          <cell r="CT465">
            <v>0</v>
          </cell>
          <cell r="CU465">
            <v>0</v>
          </cell>
          <cell r="CV465">
            <v>0</v>
          </cell>
          <cell r="CW465">
            <v>0</v>
          </cell>
          <cell r="CX465">
            <v>0</v>
          </cell>
          <cell r="CY465">
            <v>0</v>
          </cell>
          <cell r="CZ465">
            <v>0</v>
          </cell>
          <cell r="DA465">
            <v>0</v>
          </cell>
          <cell r="DB465">
            <v>0</v>
          </cell>
          <cell r="DC465">
            <v>0</v>
          </cell>
          <cell r="DD465">
            <v>0</v>
          </cell>
          <cell r="DE465">
            <v>0</v>
          </cell>
          <cell r="DF465">
            <v>0</v>
          </cell>
          <cell r="DG465">
            <v>0</v>
          </cell>
          <cell r="DH465">
            <v>0</v>
          </cell>
          <cell r="DI465">
            <v>0</v>
          </cell>
          <cell r="DJ465">
            <v>0</v>
          </cell>
          <cell r="DK465">
            <v>0</v>
          </cell>
          <cell r="DL465">
            <v>0</v>
          </cell>
          <cell r="DM465">
            <v>0</v>
          </cell>
          <cell r="DN465">
            <v>0</v>
          </cell>
          <cell r="DO465">
            <v>0</v>
          </cell>
          <cell r="DP465">
            <v>0</v>
          </cell>
          <cell r="DQ465">
            <v>0</v>
          </cell>
          <cell r="DR465">
            <v>0</v>
          </cell>
          <cell r="DS465">
            <v>0</v>
          </cell>
          <cell r="DT465">
            <v>0</v>
          </cell>
          <cell r="DU465">
            <v>0</v>
          </cell>
          <cell r="DV465">
            <v>0</v>
          </cell>
          <cell r="DW465">
            <v>0</v>
          </cell>
          <cell r="DX465">
            <v>0</v>
          </cell>
          <cell r="DY465">
            <v>0</v>
          </cell>
          <cell r="DZ465">
            <v>0</v>
          </cell>
          <cell r="EA465">
            <v>0</v>
          </cell>
          <cell r="EB465">
            <v>0</v>
          </cell>
          <cell r="EC465">
            <v>0</v>
          </cell>
          <cell r="ED465">
            <v>0</v>
          </cell>
        </row>
        <row r="467">
          <cell r="F467">
            <v>-162.54298999998719</v>
          </cell>
          <cell r="G467">
            <v>-259.1715079999849</v>
          </cell>
          <cell r="H467">
            <v>-411.48149999997986</v>
          </cell>
          <cell r="I467">
            <v>-751.61403999995673</v>
          </cell>
          <cell r="J467">
            <v>-1384.6563000000315</v>
          </cell>
          <cell r="K467">
            <v>-842.39984999998705</v>
          </cell>
          <cell r="L467">
            <v>-452.80833000005805</v>
          </cell>
          <cell r="M467">
            <v>-972.4081999999762</v>
          </cell>
          <cell r="N467">
            <v>-255.21799999999348</v>
          </cell>
          <cell r="O467">
            <v>-504.73600000000442</v>
          </cell>
          <cell r="P467">
            <v>-150.141632999992</v>
          </cell>
          <cell r="Q467">
            <v>220.45590000000084</v>
          </cell>
          <cell r="R467">
            <v>-8157.2794900001027</v>
          </cell>
          <cell r="S467">
            <v>-401.09249999999884</v>
          </cell>
          <cell r="T467">
            <v>-377.16917000000831</v>
          </cell>
          <cell r="U467">
            <v>-507.91229999999632</v>
          </cell>
          <cell r="V467">
            <v>-724.72491999994963</v>
          </cell>
          <cell r="W467">
            <v>-1519.2699999999022</v>
          </cell>
          <cell r="X467">
            <v>-1247.9116999999387</v>
          </cell>
          <cell r="Y467">
            <v>-568.21724999995786</v>
          </cell>
          <cell r="Z467">
            <v>-1301.492499999993</v>
          </cell>
          <cell r="AA467">
            <v>-712.97483000005013</v>
          </cell>
          <cell r="AB467">
            <v>-549.88514999998733</v>
          </cell>
          <cell r="AC467">
            <v>-288.17541000001074</v>
          </cell>
          <cell r="AD467">
            <v>41.546239999996033</v>
          </cell>
          <cell r="AE467">
            <v>-8076.4272800008766</v>
          </cell>
          <cell r="AF467">
            <v>-521.1013699999894</v>
          </cell>
          <cell r="AG467">
            <v>-666.17180999999982</v>
          </cell>
          <cell r="AH467">
            <v>-631.05883000002359</v>
          </cell>
          <cell r="AI467">
            <v>-678.62932000000728</v>
          </cell>
          <cell r="AJ467">
            <v>-1380.8983000000007</v>
          </cell>
          <cell r="AK467">
            <v>-1121.3579400000162</v>
          </cell>
          <cell r="AL467">
            <v>-545.75174999999581</v>
          </cell>
          <cell r="AM467">
            <v>-947.6716599999927</v>
          </cell>
          <cell r="AN467">
            <v>-629.84283999999752</v>
          </cell>
          <cell r="AO467">
            <v>-668.27856000000611</v>
          </cell>
          <cell r="AP467">
            <v>-445.95935999997891</v>
          </cell>
          <cell r="AQ467">
            <v>160.29446000000462</v>
          </cell>
          <cell r="AR467">
            <v>-2113.8998300009407</v>
          </cell>
          <cell r="AS467">
            <v>-351.23619999998482</v>
          </cell>
          <cell r="AT467">
            <v>-246.96668000001227</v>
          </cell>
          <cell r="AU467">
            <v>-179.15030000003753</v>
          </cell>
          <cell r="AV467">
            <v>-118.42508000007365</v>
          </cell>
          <cell r="AW467">
            <v>-282.40903000009712</v>
          </cell>
          <cell r="AX467">
            <v>-107.67039999982808</v>
          </cell>
          <cell r="AY467">
            <v>41.593140000011772</v>
          </cell>
          <cell r="AZ467">
            <v>-198.71663999999873</v>
          </cell>
          <cell r="BA467">
            <v>-101.0618100000429</v>
          </cell>
          <cell r="BB467">
            <v>-246.40682999999262</v>
          </cell>
          <cell r="BC467">
            <v>-41.393349999998463</v>
          </cell>
          <cell r="BD467">
            <v>-282.05665000001318</v>
          </cell>
          <cell r="BE467">
            <v>-1978.0737499995157</v>
          </cell>
          <cell r="BF467">
            <v>-329.53509999997914</v>
          </cell>
          <cell r="BG467">
            <v>-229.21535000001313</v>
          </cell>
          <cell r="BH467">
            <v>-188.5857299999916</v>
          </cell>
          <cell r="BI467">
            <v>-93.999739999999292</v>
          </cell>
          <cell r="BJ467">
            <v>-250.28749999997672</v>
          </cell>
          <cell r="BK467">
            <v>-32.171999999962281</v>
          </cell>
          <cell r="BL467">
            <v>126.45010999997612</v>
          </cell>
          <cell r="BM467">
            <v>-164.7945999999647</v>
          </cell>
          <cell r="BN467">
            <v>-81.432560000015656</v>
          </cell>
          <cell r="BO467">
            <v>-267.27806000004057</v>
          </cell>
          <cell r="BP467">
            <v>-175.52822000000742</v>
          </cell>
          <cell r="BQ467">
            <v>-291.69500000006519</v>
          </cell>
          <cell r="BR467">
            <v>-1679.0092499991879</v>
          </cell>
          <cell r="BS467">
            <v>-330.35435000003781</v>
          </cell>
          <cell r="BT467">
            <v>-148.00130000000354</v>
          </cell>
          <cell r="BU467">
            <v>-125.62913000001572</v>
          </cell>
          <cell r="BV467">
            <v>-11.464799999957904</v>
          </cell>
          <cell r="BW467">
            <v>-275.31879999989178</v>
          </cell>
          <cell r="BX467">
            <v>36.279369999945629</v>
          </cell>
          <cell r="BY467">
            <v>266.88580000001821</v>
          </cell>
          <cell r="BZ467">
            <v>-200.82489999994868</v>
          </cell>
          <cell r="CA467">
            <v>-71.139720000006491</v>
          </cell>
          <cell r="CB467">
            <v>-230.26705000002403</v>
          </cell>
          <cell r="CC467">
            <v>-186.84396999998717</v>
          </cell>
          <cell r="CD467">
            <v>-402.33039999997709</v>
          </cell>
          <cell r="CE467">
            <v>-2127.1026000007987</v>
          </cell>
          <cell r="CF467">
            <v>-634.03419999987818</v>
          </cell>
          <cell r="CG467">
            <v>-249.00929999997607</v>
          </cell>
          <cell r="CH467">
            <v>-211.19961999997031</v>
          </cell>
          <cell r="CI467">
            <v>-76.40939999994589</v>
          </cell>
          <cell r="CJ467">
            <v>-211.0681999999797</v>
          </cell>
          <cell r="CK467">
            <v>-34.920650000043679</v>
          </cell>
          <cell r="CL467">
            <v>195.08517000000575</v>
          </cell>
          <cell r="CM467">
            <v>-219.38216999993892</v>
          </cell>
          <cell r="CN467">
            <v>-52.855849999992643</v>
          </cell>
          <cell r="CO467">
            <v>-165.62029999989318</v>
          </cell>
          <cell r="CP467">
            <v>-206.32148000004236</v>
          </cell>
          <cell r="CQ467">
            <v>-261.36660000000848</v>
          </cell>
          <cell r="CR467">
            <v>-2217.9149199994281</v>
          </cell>
          <cell r="CS467">
            <v>-397.8980599999777</v>
          </cell>
          <cell r="CT467">
            <v>-255.40699999994831</v>
          </cell>
          <cell r="CU467">
            <v>-146.8137899999856</v>
          </cell>
          <cell r="CV467">
            <v>-60.350999999966007</v>
          </cell>
          <cell r="CW467">
            <v>-494.41506000002846</v>
          </cell>
          <cell r="CX467">
            <v>-133.0010000000475</v>
          </cell>
          <cell r="CY467">
            <v>239.26845999999205</v>
          </cell>
          <cell r="CZ467">
            <v>-110.38169999996899</v>
          </cell>
          <cell r="DA467">
            <v>-89.491949999937788</v>
          </cell>
          <cell r="DB467">
            <v>-240.92602000001352</v>
          </cell>
          <cell r="DC467">
            <v>-218.4260999999824</v>
          </cell>
          <cell r="DD467">
            <v>-310.07169999991311</v>
          </cell>
          <cell r="DE467">
            <v>358.06585999857634</v>
          </cell>
          <cell r="DF467">
            <v>-378.06476999999722</v>
          </cell>
          <cell r="DG467">
            <v>-247.85950000002049</v>
          </cell>
          <cell r="DH467">
            <v>-128.06692000001203</v>
          </cell>
          <cell r="DI467">
            <v>-110.34486000001198</v>
          </cell>
          <cell r="DJ467">
            <v>-241.29490000009537</v>
          </cell>
          <cell r="DK467">
            <v>2413.3578100000741</v>
          </cell>
          <cell r="DL467">
            <v>273.459269999963</v>
          </cell>
          <cell r="DM467">
            <v>-187.65500000002794</v>
          </cell>
          <cell r="DN467">
            <v>-136.21639999997569</v>
          </cell>
          <cell r="DO467">
            <v>-283.48136999999406</v>
          </cell>
          <cell r="DP467">
            <v>-267.82530000002589</v>
          </cell>
          <cell r="DQ467">
            <v>-347.9421999999322</v>
          </cell>
          <cell r="DR467">
            <v>-3614.2304000016302</v>
          </cell>
          <cell r="DS467">
            <v>-497.9769999999553</v>
          </cell>
          <cell r="DT467">
            <v>-329.14500000001863</v>
          </cell>
          <cell r="DU467">
            <v>-340.02530000009574</v>
          </cell>
          <cell r="DV467">
            <v>-261.85660000005737</v>
          </cell>
          <cell r="DW467">
            <v>-250.58669999986887</v>
          </cell>
          <cell r="DX467">
            <v>-108.98860000004061</v>
          </cell>
          <cell r="DY467">
            <v>-108.38119999994524</v>
          </cell>
          <cell r="DZ467">
            <v>-112.14000000001397</v>
          </cell>
          <cell r="EA467">
            <v>-255.47890000010375</v>
          </cell>
          <cell r="EB467">
            <v>-429.54080000007525</v>
          </cell>
          <cell r="EC467">
            <v>-490.94079999998212</v>
          </cell>
          <cell r="ED467">
            <v>-429.16950000007637</v>
          </cell>
        </row>
        <row r="469">
          <cell r="F469">
            <v>1304.3460099999793</v>
          </cell>
          <cell r="G469">
            <v>1227.8904920001514</v>
          </cell>
          <cell r="H469">
            <v>1533.5205000001006</v>
          </cell>
          <cell r="I469">
            <v>1258.1759600001387</v>
          </cell>
          <cell r="J469">
            <v>775.45469999988563</v>
          </cell>
          <cell r="K469">
            <v>1315.4701500000665</v>
          </cell>
          <cell r="L469">
            <v>1581.2566700000316</v>
          </cell>
          <cell r="M469">
            <v>1174.43479999993</v>
          </cell>
          <cell r="N469">
            <v>1834.1020000000717</v>
          </cell>
          <cell r="O469">
            <v>1488.7190000001574</v>
          </cell>
          <cell r="P469">
            <v>1435.6583669999382</v>
          </cell>
          <cell r="Q469">
            <v>1560.0899000001373</v>
          </cell>
          <cell r="R469">
            <v>14095.589510001242</v>
          </cell>
          <cell r="S469">
            <v>1058.3874999999534</v>
          </cell>
          <cell r="T469">
            <v>1051.4188299998641</v>
          </cell>
          <cell r="U469">
            <v>1427.4487000000663</v>
          </cell>
          <cell r="V469">
            <v>1275.045080000069</v>
          </cell>
          <cell r="W469">
            <v>630.11500000022352</v>
          </cell>
          <cell r="X469">
            <v>899.12830000021495</v>
          </cell>
          <cell r="Y469">
            <v>1455.7107499999693</v>
          </cell>
          <cell r="Z469">
            <v>834.62450000015087</v>
          </cell>
          <cell r="AA469">
            <v>1365.9651699998649</v>
          </cell>
          <cell r="AB469">
            <v>1433.5568500000518</v>
          </cell>
          <cell r="AC469">
            <v>1289.7045900000958</v>
          </cell>
          <cell r="AD469">
            <v>1374.4842400000198</v>
          </cell>
          <cell r="AE469">
            <v>14065.264719998464</v>
          </cell>
          <cell r="AF469">
            <v>931.12462999997661</v>
          </cell>
          <cell r="AG469">
            <v>755.27619000000414</v>
          </cell>
          <cell r="AH469">
            <v>1294.6301700000186</v>
          </cell>
          <cell r="AI469">
            <v>1311.1206800000509</v>
          </cell>
          <cell r="AJ469">
            <v>757.72970000002533</v>
          </cell>
          <cell r="AK469">
            <v>1015.0320600001141</v>
          </cell>
          <cell r="AL469">
            <v>1468.0702499998733</v>
          </cell>
          <cell r="AM469">
            <v>1177.8123400000622</v>
          </cell>
          <cell r="AN469">
            <v>1438.6571600000607</v>
          </cell>
          <cell r="AO469">
            <v>1305.2744399999501</v>
          </cell>
          <cell r="AP469">
            <v>1124.0006399999838</v>
          </cell>
          <cell r="AQ469">
            <v>1486.5364599999739</v>
          </cell>
          <cell r="AR469">
            <v>19916.979170000181</v>
          </cell>
          <cell r="AS469">
            <v>1093.7357999999076</v>
          </cell>
          <cell r="AT469">
            <v>1167.3413200001232</v>
          </cell>
          <cell r="AU469">
            <v>1736.8357000000542</v>
          </cell>
          <cell r="AV469">
            <v>1861.3949199998751</v>
          </cell>
          <cell r="AW469">
            <v>1845.5239699999802</v>
          </cell>
          <cell r="AX469">
            <v>2018.0396000001347</v>
          </cell>
          <cell r="AY469">
            <v>2045.3091400000267</v>
          </cell>
          <cell r="AZ469">
            <v>1916.1343600000255</v>
          </cell>
          <cell r="BA469">
            <v>1957.1181899999501</v>
          </cell>
          <cell r="BB469">
            <v>1717.2571699999971</v>
          </cell>
          <cell r="BC469">
            <v>1520.7066500000074</v>
          </cell>
          <cell r="BD469">
            <v>1037.5823499999242</v>
          </cell>
          <cell r="BE469">
            <v>19992.923249999061</v>
          </cell>
          <cell r="BF469">
            <v>1108.1829000000143</v>
          </cell>
          <cell r="BG469">
            <v>1228.2666500001214</v>
          </cell>
          <cell r="BH469">
            <v>1717.8832699999912</v>
          </cell>
          <cell r="BI469">
            <v>1875.8602599999867</v>
          </cell>
          <cell r="BJ469">
            <v>1867.0435000001453</v>
          </cell>
          <cell r="BK469">
            <v>2082.9179999999469</v>
          </cell>
          <cell r="BL469">
            <v>2120.1531099999556</v>
          </cell>
          <cell r="BM469">
            <v>1939.454400000046</v>
          </cell>
          <cell r="BN469">
            <v>1966.4274399998831</v>
          </cell>
          <cell r="BO469">
            <v>1686.6209399999352</v>
          </cell>
          <cell r="BP469">
            <v>1378.77178000001</v>
          </cell>
          <cell r="BQ469">
            <v>1021.3409999998985</v>
          </cell>
          <cell r="BR469">
            <v>20132.184750000946</v>
          </cell>
          <cell r="BS469">
            <v>1100.1716499999166</v>
          </cell>
          <cell r="BT469">
            <v>1252.2226999999257</v>
          </cell>
          <cell r="BU469">
            <v>1771.2918699999573</v>
          </cell>
          <cell r="BV469">
            <v>1948.6152000001166</v>
          </cell>
          <cell r="BW469">
            <v>1831.3792000000831</v>
          </cell>
          <cell r="BX469">
            <v>2140.8393699999433</v>
          </cell>
          <cell r="BY469">
            <v>2250.5757999999914</v>
          </cell>
          <cell r="BZ469">
            <v>1892.9150999999838</v>
          </cell>
          <cell r="CA469">
            <v>1966.5502799999667</v>
          </cell>
          <cell r="CB469">
            <v>1713.8049500000197</v>
          </cell>
          <cell r="CC469">
            <v>1359.7160299998941</v>
          </cell>
          <cell r="CD469">
            <v>904.10259999998379</v>
          </cell>
          <cell r="CE469">
            <v>19574.949400001206</v>
          </cell>
          <cell r="CF469">
            <v>789.42379999998957</v>
          </cell>
          <cell r="CG469">
            <v>1144.2707000001101</v>
          </cell>
          <cell r="CH469">
            <v>1676.1423799998593</v>
          </cell>
          <cell r="CI469">
            <v>1873.830600000103</v>
          </cell>
          <cell r="CJ469">
            <v>1885.0897999999579</v>
          </cell>
          <cell r="CK469">
            <v>2059.1093499999261</v>
          </cell>
          <cell r="CL469">
            <v>2168.8861700000707</v>
          </cell>
          <cell r="CM469">
            <v>1863.8798299999908</v>
          </cell>
          <cell r="CN469">
            <v>1974.5741500000004</v>
          </cell>
          <cell r="CO469">
            <v>1768.6867000000784</v>
          </cell>
          <cell r="CP469">
            <v>1332.4685199999949</v>
          </cell>
          <cell r="CQ469">
            <v>1038.5873999999603</v>
          </cell>
          <cell r="CR469">
            <v>19375.703079999425</v>
          </cell>
          <cell r="CS469">
            <v>1018.3679400000256</v>
          </cell>
          <cell r="CT469">
            <v>1130.8450000000885</v>
          </cell>
          <cell r="CU469">
            <v>1731.135210000095</v>
          </cell>
          <cell r="CV469">
            <v>1880.1690000001108</v>
          </cell>
          <cell r="CW469">
            <v>1591.2959400000982</v>
          </cell>
          <cell r="CX469">
            <v>1950.5289999999804</v>
          </cell>
          <cell r="CY469">
            <v>2203.2114600001369</v>
          </cell>
          <cell r="CZ469">
            <v>1962.5263000000268</v>
          </cell>
          <cell r="DA469">
            <v>1927.8280500001274</v>
          </cell>
          <cell r="DB469">
            <v>1683.7399799999548</v>
          </cell>
          <cell r="DC469">
            <v>1312.7139000000316</v>
          </cell>
          <cell r="DD469">
            <v>983.34129999997094</v>
          </cell>
          <cell r="DE469">
            <v>21892.719859999605</v>
          </cell>
          <cell r="DF469">
            <v>1031.1332300000358</v>
          </cell>
          <cell r="DG469">
            <v>1180.709499999939</v>
          </cell>
          <cell r="DH469">
            <v>1740.4890799999703</v>
          </cell>
          <cell r="DI469">
            <v>1820.4251400000649</v>
          </cell>
          <cell r="DJ469">
            <v>1833.8760999998776</v>
          </cell>
          <cell r="DK469">
            <v>4486.4778100000694</v>
          </cell>
          <cell r="DL469">
            <v>2227.5442699999548</v>
          </cell>
          <cell r="DM469">
            <v>1874.8679999999003</v>
          </cell>
          <cell r="DN469">
            <v>1870.9936000000453</v>
          </cell>
          <cell r="DO469">
            <v>1631.6366299999645</v>
          </cell>
          <cell r="DP469">
            <v>1255.5746999999392</v>
          </cell>
          <cell r="DQ469">
            <v>938.99180000007618</v>
          </cell>
          <cell r="DR469">
            <v>17763.940600002185</v>
          </cell>
          <cell r="DS469">
            <v>904.1840000001248</v>
          </cell>
          <cell r="DT469">
            <v>1043.2750000000233</v>
          </cell>
          <cell r="DU469">
            <v>1519.199699999881</v>
          </cell>
          <cell r="DV469">
            <v>1659.3133999999845</v>
          </cell>
          <cell r="DW469">
            <v>1814.2613000003621</v>
          </cell>
          <cell r="DX469">
            <v>1953.7513999999501</v>
          </cell>
          <cell r="DY469">
            <v>1836.0318000002299</v>
          </cell>
          <cell r="DZ469">
            <v>1940.0289999999804</v>
          </cell>
          <cell r="EA469">
            <v>1741.7110999999568</v>
          </cell>
          <cell r="EB469">
            <v>1475.9361999999965</v>
          </cell>
          <cell r="EC469">
            <v>1024.8692000000738</v>
          </cell>
          <cell r="ED469">
            <v>851.37849999999162</v>
          </cell>
        </row>
        <row r="472"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  <cell r="BZ472">
            <v>0</v>
          </cell>
          <cell r="CA472">
            <v>0</v>
          </cell>
          <cell r="CB472">
            <v>0</v>
          </cell>
          <cell r="CC472">
            <v>0</v>
          </cell>
          <cell r="CD472">
            <v>0</v>
          </cell>
          <cell r="CE472">
            <v>0</v>
          </cell>
          <cell r="CF472">
            <v>0</v>
          </cell>
          <cell r="CG472">
            <v>0</v>
          </cell>
          <cell r="CH472">
            <v>0</v>
          </cell>
          <cell r="CI472">
            <v>0</v>
          </cell>
          <cell r="CJ472">
            <v>0</v>
          </cell>
          <cell r="CK472">
            <v>0</v>
          </cell>
          <cell r="CL472">
            <v>0</v>
          </cell>
          <cell r="CM472">
            <v>0</v>
          </cell>
          <cell r="CN472">
            <v>0</v>
          </cell>
          <cell r="CO472">
            <v>0</v>
          </cell>
          <cell r="CP472">
            <v>0</v>
          </cell>
          <cell r="CQ472">
            <v>0</v>
          </cell>
          <cell r="CR472">
            <v>0</v>
          </cell>
          <cell r="CS472">
            <v>0</v>
          </cell>
          <cell r="CT472">
            <v>0</v>
          </cell>
          <cell r="CU472">
            <v>0</v>
          </cell>
          <cell r="CV472">
            <v>0</v>
          </cell>
          <cell r="CW472">
            <v>0</v>
          </cell>
          <cell r="CX472">
            <v>0</v>
          </cell>
          <cell r="CY472">
            <v>0</v>
          </cell>
          <cell r="CZ472">
            <v>0</v>
          </cell>
          <cell r="DA472">
            <v>0</v>
          </cell>
          <cell r="DB472">
            <v>0</v>
          </cell>
          <cell r="DC472">
            <v>0</v>
          </cell>
          <cell r="DD472">
            <v>0</v>
          </cell>
          <cell r="DE472">
            <v>0</v>
          </cell>
          <cell r="DF472">
            <v>0</v>
          </cell>
          <cell r="DG472">
            <v>0</v>
          </cell>
          <cell r="DH472">
            <v>0</v>
          </cell>
          <cell r="DI472">
            <v>0</v>
          </cell>
          <cell r="DJ472">
            <v>0</v>
          </cell>
          <cell r="DK472">
            <v>0</v>
          </cell>
          <cell r="DL472">
            <v>0</v>
          </cell>
          <cell r="DM472">
            <v>0</v>
          </cell>
          <cell r="DN472">
            <v>0</v>
          </cell>
          <cell r="DO472">
            <v>0</v>
          </cell>
          <cell r="DP472">
            <v>0</v>
          </cell>
          <cell r="DQ472">
            <v>0</v>
          </cell>
          <cell r="DR472">
            <v>0</v>
          </cell>
          <cell r="DS472">
            <v>0</v>
          </cell>
          <cell r="DT472">
            <v>0</v>
          </cell>
          <cell r="DU472">
            <v>0</v>
          </cell>
          <cell r="DV472">
            <v>0</v>
          </cell>
          <cell r="DW472">
            <v>0</v>
          </cell>
          <cell r="DX472">
            <v>0</v>
          </cell>
          <cell r="DY472">
            <v>0</v>
          </cell>
          <cell r="DZ472">
            <v>0</v>
          </cell>
          <cell r="EA472">
            <v>0</v>
          </cell>
          <cell r="EB472">
            <v>0</v>
          </cell>
          <cell r="EC472">
            <v>0</v>
          </cell>
          <cell r="ED472">
            <v>0</v>
          </cell>
        </row>
        <row r="473">
          <cell r="F473">
            <v>0</v>
          </cell>
          <cell r="G473">
            <v>0</v>
          </cell>
          <cell r="H473">
            <v>-7.447998000003281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  <cell r="BZ473">
            <v>0</v>
          </cell>
          <cell r="CA473">
            <v>0</v>
          </cell>
          <cell r="CB473">
            <v>0</v>
          </cell>
          <cell r="CC473">
            <v>0</v>
          </cell>
          <cell r="CD473">
            <v>0</v>
          </cell>
          <cell r="CE473">
            <v>0</v>
          </cell>
          <cell r="CF473">
            <v>0</v>
          </cell>
          <cell r="CG473">
            <v>0</v>
          </cell>
          <cell r="CH473">
            <v>0</v>
          </cell>
          <cell r="CI473">
            <v>0</v>
          </cell>
          <cell r="CJ473">
            <v>0</v>
          </cell>
          <cell r="CK473">
            <v>0</v>
          </cell>
          <cell r="CL473">
            <v>0</v>
          </cell>
          <cell r="CM473">
            <v>0</v>
          </cell>
          <cell r="CN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  <cell r="CU473">
            <v>0</v>
          </cell>
          <cell r="CV473">
            <v>0</v>
          </cell>
          <cell r="CW473">
            <v>0</v>
          </cell>
          <cell r="CX473">
            <v>0</v>
          </cell>
          <cell r="CY473">
            <v>0</v>
          </cell>
          <cell r="CZ473">
            <v>0</v>
          </cell>
          <cell r="DA473">
            <v>0</v>
          </cell>
          <cell r="DB473">
            <v>0</v>
          </cell>
          <cell r="DC473">
            <v>0</v>
          </cell>
          <cell r="DD473">
            <v>0</v>
          </cell>
          <cell r="DE473">
            <v>-2.4333740000147372</v>
          </cell>
          <cell r="DF473">
            <v>0</v>
          </cell>
          <cell r="DG473">
            <v>0</v>
          </cell>
          <cell r="DH473">
            <v>0</v>
          </cell>
          <cell r="DI473">
            <v>-2.4333740000001853</v>
          </cell>
          <cell r="DJ473">
            <v>0</v>
          </cell>
          <cell r="DK473">
            <v>0</v>
          </cell>
          <cell r="DL473">
            <v>0</v>
          </cell>
          <cell r="DM473">
            <v>0</v>
          </cell>
          <cell r="DN473">
            <v>0</v>
          </cell>
          <cell r="DO473">
            <v>0</v>
          </cell>
          <cell r="DP473">
            <v>0</v>
          </cell>
          <cell r="DQ473">
            <v>0</v>
          </cell>
          <cell r="DR473">
            <v>0</v>
          </cell>
          <cell r="DS473">
            <v>0</v>
          </cell>
          <cell r="DT473">
            <v>0</v>
          </cell>
          <cell r="DU473">
            <v>0</v>
          </cell>
          <cell r="DV473">
            <v>0</v>
          </cell>
          <cell r="DW473">
            <v>0</v>
          </cell>
          <cell r="DX473">
            <v>0</v>
          </cell>
          <cell r="DY473">
            <v>0</v>
          </cell>
          <cell r="DZ473">
            <v>0</v>
          </cell>
          <cell r="EA473">
            <v>0</v>
          </cell>
          <cell r="EB473">
            <v>0</v>
          </cell>
          <cell r="EC473">
            <v>0</v>
          </cell>
          <cell r="ED473">
            <v>0</v>
          </cell>
        </row>
        <row r="474">
          <cell r="F474">
            <v>-2.7684359999984736</v>
          </cell>
          <cell r="G474">
            <v>-28.151015999996162</v>
          </cell>
          <cell r="H474">
            <v>-29.183334000001196</v>
          </cell>
          <cell r="I474">
            <v>-33.834694999997737</v>
          </cell>
          <cell r="J474">
            <v>-7.4279779999997118</v>
          </cell>
          <cell r="K474">
            <v>-17.998599000005925</v>
          </cell>
          <cell r="L474">
            <v>1187.5028149999998</v>
          </cell>
          <cell r="M474">
            <v>0</v>
          </cell>
          <cell r="N474">
            <v>-16.118622999994841</v>
          </cell>
          <cell r="O474">
            <v>-9.2337350000016158</v>
          </cell>
          <cell r="P474">
            <v>-6.7129570000033709</v>
          </cell>
          <cell r="Q474">
            <v>-21.644530000005034</v>
          </cell>
          <cell r="R474">
            <v>-86.662406999967061</v>
          </cell>
          <cell r="S474">
            <v>0</v>
          </cell>
          <cell r="T474">
            <v>-3.5857400000022608</v>
          </cell>
          <cell r="U474">
            <v>-29.683996000007028</v>
          </cell>
          <cell r="V474">
            <v>-14.75684000000183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-8.0251480000006268</v>
          </cell>
          <cell r="AB474">
            <v>0</v>
          </cell>
          <cell r="AC474">
            <v>-30.610682999998971</v>
          </cell>
          <cell r="AD474">
            <v>0</v>
          </cell>
          <cell r="AE474">
            <v>-75.767996000009589</v>
          </cell>
          <cell r="AF474">
            <v>0</v>
          </cell>
          <cell r="AG474">
            <v>-10.279783999998472</v>
          </cell>
          <cell r="AH474">
            <v>-11.172021999998833</v>
          </cell>
          <cell r="AI474">
            <v>-34.444981000000553</v>
          </cell>
          <cell r="AJ474">
            <v>-5.1730960000022606</v>
          </cell>
          <cell r="AK474">
            <v>0</v>
          </cell>
          <cell r="AL474">
            <v>0</v>
          </cell>
          <cell r="AM474">
            <v>-1.7923850000006496</v>
          </cell>
          <cell r="AN474">
            <v>-5.3200680000009015</v>
          </cell>
          <cell r="AO474">
            <v>-4.7174000000013621</v>
          </cell>
          <cell r="AP474">
            <v>0</v>
          </cell>
          <cell r="AQ474">
            <v>-2.8682600000029197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-2.5578389998991042</v>
          </cell>
          <cell r="BS474">
            <v>0</v>
          </cell>
          <cell r="BT474">
            <v>0</v>
          </cell>
          <cell r="BU474">
            <v>-5.3009989999991376</v>
          </cell>
          <cell r="BV474">
            <v>0</v>
          </cell>
          <cell r="BW474">
            <v>0</v>
          </cell>
          <cell r="BX474">
            <v>2.74315999999817</v>
          </cell>
          <cell r="BY474">
            <v>0</v>
          </cell>
          <cell r="BZ474">
            <v>0</v>
          </cell>
          <cell r="CA474">
            <v>0</v>
          </cell>
          <cell r="CB474">
            <v>0</v>
          </cell>
          <cell r="CC474">
            <v>0</v>
          </cell>
          <cell r="CD474">
            <v>0</v>
          </cell>
          <cell r="CE474">
            <v>-6.0538320000050589</v>
          </cell>
          <cell r="CF474">
            <v>0</v>
          </cell>
          <cell r="CG474">
            <v>0</v>
          </cell>
          <cell r="CH474">
            <v>-6.053831999997783</v>
          </cell>
          <cell r="CI474">
            <v>0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0</v>
          </cell>
          <cell r="CP474">
            <v>0</v>
          </cell>
          <cell r="CQ474">
            <v>0</v>
          </cell>
          <cell r="CR474">
            <v>0</v>
          </cell>
          <cell r="CS474">
            <v>0</v>
          </cell>
          <cell r="CT474">
            <v>0</v>
          </cell>
          <cell r="CU474">
            <v>0</v>
          </cell>
          <cell r="CV474">
            <v>0</v>
          </cell>
          <cell r="CW474">
            <v>0</v>
          </cell>
          <cell r="CX474">
            <v>0</v>
          </cell>
          <cell r="CY474">
            <v>0</v>
          </cell>
          <cell r="CZ474">
            <v>0</v>
          </cell>
          <cell r="DA474">
            <v>0</v>
          </cell>
          <cell r="DB474">
            <v>0</v>
          </cell>
          <cell r="DC474">
            <v>0</v>
          </cell>
          <cell r="DD474">
            <v>0</v>
          </cell>
          <cell r="DE474">
            <v>0</v>
          </cell>
          <cell r="DF474">
            <v>0</v>
          </cell>
          <cell r="DG474">
            <v>0</v>
          </cell>
          <cell r="DH474">
            <v>0</v>
          </cell>
          <cell r="DI474">
            <v>0</v>
          </cell>
          <cell r="DJ474">
            <v>0</v>
          </cell>
          <cell r="DK474">
            <v>0</v>
          </cell>
          <cell r="DL474">
            <v>0</v>
          </cell>
          <cell r="DM474">
            <v>0</v>
          </cell>
          <cell r="DN474">
            <v>0</v>
          </cell>
          <cell r="DO474">
            <v>0</v>
          </cell>
          <cell r="DP474">
            <v>0</v>
          </cell>
          <cell r="DQ474">
            <v>0</v>
          </cell>
          <cell r="DR474">
            <v>0</v>
          </cell>
          <cell r="DS474">
            <v>0</v>
          </cell>
          <cell r="DT474">
            <v>0</v>
          </cell>
          <cell r="DU474">
            <v>0</v>
          </cell>
          <cell r="DV474">
            <v>0</v>
          </cell>
          <cell r="DW474">
            <v>0</v>
          </cell>
          <cell r="DX474">
            <v>0</v>
          </cell>
          <cell r="DY474">
            <v>0</v>
          </cell>
          <cell r="DZ474">
            <v>0</v>
          </cell>
          <cell r="EA474">
            <v>0</v>
          </cell>
          <cell r="EB474">
            <v>0</v>
          </cell>
          <cell r="EC474">
            <v>0</v>
          </cell>
          <cell r="ED474">
            <v>0</v>
          </cell>
        </row>
        <row r="475"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  <cell r="BZ475">
            <v>0</v>
          </cell>
          <cell r="CA475">
            <v>0</v>
          </cell>
          <cell r="CB475">
            <v>0</v>
          </cell>
          <cell r="CC475">
            <v>0</v>
          </cell>
          <cell r="CD475">
            <v>0</v>
          </cell>
          <cell r="CE475">
            <v>0</v>
          </cell>
          <cell r="CF475">
            <v>0</v>
          </cell>
          <cell r="CG475">
            <v>0</v>
          </cell>
          <cell r="CH475">
            <v>0</v>
          </cell>
          <cell r="CI475">
            <v>0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P475">
            <v>0</v>
          </cell>
          <cell r="CQ475">
            <v>0</v>
          </cell>
          <cell r="CR475">
            <v>0</v>
          </cell>
          <cell r="CS475">
            <v>0</v>
          </cell>
          <cell r="CT475">
            <v>0</v>
          </cell>
          <cell r="CU475">
            <v>0</v>
          </cell>
          <cell r="CV475">
            <v>0</v>
          </cell>
          <cell r="CW475">
            <v>0</v>
          </cell>
          <cell r="CX475">
            <v>0</v>
          </cell>
          <cell r="CY475">
            <v>0</v>
          </cell>
          <cell r="CZ475">
            <v>0</v>
          </cell>
          <cell r="DA475">
            <v>0</v>
          </cell>
          <cell r="DB475">
            <v>0</v>
          </cell>
          <cell r="DC475">
            <v>0</v>
          </cell>
          <cell r="DD475">
            <v>0</v>
          </cell>
          <cell r="DE475">
            <v>0</v>
          </cell>
          <cell r="DF475">
            <v>0</v>
          </cell>
          <cell r="DG475">
            <v>0</v>
          </cell>
          <cell r="DH475">
            <v>0</v>
          </cell>
          <cell r="DI475">
            <v>0</v>
          </cell>
          <cell r="DJ475">
            <v>0</v>
          </cell>
          <cell r="DK475">
            <v>0</v>
          </cell>
          <cell r="DL475">
            <v>0</v>
          </cell>
          <cell r="DM475">
            <v>0</v>
          </cell>
          <cell r="DN475">
            <v>0</v>
          </cell>
          <cell r="DO475">
            <v>0</v>
          </cell>
          <cell r="DP475">
            <v>0</v>
          </cell>
          <cell r="DQ475">
            <v>0</v>
          </cell>
          <cell r="DR475">
            <v>0</v>
          </cell>
          <cell r="DS475">
            <v>0</v>
          </cell>
          <cell r="DT475">
            <v>0</v>
          </cell>
          <cell r="DU475">
            <v>0</v>
          </cell>
          <cell r="DV475">
            <v>0</v>
          </cell>
          <cell r="DW475">
            <v>0</v>
          </cell>
          <cell r="DX475">
            <v>0</v>
          </cell>
          <cell r="DY475">
            <v>0</v>
          </cell>
          <cell r="DZ475">
            <v>0</v>
          </cell>
          <cell r="EA475">
            <v>0</v>
          </cell>
          <cell r="EB475">
            <v>0</v>
          </cell>
          <cell r="EC475">
            <v>0</v>
          </cell>
          <cell r="ED475">
            <v>0</v>
          </cell>
        </row>
        <row r="476">
          <cell r="F476">
            <v>-4.4681999999957043</v>
          </cell>
          <cell r="G476">
            <v>-13.141192999999475</v>
          </cell>
          <cell r="H476">
            <v>-3.1946000000025379</v>
          </cell>
          <cell r="I476">
            <v>-0.2292170000000624</v>
          </cell>
          <cell r="J476">
            <v>-5.0739430000030552</v>
          </cell>
          <cell r="K476">
            <v>-1.5983290000003763</v>
          </cell>
          <cell r="L476">
            <v>-5.3511339999968186</v>
          </cell>
          <cell r="M476">
            <v>-1.0933950000035111</v>
          </cell>
          <cell r="N476">
            <v>-2.4489049999974668</v>
          </cell>
          <cell r="O476">
            <v>-4.8106069999994361</v>
          </cell>
          <cell r="P476">
            <v>0</v>
          </cell>
          <cell r="Q476">
            <v>-4.6998569999996107</v>
          </cell>
          <cell r="R476">
            <v>-65.590018999995664</v>
          </cell>
          <cell r="S476">
            <v>0</v>
          </cell>
          <cell r="T476">
            <v>-3.7282459999987623</v>
          </cell>
          <cell r="U476">
            <v>-9.3742390000043088</v>
          </cell>
          <cell r="V476">
            <v>-3.8805069999943953</v>
          </cell>
          <cell r="W476">
            <v>-1.2209999986225739E-3</v>
          </cell>
          <cell r="X476">
            <v>-18.201149000000441</v>
          </cell>
          <cell r="Y476">
            <v>-10.446318000002066</v>
          </cell>
          <cell r="Z476">
            <v>-0.89999700000043958</v>
          </cell>
          <cell r="AA476">
            <v>0</v>
          </cell>
          <cell r="AB476">
            <v>-9.14184500000556</v>
          </cell>
          <cell r="AC476">
            <v>-2.6999909999976808</v>
          </cell>
          <cell r="AD476">
            <v>-7.2165060000043013</v>
          </cell>
          <cell r="AE476">
            <v>-85.101930000062566</v>
          </cell>
          <cell r="AF476">
            <v>-4.4904779999997118</v>
          </cell>
          <cell r="AG476">
            <v>-1.0450249999994412</v>
          </cell>
          <cell r="AH476">
            <v>-8.2101980000006733</v>
          </cell>
          <cell r="AI476">
            <v>-14.237915999998222</v>
          </cell>
          <cell r="AJ476">
            <v>-11.259885000006761</v>
          </cell>
          <cell r="AK476">
            <v>-2.1774350000014238</v>
          </cell>
          <cell r="AL476">
            <v>-11.876025999998092</v>
          </cell>
          <cell r="AM476">
            <v>-0.19409099999757018</v>
          </cell>
          <cell r="AN476">
            <v>-8.3262890000041807</v>
          </cell>
          <cell r="AO476">
            <v>-13.546642000001157</v>
          </cell>
          <cell r="AP476">
            <v>-9.7379449999971257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  <cell r="BZ476">
            <v>0</v>
          </cell>
          <cell r="CA476">
            <v>0</v>
          </cell>
          <cell r="CB476">
            <v>0</v>
          </cell>
          <cell r="CC476">
            <v>0</v>
          </cell>
          <cell r="CD476">
            <v>0</v>
          </cell>
          <cell r="CE476">
            <v>0</v>
          </cell>
          <cell r="CF476">
            <v>0</v>
          </cell>
          <cell r="CG476">
            <v>0</v>
          </cell>
          <cell r="CH476">
            <v>0</v>
          </cell>
          <cell r="CI476">
            <v>0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P476">
            <v>0</v>
          </cell>
          <cell r="CQ476">
            <v>0</v>
          </cell>
          <cell r="CR476">
            <v>0</v>
          </cell>
          <cell r="CS476">
            <v>0</v>
          </cell>
          <cell r="CT476">
            <v>0</v>
          </cell>
          <cell r="CU476">
            <v>0</v>
          </cell>
          <cell r="CV476">
            <v>0</v>
          </cell>
          <cell r="CW476">
            <v>0</v>
          </cell>
          <cell r="CX476">
            <v>0</v>
          </cell>
          <cell r="CY476">
            <v>0</v>
          </cell>
          <cell r="CZ476">
            <v>0</v>
          </cell>
          <cell r="DA476">
            <v>0</v>
          </cell>
          <cell r="DB476">
            <v>0</v>
          </cell>
          <cell r="DC476">
            <v>0</v>
          </cell>
          <cell r="DD476">
            <v>0</v>
          </cell>
          <cell r="DE476">
            <v>0</v>
          </cell>
          <cell r="DF476">
            <v>0</v>
          </cell>
          <cell r="DG476">
            <v>0</v>
          </cell>
          <cell r="DH476">
            <v>0</v>
          </cell>
          <cell r="DI476">
            <v>0</v>
          </cell>
          <cell r="DJ476">
            <v>0</v>
          </cell>
          <cell r="DK476">
            <v>0</v>
          </cell>
          <cell r="DL476">
            <v>0</v>
          </cell>
          <cell r="DM476">
            <v>0</v>
          </cell>
          <cell r="DN476">
            <v>0</v>
          </cell>
          <cell r="DO476">
            <v>0</v>
          </cell>
          <cell r="DP476">
            <v>0</v>
          </cell>
          <cell r="DQ476">
            <v>0</v>
          </cell>
          <cell r="DR476">
            <v>0</v>
          </cell>
          <cell r="DS476">
            <v>0</v>
          </cell>
          <cell r="DT476">
            <v>0</v>
          </cell>
          <cell r="DU476">
            <v>0</v>
          </cell>
          <cell r="DV476">
            <v>0</v>
          </cell>
          <cell r="DW476">
            <v>0</v>
          </cell>
          <cell r="DX476">
            <v>0</v>
          </cell>
          <cell r="DY476">
            <v>0</v>
          </cell>
          <cell r="DZ476">
            <v>0</v>
          </cell>
          <cell r="EA476">
            <v>0</v>
          </cell>
          <cell r="EB476">
            <v>0</v>
          </cell>
          <cell r="EC476">
            <v>0</v>
          </cell>
          <cell r="ED476">
            <v>0</v>
          </cell>
        </row>
        <row r="477">
          <cell r="F477">
            <v>-55.642700000084005</v>
          </cell>
          <cell r="G477">
            <v>-89.945509999990463</v>
          </cell>
          <cell r="H477">
            <v>-279.89566500007641</v>
          </cell>
          <cell r="I477">
            <v>-245.79935999994632</v>
          </cell>
          <cell r="J477">
            <v>-92.46207999996841</v>
          </cell>
          <cell r="K477">
            <v>-135.3737849999452</v>
          </cell>
          <cell r="L477">
            <v>1.7258300001267344</v>
          </cell>
          <cell r="M477">
            <v>0</v>
          </cell>
          <cell r="N477">
            <v>-214.81077999994159</v>
          </cell>
          <cell r="O477">
            <v>-32.961919999914244</v>
          </cell>
          <cell r="P477">
            <v>-169.87786999996752</v>
          </cell>
          <cell r="Q477">
            <v>-76.538109999964945</v>
          </cell>
          <cell r="R477">
            <v>-1088.0025800000876</v>
          </cell>
          <cell r="S477">
            <v>-49.386990000028163</v>
          </cell>
          <cell r="T477">
            <v>-99.146350000053644</v>
          </cell>
          <cell r="U477">
            <v>-298.68540000007488</v>
          </cell>
          <cell r="V477">
            <v>-202.83737999992445</v>
          </cell>
          <cell r="W477">
            <v>-88.54606999992393</v>
          </cell>
          <cell r="X477">
            <v>-29.996809999924153</v>
          </cell>
          <cell r="Y477">
            <v>-22.89867000002414</v>
          </cell>
          <cell r="Z477">
            <v>0</v>
          </cell>
          <cell r="AA477">
            <v>-84.67558999999892</v>
          </cell>
          <cell r="AB477">
            <v>-24.067990000010468</v>
          </cell>
          <cell r="AC477">
            <v>-146.6460500000976</v>
          </cell>
          <cell r="AD477">
            <v>-41.115280000027269</v>
          </cell>
          <cell r="AE477">
            <v>-552.25507999770343</v>
          </cell>
          <cell r="AF477">
            <v>-6.2054300000891089</v>
          </cell>
          <cell r="AG477">
            <v>-35.519929999951273</v>
          </cell>
          <cell r="AH477">
            <v>-97.377870000083931</v>
          </cell>
          <cell r="AI477">
            <v>-132.27416000002995</v>
          </cell>
          <cell r="AJ477">
            <v>-65.948799999896437</v>
          </cell>
          <cell r="AK477">
            <v>-23.509259999962524</v>
          </cell>
          <cell r="AL477">
            <v>-1.8601000000489876</v>
          </cell>
          <cell r="AM477">
            <v>-17.452139999950305</v>
          </cell>
          <cell r="AN477">
            <v>-116.64306000003126</v>
          </cell>
          <cell r="AO477">
            <v>-21.745510000037029</v>
          </cell>
          <cell r="AP477">
            <v>-17.653189999982715</v>
          </cell>
          <cell r="AQ477">
            <v>-16.065629999968223</v>
          </cell>
          <cell r="AR477">
            <v>-190.11078999936581</v>
          </cell>
          <cell r="AS477">
            <v>-14.271530000027269</v>
          </cell>
          <cell r="AT477">
            <v>-8.5488000001059845</v>
          </cell>
          <cell r="AU477">
            <v>-27.719760000007227</v>
          </cell>
          <cell r="AV477">
            <v>-37.917359999963082</v>
          </cell>
          <cell r="AW477">
            <v>-2.2310100001050159</v>
          </cell>
          <cell r="AX477">
            <v>-10.445799999986775</v>
          </cell>
          <cell r="AY477">
            <v>3.136909999884665</v>
          </cell>
          <cell r="AZ477">
            <v>0</v>
          </cell>
          <cell r="BA477">
            <v>-42.793479999992996</v>
          </cell>
          <cell r="BB477">
            <v>-44.303399999975227</v>
          </cell>
          <cell r="BC477">
            <v>-4.7619000000413507</v>
          </cell>
          <cell r="BD477">
            <v>-0.25465999986045063</v>
          </cell>
          <cell r="BE477">
            <v>-197.57300000078976</v>
          </cell>
          <cell r="BF477">
            <v>-20.77817999990657</v>
          </cell>
          <cell r="BG477">
            <v>-3.6949700000695884</v>
          </cell>
          <cell r="BH477">
            <v>-43.070340000092983</v>
          </cell>
          <cell r="BI477">
            <v>-21.928390000015497</v>
          </cell>
          <cell r="BJ477">
            <v>-19.967539999983273</v>
          </cell>
          <cell r="BK477">
            <v>-9.5418999999528751</v>
          </cell>
          <cell r="BL477">
            <v>0</v>
          </cell>
          <cell r="BM477">
            <v>-3.1460000000661239</v>
          </cell>
          <cell r="BN477">
            <v>-37.420309999957681</v>
          </cell>
          <cell r="BO477">
            <v>-22.119089999934658</v>
          </cell>
          <cell r="BP477">
            <v>-10.491220000083558</v>
          </cell>
          <cell r="BQ477">
            <v>-5.4150600000284612</v>
          </cell>
          <cell r="BR477">
            <v>-297.13000999949872</v>
          </cell>
          <cell r="BS477">
            <v>-4.3279999999795109</v>
          </cell>
          <cell r="BT477">
            <v>-16.656720000086352</v>
          </cell>
          <cell r="BU477">
            <v>-57.008239999995567</v>
          </cell>
          <cell r="BV477">
            <v>-47.310210000025108</v>
          </cell>
          <cell r="BW477">
            <v>-15.146859999978915</v>
          </cell>
          <cell r="BX477">
            <v>-43.875060000107624</v>
          </cell>
          <cell r="BY477">
            <v>-23.132549999980256</v>
          </cell>
          <cell r="BZ477">
            <v>0</v>
          </cell>
          <cell r="CA477">
            <v>-61.561149999964982</v>
          </cell>
          <cell r="CB477">
            <v>-5.3349999943748116E-2</v>
          </cell>
          <cell r="CC477">
            <v>-21.066900000092573</v>
          </cell>
          <cell r="CD477">
            <v>-6.9909700000425801</v>
          </cell>
          <cell r="CE477">
            <v>-154.34864000044763</v>
          </cell>
          <cell r="CF477">
            <v>0</v>
          </cell>
          <cell r="CG477">
            <v>-16.843379999976605</v>
          </cell>
          <cell r="CH477">
            <v>-47.203429999994114</v>
          </cell>
          <cell r="CI477">
            <v>-16.080579999950714</v>
          </cell>
          <cell r="CJ477">
            <v>6.736839999910444</v>
          </cell>
          <cell r="CK477">
            <v>-20.700530000030994</v>
          </cell>
          <cell r="CL477">
            <v>0</v>
          </cell>
          <cell r="CM477">
            <v>0</v>
          </cell>
          <cell r="CN477">
            <v>-32.137919999891892</v>
          </cell>
          <cell r="CO477">
            <v>-8.8630000012926757E-2</v>
          </cell>
          <cell r="CP477">
            <v>-16.359980000066571</v>
          </cell>
          <cell r="CQ477">
            <v>-11.671029999968596</v>
          </cell>
          <cell r="CR477">
            <v>537.82006000168622</v>
          </cell>
          <cell r="CS477">
            <v>0</v>
          </cell>
          <cell r="CT477">
            <v>-4.7403199998661876</v>
          </cell>
          <cell r="CU477">
            <v>-36.096889999927953</v>
          </cell>
          <cell r="CV477">
            <v>-19.361159999971278</v>
          </cell>
          <cell r="CW477">
            <v>350.27466999995522</v>
          </cell>
          <cell r="CX477">
            <v>355.1685399999842</v>
          </cell>
          <cell r="CY477">
            <v>0</v>
          </cell>
          <cell r="CZ477">
            <v>0</v>
          </cell>
          <cell r="DA477">
            <v>-57.884399999864399</v>
          </cell>
          <cell r="DB477">
            <v>-10.909529999946244</v>
          </cell>
          <cell r="DC477">
            <v>-34.774890000000596</v>
          </cell>
          <cell r="DD477">
            <v>-3.8559599999571219</v>
          </cell>
          <cell r="DE477">
            <v>-195.42781400121748</v>
          </cell>
          <cell r="DF477">
            <v>-3.5959599999478087</v>
          </cell>
          <cell r="DG477">
            <v>-49.822070000111125</v>
          </cell>
          <cell r="DH477">
            <v>-53.375064000021666</v>
          </cell>
          <cell r="DI477">
            <v>-46.126109999953769</v>
          </cell>
          <cell r="DJ477">
            <v>-14.696310000028461</v>
          </cell>
          <cell r="DK477">
            <v>-0.28805000009015203</v>
          </cell>
          <cell r="DL477">
            <v>-5.9378599999472499</v>
          </cell>
          <cell r="DM477">
            <v>-1.6592700000619516</v>
          </cell>
          <cell r="DN477">
            <v>-11.482780000078492</v>
          </cell>
          <cell r="DO477">
            <v>-3.8856699999887496</v>
          </cell>
          <cell r="DP477">
            <v>-4.5567700000246987</v>
          </cell>
          <cell r="DQ477">
            <v>-1.9000000320374966E-3</v>
          </cell>
          <cell r="DR477">
            <v>-0.74990000016987324</v>
          </cell>
          <cell r="DS477">
            <v>0</v>
          </cell>
          <cell r="DT477">
            <v>0</v>
          </cell>
          <cell r="DU477">
            <v>-3.4300000057555735E-2</v>
          </cell>
          <cell r="DV477">
            <v>-0.71186999999918044</v>
          </cell>
          <cell r="DW477">
            <v>3.2770000048913062E-2</v>
          </cell>
          <cell r="DX477">
            <v>0</v>
          </cell>
          <cell r="DY477">
            <v>0</v>
          </cell>
          <cell r="DZ477">
            <v>0</v>
          </cell>
          <cell r="EA477">
            <v>0</v>
          </cell>
          <cell r="EB477">
            <v>-3.6499999929219484E-2</v>
          </cell>
          <cell r="EC477">
            <v>0</v>
          </cell>
          <cell r="ED477">
            <v>0</v>
          </cell>
        </row>
        <row r="478">
          <cell r="F478">
            <v>0</v>
          </cell>
          <cell r="G478">
            <v>-89.250649999943562</v>
          </cell>
          <cell r="H478">
            <v>-100.36866000003647</v>
          </cell>
          <cell r="I478">
            <v>-32.328600000008009</v>
          </cell>
          <cell r="J478">
            <v>-10.591799999994691</v>
          </cell>
          <cell r="K478">
            <v>-4.9518799999495968</v>
          </cell>
          <cell r="L478">
            <v>0</v>
          </cell>
          <cell r="M478">
            <v>0</v>
          </cell>
          <cell r="N478">
            <v>-8.3440000000409782</v>
          </cell>
          <cell r="O478">
            <v>0</v>
          </cell>
          <cell r="P478">
            <v>-15.132800000021234</v>
          </cell>
          <cell r="Q478">
            <v>-3.4370200000703335</v>
          </cell>
          <cell r="R478">
            <v>-53.636100000701845</v>
          </cell>
          <cell r="S478">
            <v>0</v>
          </cell>
          <cell r="T478">
            <v>0</v>
          </cell>
          <cell r="U478">
            <v>-25.847039999905974</v>
          </cell>
          <cell r="V478">
            <v>-7.7981100000906736</v>
          </cell>
          <cell r="W478">
            <v>-7.6999300000024959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-12.29102000000421</v>
          </cell>
          <cell r="AD478">
            <v>0</v>
          </cell>
          <cell r="AE478">
            <v>-388.0489100003615</v>
          </cell>
          <cell r="AF478">
            <v>-4.9189999932423234E-2</v>
          </cell>
          <cell r="AG478">
            <v>-0.17798000003676862</v>
          </cell>
          <cell r="AH478">
            <v>-108.36824999994133</v>
          </cell>
          <cell r="AI478">
            <v>-102.24173000000883</v>
          </cell>
          <cell r="AJ478">
            <v>-55.289509999973234</v>
          </cell>
          <cell r="AK478">
            <v>-18.890860000159591</v>
          </cell>
          <cell r="AL478">
            <v>0</v>
          </cell>
          <cell r="AM478">
            <v>0</v>
          </cell>
          <cell r="AN478">
            <v>-85.237060000072233</v>
          </cell>
          <cell r="AO478">
            <v>-0.14841999998316169</v>
          </cell>
          <cell r="AP478">
            <v>-15.346190000069328</v>
          </cell>
          <cell r="AQ478">
            <v>-2.2997200000099838</v>
          </cell>
          <cell r="AR478">
            <v>-77.029040000401437</v>
          </cell>
          <cell r="AS478">
            <v>-3.5870000021532178E-2</v>
          </cell>
          <cell r="AT478">
            <v>-4.2720000026747584E-2</v>
          </cell>
          <cell r="AU478">
            <v>-21.586959999985993</v>
          </cell>
          <cell r="AV478">
            <v>-29.065430000075139</v>
          </cell>
          <cell r="AW478">
            <v>3.1802800000295974</v>
          </cell>
          <cell r="AX478">
            <v>0.60351000004447997</v>
          </cell>
          <cell r="AY478">
            <v>0</v>
          </cell>
          <cell r="AZ478">
            <v>0</v>
          </cell>
          <cell r="BA478">
            <v>-19.794789999956265</v>
          </cell>
          <cell r="BB478">
            <v>-10.241650000098161</v>
          </cell>
          <cell r="BC478">
            <v>0</v>
          </cell>
          <cell r="BD478">
            <v>-4.5410000020638108E-2</v>
          </cell>
          <cell r="BE478">
            <v>-150.3048299998045</v>
          </cell>
          <cell r="BF478">
            <v>-4.8525399998761714</v>
          </cell>
          <cell r="BG478">
            <v>-0.15222000004723668</v>
          </cell>
          <cell r="BH478">
            <v>-36.205719999969006</v>
          </cell>
          <cell r="BI478">
            <v>-50.791500000050291</v>
          </cell>
          <cell r="BJ478">
            <v>-16.746190000034403</v>
          </cell>
          <cell r="BK478">
            <v>3.0896000000648201</v>
          </cell>
          <cell r="BL478">
            <v>0</v>
          </cell>
          <cell r="BM478">
            <v>0</v>
          </cell>
          <cell r="BN478">
            <v>-5.2201000000350177</v>
          </cell>
          <cell r="BO478">
            <v>-8.6000900000799447</v>
          </cell>
          <cell r="BP478">
            <v>-22.637219999916852</v>
          </cell>
          <cell r="BQ478">
            <v>-8.1888499999186024</v>
          </cell>
          <cell r="BR478">
            <v>-156.76998999901116</v>
          </cell>
          <cell r="BS478">
            <v>-5.2959099998697639</v>
          </cell>
          <cell r="BT478">
            <v>-13.999019999988377</v>
          </cell>
          <cell r="BU478">
            <v>-33.053859999985434</v>
          </cell>
          <cell r="BV478">
            <v>-28.300649999990128</v>
          </cell>
          <cell r="BW478">
            <v>-10.746680000040215</v>
          </cell>
          <cell r="BX478">
            <v>-19.011320000048727</v>
          </cell>
          <cell r="BY478">
            <v>-7.6462300000712276</v>
          </cell>
          <cell r="BZ478">
            <v>0</v>
          </cell>
          <cell r="CA478">
            <v>-16.548339999979362</v>
          </cell>
          <cell r="CB478">
            <v>0</v>
          </cell>
          <cell r="CC478">
            <v>-21.333879999932833</v>
          </cell>
          <cell r="CD478">
            <v>-0.83409999997820705</v>
          </cell>
          <cell r="CE478">
            <v>-82.911209999583662</v>
          </cell>
          <cell r="CF478">
            <v>0</v>
          </cell>
          <cell r="CG478">
            <v>-2.6038899999111891</v>
          </cell>
          <cell r="CH478">
            <v>-22.455090000061318</v>
          </cell>
          <cell r="CI478">
            <v>-18.125530000077561</v>
          </cell>
          <cell r="CJ478">
            <v>-5.97742000001017</v>
          </cell>
          <cell r="CK478">
            <v>0</v>
          </cell>
          <cell r="CL478">
            <v>0</v>
          </cell>
          <cell r="CM478">
            <v>0</v>
          </cell>
          <cell r="CN478">
            <v>-3.3139600000577047</v>
          </cell>
          <cell r="CO478">
            <v>0</v>
          </cell>
          <cell r="CP478">
            <v>-30.435320000047795</v>
          </cell>
          <cell r="CQ478">
            <v>0</v>
          </cell>
          <cell r="CR478">
            <v>-82.747240002267063</v>
          </cell>
          <cell r="CS478">
            <v>0</v>
          </cell>
          <cell r="CT478">
            <v>0</v>
          </cell>
          <cell r="CU478">
            <v>-18.377070000045933</v>
          </cell>
          <cell r="CV478">
            <v>-27.509599999990314</v>
          </cell>
          <cell r="CW478">
            <v>-5.8326499999966472</v>
          </cell>
          <cell r="CX478">
            <v>2.9609399999026209</v>
          </cell>
          <cell r="CY478">
            <v>0</v>
          </cell>
          <cell r="CZ478">
            <v>0</v>
          </cell>
          <cell r="DA478">
            <v>-6.6330900000175461</v>
          </cell>
          <cell r="DB478">
            <v>0</v>
          </cell>
          <cell r="DC478">
            <v>-23.507989999838173</v>
          </cell>
          <cell r="DD478">
            <v>-3.8477800000691786</v>
          </cell>
          <cell r="DE478">
            <v>-175.0375050008297</v>
          </cell>
          <cell r="DF478">
            <v>0</v>
          </cell>
          <cell r="DG478">
            <v>-20.401989999925718</v>
          </cell>
          <cell r="DH478">
            <v>-57.731279999949038</v>
          </cell>
          <cell r="DI478">
            <v>-48.987174999900162</v>
          </cell>
          <cell r="DJ478">
            <v>-14.246889999951236</v>
          </cell>
          <cell r="DK478">
            <v>-6.9174800000619143</v>
          </cell>
          <cell r="DL478">
            <v>0</v>
          </cell>
          <cell r="DM478">
            <v>-11.811389999929816</v>
          </cell>
          <cell r="DN478">
            <v>0</v>
          </cell>
          <cell r="DO478">
            <v>-14.94129999994766</v>
          </cell>
          <cell r="DP478">
            <v>0</v>
          </cell>
          <cell r="DQ478">
            <v>0</v>
          </cell>
          <cell r="DR478">
            <v>0</v>
          </cell>
          <cell r="DS478">
            <v>0</v>
          </cell>
          <cell r="DT478">
            <v>0</v>
          </cell>
          <cell r="DU478">
            <v>0</v>
          </cell>
          <cell r="DV478">
            <v>0</v>
          </cell>
          <cell r="DW478">
            <v>0</v>
          </cell>
          <cell r="DX478">
            <v>0</v>
          </cell>
          <cell r="DY478">
            <v>0</v>
          </cell>
          <cell r="DZ478">
            <v>0</v>
          </cell>
          <cell r="EA478">
            <v>0</v>
          </cell>
          <cell r="EB478">
            <v>0</v>
          </cell>
          <cell r="EC478">
            <v>0</v>
          </cell>
          <cell r="ED478">
            <v>0</v>
          </cell>
        </row>
        <row r="479">
          <cell r="F479">
            <v>-613.50199300004169</v>
          </cell>
          <cell r="G479">
            <v>-490.58584900014102</v>
          </cell>
          <cell r="H479">
            <v>-363.12220300000627</v>
          </cell>
          <cell r="I479">
            <v>-303.90638900001068</v>
          </cell>
          <cell r="J479">
            <v>-518.30702200008091</v>
          </cell>
          <cell r="K479">
            <v>-783.5913059997838</v>
          </cell>
          <cell r="L479">
            <v>-611.27903199999128</v>
          </cell>
          <cell r="M479">
            <v>-596.99986600014381</v>
          </cell>
          <cell r="N479">
            <v>-491.93901000008918</v>
          </cell>
          <cell r="O479">
            <v>-829.83827100018971</v>
          </cell>
          <cell r="P479">
            <v>-513.42401999997674</v>
          </cell>
          <cell r="Q479">
            <v>-45.328666999936104</v>
          </cell>
          <cell r="R479">
            <v>-3827.8860080000013</v>
          </cell>
          <cell r="S479">
            <v>-316.31277900002897</v>
          </cell>
          <cell r="T479">
            <v>-336.62411499995505</v>
          </cell>
          <cell r="U479">
            <v>-278.33016000001226</v>
          </cell>
          <cell r="V479">
            <v>-329.81942099996377</v>
          </cell>
          <cell r="W479">
            <v>-243.57583999994677</v>
          </cell>
          <cell r="X479">
            <v>-380.3974810000509</v>
          </cell>
          <cell r="Y479">
            <v>-413.09599899989553</v>
          </cell>
          <cell r="Z479">
            <v>-347.73355500004254</v>
          </cell>
          <cell r="AA479">
            <v>-304.25797400000738</v>
          </cell>
          <cell r="AB479">
            <v>-567.1763890000293</v>
          </cell>
          <cell r="AC479">
            <v>-255.71890000009444</v>
          </cell>
          <cell r="AD479">
            <v>-54.843394999974407</v>
          </cell>
          <cell r="AE479">
            <v>-4153.4631430003792</v>
          </cell>
          <cell r="AF479">
            <v>-289.42735500005074</v>
          </cell>
          <cell r="AG479">
            <v>-234.45247399999062</v>
          </cell>
          <cell r="AH479">
            <v>-359.75069999997504</v>
          </cell>
          <cell r="AI479">
            <v>-423.59674100001575</v>
          </cell>
          <cell r="AJ479">
            <v>-210.38363699999172</v>
          </cell>
          <cell r="AK479">
            <v>-459.9982439999585</v>
          </cell>
          <cell r="AL479">
            <v>-495.47720500000287</v>
          </cell>
          <cell r="AM479">
            <v>-373.33617000002414</v>
          </cell>
          <cell r="AN479">
            <v>-356.06132399995113</v>
          </cell>
          <cell r="AO479">
            <v>-607.73215299996082</v>
          </cell>
          <cell r="AP479">
            <v>-291.7581900000223</v>
          </cell>
          <cell r="AQ479">
            <v>-51.488950000028126</v>
          </cell>
          <cell r="AR479">
            <v>-1147.7057810015976</v>
          </cell>
          <cell r="AS479">
            <v>-87.971249999944121</v>
          </cell>
          <cell r="AT479">
            <v>-97.045010000001639</v>
          </cell>
          <cell r="AU479">
            <v>-118.1159359999001</v>
          </cell>
          <cell r="AV479">
            <v>-90.257977000030223</v>
          </cell>
          <cell r="AW479">
            <v>-11.063984000007622</v>
          </cell>
          <cell r="AX479">
            <v>-57.738092000014149</v>
          </cell>
          <cell r="AY479">
            <v>-77.92808999994304</v>
          </cell>
          <cell r="AZ479">
            <v>-56.41855000006035</v>
          </cell>
          <cell r="BA479">
            <v>-93.295313999988139</v>
          </cell>
          <cell r="BB479">
            <v>-218.04792300006375</v>
          </cell>
          <cell r="BC479">
            <v>-142.45216499996604</v>
          </cell>
          <cell r="BD479">
            <v>-97.371489999932237</v>
          </cell>
          <cell r="BE479">
            <v>-1128.7794159995392</v>
          </cell>
          <cell r="BF479">
            <v>-82.858939999947324</v>
          </cell>
          <cell r="BG479">
            <v>-134.89020499994513</v>
          </cell>
          <cell r="BH479">
            <v>-118.24948599992786</v>
          </cell>
          <cell r="BI479">
            <v>-119.80597399995895</v>
          </cell>
          <cell r="BJ479">
            <v>5.1273250000085682</v>
          </cell>
          <cell r="BK479">
            <v>-66.511011999915354</v>
          </cell>
          <cell r="BL479">
            <v>-58.644079999881797</v>
          </cell>
          <cell r="BM479">
            <v>-41.433515000040643</v>
          </cell>
          <cell r="BN479">
            <v>-96.929010000021663</v>
          </cell>
          <cell r="BO479">
            <v>-140.00246900005732</v>
          </cell>
          <cell r="BP479">
            <v>-151.95260000001872</v>
          </cell>
          <cell r="BQ479">
            <v>-122.62944999989122</v>
          </cell>
          <cell r="BR479">
            <v>-732.86273000109941</v>
          </cell>
          <cell r="BS479">
            <v>-74.546720000042114</v>
          </cell>
          <cell r="BT479">
            <v>-73.453929999959655</v>
          </cell>
          <cell r="BU479">
            <v>-41.166629999992438</v>
          </cell>
          <cell r="BV479">
            <v>-84.412879999959841</v>
          </cell>
          <cell r="BW479">
            <v>-7.0968600000487641</v>
          </cell>
          <cell r="BX479">
            <v>-81.92937000002712</v>
          </cell>
          <cell r="BY479">
            <v>-41.462449999991804</v>
          </cell>
          <cell r="BZ479">
            <v>-34.263589999987744</v>
          </cell>
          <cell r="CA479">
            <v>-58.834780000033788</v>
          </cell>
          <cell r="CB479">
            <v>-143.02470000000903</v>
          </cell>
          <cell r="CC479">
            <v>-87.920960000017658</v>
          </cell>
          <cell r="CD479">
            <v>-4.7498600000399165</v>
          </cell>
          <cell r="CE479">
            <v>-614.60681000072509</v>
          </cell>
          <cell r="CF479">
            <v>-16.113759999978356</v>
          </cell>
          <cell r="CG479">
            <v>-62.52058000001125</v>
          </cell>
          <cell r="CH479">
            <v>-80.797220000007655</v>
          </cell>
          <cell r="CI479">
            <v>-42.641850000014529</v>
          </cell>
          <cell r="CJ479">
            <v>-35.557700000004843</v>
          </cell>
          <cell r="CK479">
            <v>-57.766479999991134</v>
          </cell>
          <cell r="CL479">
            <v>-29.048290000064299</v>
          </cell>
          <cell r="CM479">
            <v>-14.609590000007302</v>
          </cell>
          <cell r="CN479">
            <v>-40.660240000055637</v>
          </cell>
          <cell r="CO479">
            <v>-95.234510000038426</v>
          </cell>
          <cell r="CP479">
            <v>-58.700420000008307</v>
          </cell>
          <cell r="CQ479">
            <v>-80.956170000019483</v>
          </cell>
          <cell r="CR479">
            <v>-919.14041000045836</v>
          </cell>
          <cell r="CS479">
            <v>-40.520640000002459</v>
          </cell>
          <cell r="CT479">
            <v>-52.230449999973644</v>
          </cell>
          <cell r="CU479">
            <v>-107.97058000002289</v>
          </cell>
          <cell r="CV479">
            <v>-67.378139999986161</v>
          </cell>
          <cell r="CW479">
            <v>-103.75128000002587</v>
          </cell>
          <cell r="CX479">
            <v>-154.00705999997444</v>
          </cell>
          <cell r="CY479">
            <v>-30.231870000017807</v>
          </cell>
          <cell r="CZ479">
            <v>-32.273739999975078</v>
          </cell>
          <cell r="DA479">
            <v>-49.626319999981206</v>
          </cell>
          <cell r="DB479">
            <v>-125.23323999997228</v>
          </cell>
          <cell r="DC479">
            <v>-62.162190000002738</v>
          </cell>
          <cell r="DD479">
            <v>-93.754899999941699</v>
          </cell>
          <cell r="DE479">
            <v>-98.543940000236034</v>
          </cell>
          <cell r="DF479">
            <v>-66.901949999970384</v>
          </cell>
          <cell r="DG479">
            <v>-38.051630000001751</v>
          </cell>
          <cell r="DH479">
            <v>-102.79881000006571</v>
          </cell>
          <cell r="DI479">
            <v>-47.086040000023786</v>
          </cell>
          <cell r="DJ479">
            <v>-27.436029999982566</v>
          </cell>
          <cell r="DK479">
            <v>496.23165999999037</v>
          </cell>
          <cell r="DL479">
            <v>-47.725009999994654</v>
          </cell>
          <cell r="DM479">
            <v>-1.1514299999689683</v>
          </cell>
          <cell r="DN479">
            <v>-60.93849000002956</v>
          </cell>
          <cell r="DO479">
            <v>-90.163859999971464</v>
          </cell>
          <cell r="DP479">
            <v>-98.161879999970552</v>
          </cell>
          <cell r="DQ479">
            <v>-14.360469999955967</v>
          </cell>
          <cell r="DR479">
            <v>-38.746170000173151</v>
          </cell>
          <cell r="DS479">
            <v>0</v>
          </cell>
          <cell r="DT479">
            <v>0</v>
          </cell>
          <cell r="DU479">
            <v>-12.845669999951497</v>
          </cell>
          <cell r="DV479">
            <v>-3.4384200000204146</v>
          </cell>
          <cell r="DW479">
            <v>-1.1703899999847636</v>
          </cell>
          <cell r="DX479">
            <v>7.9061200000578538</v>
          </cell>
          <cell r="DY479">
            <v>2.1050999999861233</v>
          </cell>
          <cell r="DZ479">
            <v>1.0407100000302307</v>
          </cell>
          <cell r="EA479">
            <v>-18.741890000004787</v>
          </cell>
          <cell r="EB479">
            <v>-13.175349999975879</v>
          </cell>
          <cell r="EC479">
            <v>-0.48192999995080754</v>
          </cell>
          <cell r="ED479">
            <v>5.5549999990034848E-2</v>
          </cell>
        </row>
        <row r="480">
          <cell r="F480">
            <v>-76.374421999978949</v>
          </cell>
          <cell r="G480">
            <v>-65.275697999983095</v>
          </cell>
          <cell r="H480">
            <v>-76.001885000005132</v>
          </cell>
          <cell r="I480">
            <v>-73.972890999997617</v>
          </cell>
          <cell r="J480">
            <v>-44.348531999989063</v>
          </cell>
          <cell r="K480">
            <v>-79.973784999994677</v>
          </cell>
          <cell r="L480">
            <v>-110.6113689999911</v>
          </cell>
          <cell r="M480">
            <v>-133.7646539999987</v>
          </cell>
          <cell r="N480">
            <v>-140.16455599997425</v>
          </cell>
          <cell r="O480">
            <v>-109.75438199998462</v>
          </cell>
          <cell r="P480">
            <v>-160.12232199999562</v>
          </cell>
          <cell r="Q480">
            <v>-15.824422000005143</v>
          </cell>
          <cell r="R480">
            <v>-1176.2032400001772</v>
          </cell>
          <cell r="S480">
            <v>-74.190327999996953</v>
          </cell>
          <cell r="T480">
            <v>-71.754959000012605</v>
          </cell>
          <cell r="U480">
            <v>-68.05889600001683</v>
          </cell>
          <cell r="V480">
            <v>-121.81261000002269</v>
          </cell>
          <cell r="W480">
            <v>-16.610948000001372</v>
          </cell>
          <cell r="X480">
            <v>-84.371469999998226</v>
          </cell>
          <cell r="Y480">
            <v>-157.66713799998979</v>
          </cell>
          <cell r="Z480">
            <v>-80.360883000015747</v>
          </cell>
          <cell r="AA480">
            <v>-204.26053400000092</v>
          </cell>
          <cell r="AB480">
            <v>-131.96116199999233</v>
          </cell>
          <cell r="AC480">
            <v>-118.42640699999174</v>
          </cell>
          <cell r="AD480">
            <v>-46.727904999977909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  <cell r="BZ480">
            <v>0</v>
          </cell>
          <cell r="CA480">
            <v>0</v>
          </cell>
          <cell r="CB480">
            <v>0</v>
          </cell>
          <cell r="CC480">
            <v>0</v>
          </cell>
          <cell r="CD480">
            <v>0</v>
          </cell>
          <cell r="CE480">
            <v>0</v>
          </cell>
          <cell r="CF480">
            <v>0</v>
          </cell>
          <cell r="CG480">
            <v>0</v>
          </cell>
          <cell r="CH480">
            <v>0</v>
          </cell>
          <cell r="CI480">
            <v>0</v>
          </cell>
          <cell r="CJ480">
            <v>0</v>
          </cell>
          <cell r="CK480">
            <v>0</v>
          </cell>
          <cell r="CL480">
            <v>0</v>
          </cell>
          <cell r="CM480">
            <v>0</v>
          </cell>
          <cell r="CN480">
            <v>0</v>
          </cell>
          <cell r="CO480">
            <v>0</v>
          </cell>
          <cell r="CP480">
            <v>0</v>
          </cell>
          <cell r="CQ480">
            <v>0</v>
          </cell>
          <cell r="CR480">
            <v>0</v>
          </cell>
          <cell r="CS480">
            <v>0</v>
          </cell>
          <cell r="CT480">
            <v>0</v>
          </cell>
          <cell r="CU480">
            <v>0</v>
          </cell>
          <cell r="CV480">
            <v>0</v>
          </cell>
          <cell r="CW480">
            <v>0</v>
          </cell>
          <cell r="CX480">
            <v>0</v>
          </cell>
          <cell r="CY480">
            <v>0</v>
          </cell>
          <cell r="CZ480">
            <v>0</v>
          </cell>
          <cell r="DA480">
            <v>0</v>
          </cell>
          <cell r="DB480">
            <v>0</v>
          </cell>
          <cell r="DC480">
            <v>0</v>
          </cell>
          <cell r="DD480">
            <v>0</v>
          </cell>
          <cell r="DE480">
            <v>0</v>
          </cell>
          <cell r="DF480">
            <v>0</v>
          </cell>
          <cell r="DG480">
            <v>0</v>
          </cell>
          <cell r="DH480">
            <v>0</v>
          </cell>
          <cell r="DI480">
            <v>0</v>
          </cell>
          <cell r="DJ480">
            <v>0</v>
          </cell>
          <cell r="DK480">
            <v>0</v>
          </cell>
          <cell r="DL480">
            <v>0</v>
          </cell>
          <cell r="DM480">
            <v>0</v>
          </cell>
          <cell r="DN480">
            <v>0</v>
          </cell>
          <cell r="DO480">
            <v>0</v>
          </cell>
          <cell r="DP480">
            <v>0</v>
          </cell>
          <cell r="DQ480">
            <v>0</v>
          </cell>
          <cell r="DR480">
            <v>0</v>
          </cell>
          <cell r="DS480">
            <v>0</v>
          </cell>
          <cell r="DT480">
            <v>0</v>
          </cell>
          <cell r="DU480">
            <v>0</v>
          </cell>
          <cell r="DV480">
            <v>0</v>
          </cell>
          <cell r="DW480">
            <v>0</v>
          </cell>
          <cell r="DX480">
            <v>0</v>
          </cell>
          <cell r="DY480">
            <v>0</v>
          </cell>
          <cell r="DZ480">
            <v>0</v>
          </cell>
          <cell r="EA480">
            <v>0</v>
          </cell>
          <cell r="EB480">
            <v>0</v>
          </cell>
          <cell r="EC480">
            <v>0</v>
          </cell>
          <cell r="ED480">
            <v>0</v>
          </cell>
        </row>
        <row r="481"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  <cell r="BZ481">
            <v>0</v>
          </cell>
          <cell r="CA481">
            <v>0</v>
          </cell>
          <cell r="CB481">
            <v>0</v>
          </cell>
          <cell r="CC481">
            <v>0</v>
          </cell>
          <cell r="CD481">
            <v>0</v>
          </cell>
          <cell r="CE481">
            <v>0</v>
          </cell>
          <cell r="CF481">
            <v>0</v>
          </cell>
          <cell r="CG481">
            <v>0</v>
          </cell>
          <cell r="CH481">
            <v>0</v>
          </cell>
          <cell r="CI481">
            <v>0</v>
          </cell>
          <cell r="CJ481">
            <v>0</v>
          </cell>
          <cell r="CK481">
            <v>0</v>
          </cell>
          <cell r="CL481">
            <v>0</v>
          </cell>
          <cell r="CM481">
            <v>0</v>
          </cell>
          <cell r="CN481">
            <v>0</v>
          </cell>
          <cell r="CO481">
            <v>0</v>
          </cell>
          <cell r="CP481">
            <v>0</v>
          </cell>
          <cell r="CQ481">
            <v>0</v>
          </cell>
          <cell r="CR481">
            <v>0</v>
          </cell>
          <cell r="CS481">
            <v>0</v>
          </cell>
          <cell r="CT481">
            <v>0</v>
          </cell>
          <cell r="CU481">
            <v>0</v>
          </cell>
          <cell r="CV481">
            <v>0</v>
          </cell>
          <cell r="CW481">
            <v>0</v>
          </cell>
          <cell r="CX481">
            <v>0</v>
          </cell>
          <cell r="CY481">
            <v>0</v>
          </cell>
          <cell r="CZ481">
            <v>0</v>
          </cell>
          <cell r="DA481">
            <v>0</v>
          </cell>
          <cell r="DB481">
            <v>0</v>
          </cell>
          <cell r="DC481">
            <v>0</v>
          </cell>
          <cell r="DD481">
            <v>0</v>
          </cell>
          <cell r="DE481">
            <v>0</v>
          </cell>
          <cell r="DF481">
            <v>0</v>
          </cell>
          <cell r="DG481">
            <v>0</v>
          </cell>
          <cell r="DH481">
            <v>0</v>
          </cell>
          <cell r="DI481">
            <v>0</v>
          </cell>
          <cell r="DJ481">
            <v>0</v>
          </cell>
          <cell r="DK481">
            <v>0</v>
          </cell>
          <cell r="DL481">
            <v>0</v>
          </cell>
          <cell r="DM481">
            <v>0</v>
          </cell>
          <cell r="DN481">
            <v>0</v>
          </cell>
          <cell r="DO481">
            <v>0</v>
          </cell>
          <cell r="DP481">
            <v>0</v>
          </cell>
          <cell r="DQ481">
            <v>0</v>
          </cell>
          <cell r="DR481">
            <v>0</v>
          </cell>
          <cell r="DS481">
            <v>0</v>
          </cell>
          <cell r="DT481">
            <v>0</v>
          </cell>
          <cell r="DU481">
            <v>0</v>
          </cell>
          <cell r="DV481">
            <v>0</v>
          </cell>
          <cell r="DW481">
            <v>0</v>
          </cell>
          <cell r="DX481">
            <v>0</v>
          </cell>
          <cell r="DY481">
            <v>0</v>
          </cell>
          <cell r="DZ481">
            <v>0</v>
          </cell>
          <cell r="EA481">
            <v>0</v>
          </cell>
          <cell r="EB481">
            <v>0</v>
          </cell>
          <cell r="EC481">
            <v>0</v>
          </cell>
          <cell r="ED481">
            <v>0</v>
          </cell>
        </row>
        <row r="482"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0</v>
          </cell>
          <cell r="CA482">
            <v>0</v>
          </cell>
          <cell r="CB482">
            <v>0</v>
          </cell>
          <cell r="CC482">
            <v>0</v>
          </cell>
          <cell r="CD482">
            <v>0</v>
          </cell>
          <cell r="CE482">
            <v>0</v>
          </cell>
          <cell r="CF482">
            <v>0</v>
          </cell>
          <cell r="CG482">
            <v>0</v>
          </cell>
          <cell r="CH482">
            <v>0</v>
          </cell>
          <cell r="CI482">
            <v>0</v>
          </cell>
          <cell r="CJ482">
            <v>0</v>
          </cell>
          <cell r="CK482">
            <v>0</v>
          </cell>
          <cell r="CL482">
            <v>0</v>
          </cell>
          <cell r="CM482">
            <v>0</v>
          </cell>
          <cell r="CN482">
            <v>0</v>
          </cell>
          <cell r="CO482">
            <v>0</v>
          </cell>
          <cell r="CP482">
            <v>0</v>
          </cell>
          <cell r="CQ482">
            <v>0</v>
          </cell>
          <cell r="CR482">
            <v>0</v>
          </cell>
          <cell r="CS482">
            <v>0</v>
          </cell>
          <cell r="CT482">
            <v>0</v>
          </cell>
          <cell r="CU482">
            <v>0</v>
          </cell>
          <cell r="CV482">
            <v>0</v>
          </cell>
          <cell r="CW482">
            <v>0</v>
          </cell>
          <cell r="CX482">
            <v>0</v>
          </cell>
          <cell r="CY482">
            <v>0</v>
          </cell>
          <cell r="CZ482">
            <v>0</v>
          </cell>
          <cell r="DA482">
            <v>0</v>
          </cell>
          <cell r="DB482">
            <v>0</v>
          </cell>
          <cell r="DC482">
            <v>0</v>
          </cell>
          <cell r="DD482">
            <v>0</v>
          </cell>
          <cell r="DE482">
            <v>0</v>
          </cell>
          <cell r="DF482">
            <v>0</v>
          </cell>
          <cell r="DG482">
            <v>0</v>
          </cell>
          <cell r="DH482">
            <v>0</v>
          </cell>
          <cell r="DI482">
            <v>0</v>
          </cell>
          <cell r="DJ482">
            <v>0</v>
          </cell>
          <cell r="DK482">
            <v>0</v>
          </cell>
          <cell r="DL482">
            <v>0</v>
          </cell>
          <cell r="DM482">
            <v>0</v>
          </cell>
          <cell r="DN482">
            <v>0</v>
          </cell>
          <cell r="DO482">
            <v>0</v>
          </cell>
          <cell r="DP482">
            <v>0</v>
          </cell>
          <cell r="DQ482">
            <v>0</v>
          </cell>
          <cell r="DR482">
            <v>0</v>
          </cell>
          <cell r="DS482">
            <v>0</v>
          </cell>
          <cell r="DT482">
            <v>0</v>
          </cell>
          <cell r="DU482">
            <v>0</v>
          </cell>
          <cell r="DV482">
            <v>0</v>
          </cell>
          <cell r="DW482">
            <v>0</v>
          </cell>
          <cell r="DX482">
            <v>0</v>
          </cell>
          <cell r="DY482">
            <v>0</v>
          </cell>
          <cell r="DZ482">
            <v>0</v>
          </cell>
          <cell r="EA482">
            <v>0</v>
          </cell>
          <cell r="EB482">
            <v>0</v>
          </cell>
          <cell r="EC482">
            <v>0</v>
          </cell>
          <cell r="ED482">
            <v>0</v>
          </cell>
        </row>
        <row r="484">
          <cell r="F484">
            <v>-752.75575100025162</v>
          </cell>
          <cell r="G484">
            <v>-776.34991599945351</v>
          </cell>
          <cell r="H484">
            <v>-859.21434499975294</v>
          </cell>
          <cell r="I484">
            <v>-690.07115200022236</v>
          </cell>
          <cell r="J484">
            <v>-678.21135500026867</v>
          </cell>
          <cell r="K484">
            <v>-1023.4876839998178</v>
          </cell>
          <cell r="L484">
            <v>461.98711000010371</v>
          </cell>
          <cell r="M484">
            <v>-731.85791500099003</v>
          </cell>
          <cell r="N484">
            <v>-873.82587399985641</v>
          </cell>
          <cell r="O484">
            <v>-986.59891500044614</v>
          </cell>
          <cell r="P484">
            <v>-865.26996899954975</v>
          </cell>
          <cell r="Q484">
            <v>-167.47260600049049</v>
          </cell>
          <cell r="R484">
            <v>-6297.9803540036082</v>
          </cell>
          <cell r="S484">
            <v>-439.89009700063616</v>
          </cell>
          <cell r="T484">
            <v>-514.83941000001505</v>
          </cell>
          <cell r="U484">
            <v>-709.97973100049421</v>
          </cell>
          <cell r="V484">
            <v>-680.90486799995415</v>
          </cell>
          <cell r="W484">
            <v>-356.4340089999605</v>
          </cell>
          <cell r="X484">
            <v>-512.96690999995917</v>
          </cell>
          <cell r="Y484">
            <v>-604.10812500026077</v>
          </cell>
          <cell r="Z484">
            <v>-428.99443499976769</v>
          </cell>
          <cell r="AA484">
            <v>-601.2192460000515</v>
          </cell>
          <cell r="AB484">
            <v>-732.34738600067794</v>
          </cell>
          <cell r="AC484">
            <v>-566.39305100031197</v>
          </cell>
          <cell r="AD484">
            <v>-149.90308599965647</v>
          </cell>
          <cell r="AE484">
            <v>-5254.6370589956641</v>
          </cell>
          <cell r="AF484">
            <v>-300.17245300021023</v>
          </cell>
          <cell r="AG484">
            <v>-281.47519299993291</v>
          </cell>
          <cell r="AH484">
            <v>-584.87904000002891</v>
          </cell>
          <cell r="AI484">
            <v>-706.79552800022066</v>
          </cell>
          <cell r="AJ484">
            <v>-348.05492799985223</v>
          </cell>
          <cell r="AK484">
            <v>-504.57579899998382</v>
          </cell>
          <cell r="AL484">
            <v>-509.21333100041375</v>
          </cell>
          <cell r="AM484">
            <v>-392.77478600014001</v>
          </cell>
          <cell r="AN484">
            <v>-571.58780100010335</v>
          </cell>
          <cell r="AO484">
            <v>-647.89012499991804</v>
          </cell>
          <cell r="AP484">
            <v>-334.49551499960944</v>
          </cell>
          <cell r="AQ484">
            <v>-72.722559999674559</v>
          </cell>
          <cell r="AR484">
            <v>-1414.8456110022962</v>
          </cell>
          <cell r="AS484">
            <v>-102.27865000022575</v>
          </cell>
          <cell r="AT484">
            <v>-105.63653000025079</v>
          </cell>
          <cell r="AU484">
            <v>-167.42265599989332</v>
          </cell>
          <cell r="AV484">
            <v>-157.24076700024307</v>
          </cell>
          <cell r="AW484">
            <v>-10.114714000141248</v>
          </cell>
          <cell r="AX484">
            <v>-67.580382000189275</v>
          </cell>
          <cell r="AY484">
            <v>-74.791180000174791</v>
          </cell>
          <cell r="AZ484">
            <v>-56.41855000006035</v>
          </cell>
          <cell r="BA484">
            <v>-155.88358399970457</v>
          </cell>
          <cell r="BB484">
            <v>-272.59297300036997</v>
          </cell>
          <cell r="BC484">
            <v>-147.21406499994919</v>
          </cell>
          <cell r="BD484">
            <v>-97.67155999969691</v>
          </cell>
          <cell r="BE484">
            <v>-1476.6572460010648</v>
          </cell>
          <cell r="BF484">
            <v>-108.4896599999629</v>
          </cell>
          <cell r="BG484">
            <v>-138.73739500017837</v>
          </cell>
          <cell r="BH484">
            <v>-197.52554599987343</v>
          </cell>
          <cell r="BI484">
            <v>-192.52586399996653</v>
          </cell>
          <cell r="BJ484">
            <v>-31.586405000183731</v>
          </cell>
          <cell r="BK484">
            <v>-72.963311999570578</v>
          </cell>
          <cell r="BL484">
            <v>-58.644079999532551</v>
          </cell>
          <cell r="BM484">
            <v>-44.579515000339597</v>
          </cell>
          <cell r="BN484">
            <v>-139.56942000007257</v>
          </cell>
          <cell r="BO484">
            <v>-170.72164899995551</v>
          </cell>
          <cell r="BP484">
            <v>-185.08104000007734</v>
          </cell>
          <cell r="BQ484">
            <v>-136.23335999948904</v>
          </cell>
          <cell r="BR484">
            <v>-1189.3205690048635</v>
          </cell>
          <cell r="BS484">
            <v>-84.170630000066012</v>
          </cell>
          <cell r="BT484">
            <v>-104.1096700001508</v>
          </cell>
          <cell r="BU484">
            <v>-136.52972899959423</v>
          </cell>
          <cell r="BV484">
            <v>-160.02374000009149</v>
          </cell>
          <cell r="BW484">
            <v>-32.990400000242516</v>
          </cell>
          <cell r="BX484">
            <v>-142.07259000046179</v>
          </cell>
          <cell r="BY484">
            <v>-72.241229999810457</v>
          </cell>
          <cell r="BZ484">
            <v>-34.263590000104159</v>
          </cell>
          <cell r="CA484">
            <v>-136.94426999986172</v>
          </cell>
          <cell r="CB484">
            <v>-143.0780500001274</v>
          </cell>
          <cell r="CC484">
            <v>-130.32174000004306</v>
          </cell>
          <cell r="CD484">
            <v>-12.574930000118911</v>
          </cell>
          <cell r="CE484">
            <v>-857.92049200832844</v>
          </cell>
          <cell r="CF484">
            <v>-16.113760000094771</v>
          </cell>
          <cell r="CG484">
            <v>-81.967849999899045</v>
          </cell>
          <cell r="CH484">
            <v>-156.50957200000994</v>
          </cell>
          <cell r="CI484">
            <v>-76.847959999926388</v>
          </cell>
          <cell r="CJ484">
            <v>-34.798279999988154</v>
          </cell>
          <cell r="CK484">
            <v>-78.467010000254959</v>
          </cell>
          <cell r="CL484">
            <v>-29.048290000297129</v>
          </cell>
          <cell r="CM484">
            <v>-14.609590000007302</v>
          </cell>
          <cell r="CN484">
            <v>-76.112119999714196</v>
          </cell>
          <cell r="CO484">
            <v>-95.323140000458807</v>
          </cell>
          <cell r="CP484">
            <v>-105.49571999977343</v>
          </cell>
          <cell r="CQ484">
            <v>-92.627199999988079</v>
          </cell>
          <cell r="CR484">
            <v>-464.06759000197053</v>
          </cell>
          <cell r="CS484">
            <v>-40.520640000235289</v>
          </cell>
          <cell r="CT484">
            <v>-56.970769999781623</v>
          </cell>
          <cell r="CU484">
            <v>-162.44454000005499</v>
          </cell>
          <cell r="CV484">
            <v>-114.24890000000596</v>
          </cell>
          <cell r="CW484">
            <v>240.69073999999091</v>
          </cell>
          <cell r="CX484">
            <v>204.12241999991238</v>
          </cell>
          <cell r="CY484">
            <v>-30.231869999784976</v>
          </cell>
          <cell r="CZ484">
            <v>-32.273740000091493</v>
          </cell>
          <cell r="DA484">
            <v>-114.14380999980494</v>
          </cell>
          <cell r="DB484">
            <v>-136.14277000003494</v>
          </cell>
          <cell r="DC484">
            <v>-120.44506999966688</v>
          </cell>
          <cell r="DD484">
            <v>-101.45864000031725</v>
          </cell>
          <cell r="DE484">
            <v>-471.44263300299644</v>
          </cell>
          <cell r="DF484">
            <v>-70.497909999918193</v>
          </cell>
          <cell r="DG484">
            <v>-108.27569000027142</v>
          </cell>
          <cell r="DH484">
            <v>-213.90515400003642</v>
          </cell>
          <cell r="DI484">
            <v>-144.63269899995066</v>
          </cell>
          <cell r="DJ484">
            <v>-56.379229999845847</v>
          </cell>
          <cell r="DK484">
            <v>489.02612999989651</v>
          </cell>
          <cell r="DL484">
            <v>-53.662869999650866</v>
          </cell>
          <cell r="DM484">
            <v>-14.622089999727905</v>
          </cell>
          <cell r="DN484">
            <v>-72.421270000049844</v>
          </cell>
          <cell r="DO484">
            <v>-108.99082999955863</v>
          </cell>
          <cell r="DP484">
            <v>-102.71864999993704</v>
          </cell>
          <cell r="DQ484">
            <v>-14.362370000220835</v>
          </cell>
          <cell r="DR484">
            <v>-39.496069997549057</v>
          </cell>
          <cell r="DS484">
            <v>0</v>
          </cell>
          <cell r="DT484">
            <v>0</v>
          </cell>
          <cell r="DU484">
            <v>-12.879970000125468</v>
          </cell>
          <cell r="DV484">
            <v>-4.1502900002524257</v>
          </cell>
          <cell r="DW484">
            <v>-1.1376200001686811</v>
          </cell>
          <cell r="DX484">
            <v>7.9061199999414384</v>
          </cell>
          <cell r="DY484">
            <v>2.105100000044331</v>
          </cell>
          <cell r="DZ484">
            <v>1.0407099998556077</v>
          </cell>
          <cell r="EA484">
            <v>-18.741889999946579</v>
          </cell>
          <cell r="EB484">
            <v>-13.211850000079721</v>
          </cell>
          <cell r="EC484">
            <v>-0.4819300000090152</v>
          </cell>
          <cell r="ED484">
            <v>5.5549999931827188E-2</v>
          </cell>
        </row>
        <row r="487">
          <cell r="F487">
            <v>-111.1182399999816</v>
          </cell>
          <cell r="G487">
            <v>-95.419199999974808</v>
          </cell>
          <cell r="H487">
            <v>-220.03597999998601</v>
          </cell>
          <cell r="I487">
            <v>-110.67238000000361</v>
          </cell>
          <cell r="J487">
            <v>0</v>
          </cell>
          <cell r="K487">
            <v>-48.990040000004228</v>
          </cell>
          <cell r="L487">
            <v>-17.342869999993127</v>
          </cell>
          <cell r="M487">
            <v>-4.5553899999940768</v>
          </cell>
          <cell r="N487">
            <v>-126.43719000002602</v>
          </cell>
          <cell r="O487">
            <v>-32.699450000014622</v>
          </cell>
          <cell r="P487">
            <v>-32.419590000004973</v>
          </cell>
          <cell r="Q487">
            <v>17.73345999995945</v>
          </cell>
          <cell r="R487">
            <v>-796.33640999952331</v>
          </cell>
          <cell r="S487">
            <v>-90.464520000037737</v>
          </cell>
          <cell r="T487">
            <v>-90.733739999996033</v>
          </cell>
          <cell r="U487">
            <v>-146.65049999998882</v>
          </cell>
          <cell r="V487">
            <v>-198.43450999999186</v>
          </cell>
          <cell r="W487">
            <v>0</v>
          </cell>
          <cell r="X487">
            <v>-23.158219999999346</v>
          </cell>
          <cell r="Y487">
            <v>-23.530520000029355</v>
          </cell>
          <cell r="Z487">
            <v>-11.337889999966137</v>
          </cell>
          <cell r="AA487">
            <v>-134.76759000000311</v>
          </cell>
          <cell r="AB487">
            <v>-58.831399999995483</v>
          </cell>
          <cell r="AC487">
            <v>-20.883170000015525</v>
          </cell>
          <cell r="AD487">
            <v>2.4556499999889638</v>
          </cell>
          <cell r="AE487">
            <v>-626.48534999974072</v>
          </cell>
          <cell r="AF487">
            <v>-5.6751700000022538</v>
          </cell>
          <cell r="AG487">
            <v>-8.6846799999766517</v>
          </cell>
          <cell r="AH487">
            <v>-165.03042000002461</v>
          </cell>
          <cell r="AI487">
            <v>-103.18888999999035</v>
          </cell>
          <cell r="AJ487">
            <v>-1.9632600000004459</v>
          </cell>
          <cell r="AK487">
            <v>-16.819449999999051</v>
          </cell>
          <cell r="AL487">
            <v>-67.710780000023078</v>
          </cell>
          <cell r="AM487">
            <v>-23.806120000022929</v>
          </cell>
          <cell r="AN487">
            <v>-108.46116999996593</v>
          </cell>
          <cell r="AO487">
            <v>-79.003200000006473</v>
          </cell>
          <cell r="AP487">
            <v>-42.945919999998296</v>
          </cell>
          <cell r="AQ487">
            <v>-3.1962899999925867</v>
          </cell>
          <cell r="AR487">
            <v>-201.36990999989212</v>
          </cell>
          <cell r="AS487">
            <v>-3.2123399999982212</v>
          </cell>
          <cell r="AT487">
            <v>-0.22076000002562068</v>
          </cell>
          <cell r="AU487">
            <v>-46.746739999973215</v>
          </cell>
          <cell r="AV487">
            <v>-52.38122999999905</v>
          </cell>
          <cell r="AW487">
            <v>-4.5244300000013027</v>
          </cell>
          <cell r="AX487">
            <v>-3.0668000000005122</v>
          </cell>
          <cell r="AY487">
            <v>-10.301219999964815</v>
          </cell>
          <cell r="AZ487">
            <v>4.4894100000383332</v>
          </cell>
          <cell r="BA487">
            <v>-49.248099999967963</v>
          </cell>
          <cell r="BB487">
            <v>-25.944969999982277</v>
          </cell>
          <cell r="BC487">
            <v>-5.1988100000016857</v>
          </cell>
          <cell r="BD487">
            <v>-5.0139199999975972</v>
          </cell>
          <cell r="BE487">
            <v>-266.17641000030562</v>
          </cell>
          <cell r="BF487">
            <v>-3.4274900000018533</v>
          </cell>
          <cell r="BG487">
            <v>-2.0690000004833564E-2</v>
          </cell>
          <cell r="BH487">
            <v>-36.552630000049248</v>
          </cell>
          <cell r="BI487">
            <v>-55.419160000048578</v>
          </cell>
          <cell r="BJ487">
            <v>1.5167199999996228</v>
          </cell>
          <cell r="BK487">
            <v>-10.640150000006543</v>
          </cell>
          <cell r="BL487">
            <v>-30.907449999998789</v>
          </cell>
          <cell r="BM487">
            <v>-3.7623100000200793</v>
          </cell>
          <cell r="BN487">
            <v>-65.362150000000838</v>
          </cell>
          <cell r="BO487">
            <v>-50.276270000002114</v>
          </cell>
          <cell r="BP487">
            <v>-11.324829999997746</v>
          </cell>
          <cell r="BQ487">
            <v>0</v>
          </cell>
          <cell r="BR487">
            <v>-215.78359000058845</v>
          </cell>
          <cell r="BS487">
            <v>-1.8183599999756552</v>
          </cell>
          <cell r="BT487">
            <v>-0.40893999999389052</v>
          </cell>
          <cell r="BU487">
            <v>-49.029979999992065</v>
          </cell>
          <cell r="BV487">
            <v>-70.563370000047144</v>
          </cell>
          <cell r="BW487">
            <v>0</v>
          </cell>
          <cell r="BX487">
            <v>-6.0396899999905145</v>
          </cell>
          <cell r="BY487">
            <v>-14.00622999999905</v>
          </cell>
          <cell r="BZ487">
            <v>-15.847779999952763</v>
          </cell>
          <cell r="CA487">
            <v>-25.356629999994766</v>
          </cell>
          <cell r="CB487">
            <v>-25.625689999986207</v>
          </cell>
          <cell r="CC487">
            <v>-7.0869200000015553</v>
          </cell>
          <cell r="CD487">
            <v>0</v>
          </cell>
          <cell r="CE487">
            <v>-160.5339999999851</v>
          </cell>
          <cell r="CF487">
            <v>0</v>
          </cell>
          <cell r="CG487">
            <v>0</v>
          </cell>
          <cell r="CH487">
            <v>0</v>
          </cell>
          <cell r="CI487">
            <v>-76.504170000000158</v>
          </cell>
          <cell r="CJ487">
            <v>0</v>
          </cell>
          <cell r="CK487">
            <v>-1.5462499999994179</v>
          </cell>
          <cell r="CL487">
            <v>-12.204310000000987</v>
          </cell>
          <cell r="CM487">
            <v>-13.363330000021961</v>
          </cell>
          <cell r="CN487">
            <v>-29.596749999967869</v>
          </cell>
          <cell r="CO487">
            <v>-15.486680000001797</v>
          </cell>
          <cell r="CP487">
            <v>-4.1722399999998743</v>
          </cell>
          <cell r="CQ487">
            <v>-7.6602699999930337</v>
          </cell>
          <cell r="CR487">
            <v>-154.54921999992803</v>
          </cell>
          <cell r="CS487">
            <v>-3.5632300000288524</v>
          </cell>
          <cell r="CT487">
            <v>0</v>
          </cell>
          <cell r="CU487">
            <v>0</v>
          </cell>
          <cell r="CV487">
            <v>-51.153070000000298</v>
          </cell>
          <cell r="CW487">
            <v>0</v>
          </cell>
          <cell r="CX487">
            <v>-18.451519999987795</v>
          </cell>
          <cell r="CY487">
            <v>-4.5293899999815039</v>
          </cell>
          <cell r="CZ487">
            <v>-33.650670000002719</v>
          </cell>
          <cell r="DA487">
            <v>-21.57560999999987</v>
          </cell>
          <cell r="DB487">
            <v>-17.828000000008615</v>
          </cell>
          <cell r="DC487">
            <v>0</v>
          </cell>
          <cell r="DD487">
            <v>-3.7977299999911338</v>
          </cell>
          <cell r="DE487">
            <v>-4352.400720000267</v>
          </cell>
          <cell r="DF487">
            <v>-3.33385999998427</v>
          </cell>
          <cell r="DG487">
            <v>0</v>
          </cell>
          <cell r="DH487">
            <v>0</v>
          </cell>
          <cell r="DI487">
            <v>-9.1760200000135228</v>
          </cell>
          <cell r="DJ487">
            <v>0</v>
          </cell>
          <cell r="DK487">
            <v>-4279.1546999999991</v>
          </cell>
          <cell r="DL487">
            <v>-15.72306000001845</v>
          </cell>
          <cell r="DM487">
            <v>-9.9988200000370853</v>
          </cell>
          <cell r="DN487">
            <v>-9.8114000000059605</v>
          </cell>
          <cell r="DO487">
            <v>-25.202860000019427</v>
          </cell>
          <cell r="DP487">
            <v>0</v>
          </cell>
          <cell r="DQ487">
            <v>0</v>
          </cell>
          <cell r="DR487">
            <v>-23.523569999728352</v>
          </cell>
          <cell r="DS487">
            <v>0</v>
          </cell>
          <cell r="DT487">
            <v>0</v>
          </cell>
          <cell r="DU487">
            <v>1.6750000009778887E-2</v>
          </cell>
          <cell r="DV487">
            <v>-7.1909799999848474</v>
          </cell>
          <cell r="DW487">
            <v>0</v>
          </cell>
          <cell r="DX487">
            <v>-2.9338900000002468</v>
          </cell>
          <cell r="DY487">
            <v>0</v>
          </cell>
          <cell r="DZ487">
            <v>2.3759800000116229</v>
          </cell>
          <cell r="EA487">
            <v>-15.922469999990426</v>
          </cell>
          <cell r="EB487">
            <v>0.13104000000748783</v>
          </cell>
          <cell r="EC487">
            <v>0</v>
          </cell>
          <cell r="ED487">
            <v>0</v>
          </cell>
        </row>
        <row r="488"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  <cell r="BZ488">
            <v>0</v>
          </cell>
          <cell r="CA488">
            <v>0</v>
          </cell>
          <cell r="CB488">
            <v>0</v>
          </cell>
          <cell r="CC488">
            <v>0</v>
          </cell>
          <cell r="CD488">
            <v>0</v>
          </cell>
          <cell r="CE488">
            <v>0</v>
          </cell>
          <cell r="CF488">
            <v>0</v>
          </cell>
          <cell r="CG488">
            <v>0</v>
          </cell>
          <cell r="CH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Q488">
            <v>0</v>
          </cell>
          <cell r="CR488">
            <v>0</v>
          </cell>
          <cell r="CS488">
            <v>0</v>
          </cell>
          <cell r="CT488">
            <v>0</v>
          </cell>
          <cell r="CU488">
            <v>0</v>
          </cell>
          <cell r="CV488">
            <v>0</v>
          </cell>
          <cell r="CW488">
            <v>0</v>
          </cell>
          <cell r="CX488">
            <v>0</v>
          </cell>
          <cell r="CY488">
            <v>0</v>
          </cell>
          <cell r="CZ488">
            <v>0</v>
          </cell>
          <cell r="DA488">
            <v>0</v>
          </cell>
          <cell r="DB488">
            <v>0</v>
          </cell>
          <cell r="DC488">
            <v>0</v>
          </cell>
          <cell r="DD488">
            <v>0</v>
          </cell>
          <cell r="DE488">
            <v>0</v>
          </cell>
          <cell r="DF488">
            <v>0</v>
          </cell>
          <cell r="DG488">
            <v>0</v>
          </cell>
          <cell r="DH488">
            <v>0</v>
          </cell>
          <cell r="DI488">
            <v>0</v>
          </cell>
          <cell r="DJ488">
            <v>0</v>
          </cell>
          <cell r="DK488">
            <v>0</v>
          </cell>
          <cell r="DL488">
            <v>0</v>
          </cell>
          <cell r="DM488">
            <v>0</v>
          </cell>
          <cell r="DN488">
            <v>0</v>
          </cell>
          <cell r="DO488">
            <v>0</v>
          </cell>
          <cell r="DP488">
            <v>0</v>
          </cell>
          <cell r="DQ488">
            <v>0</v>
          </cell>
          <cell r="DR488">
            <v>0</v>
          </cell>
          <cell r="DS488">
            <v>0</v>
          </cell>
          <cell r="DT488">
            <v>0</v>
          </cell>
          <cell r="DU488">
            <v>0</v>
          </cell>
          <cell r="DV488">
            <v>0</v>
          </cell>
          <cell r="DW488">
            <v>0</v>
          </cell>
          <cell r="DX488">
            <v>0</v>
          </cell>
          <cell r="DY488">
            <v>0</v>
          </cell>
          <cell r="DZ488">
            <v>0</v>
          </cell>
          <cell r="EA488">
            <v>0</v>
          </cell>
          <cell r="EB488">
            <v>0</v>
          </cell>
          <cell r="EC488">
            <v>0</v>
          </cell>
          <cell r="ED488">
            <v>0</v>
          </cell>
        </row>
        <row r="489">
          <cell r="F489">
            <v>-60.592370000027586</v>
          </cell>
          <cell r="G489">
            <v>-113.48580999998376</v>
          </cell>
          <cell r="H489">
            <v>-52.662220000027446</v>
          </cell>
          <cell r="I489">
            <v>0</v>
          </cell>
          <cell r="J489">
            <v>0</v>
          </cell>
          <cell r="K489">
            <v>-39.889206000021659</v>
          </cell>
          <cell r="L489">
            <v>-9.3772069999831729</v>
          </cell>
          <cell r="M489">
            <v>-3.4148200000054203</v>
          </cell>
          <cell r="N489">
            <v>-40.991014000028372</v>
          </cell>
          <cell r="O489">
            <v>-7.4822099999873899</v>
          </cell>
          <cell r="P489">
            <v>-119.05537000001641</v>
          </cell>
          <cell r="Q489">
            <v>-12.400150000001304</v>
          </cell>
          <cell r="R489">
            <v>-575.47827700013295</v>
          </cell>
          <cell r="S489">
            <v>-153.10550000000512</v>
          </cell>
          <cell r="T489">
            <v>-79.274390000005951</v>
          </cell>
          <cell r="U489">
            <v>-115.98300999999628</v>
          </cell>
          <cell r="V489">
            <v>0</v>
          </cell>
          <cell r="W489">
            <v>0</v>
          </cell>
          <cell r="X489">
            <v>-50.798108000017237</v>
          </cell>
          <cell r="Y489">
            <v>-9.5680100000463426</v>
          </cell>
          <cell r="Z489">
            <v>-6.3335190000361763</v>
          </cell>
          <cell r="AA489">
            <v>-70.948139999993145</v>
          </cell>
          <cell r="AB489">
            <v>-20.991940000007162</v>
          </cell>
          <cell r="AC489">
            <v>-68.475659999996424</v>
          </cell>
          <cell r="AD489">
            <v>0</v>
          </cell>
          <cell r="AE489">
            <v>-286.41121299983934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-23.294089999981225</v>
          </cell>
          <cell r="AL489">
            <v>-40.674763999995776</v>
          </cell>
          <cell r="AM489">
            <v>-13.33410899998853</v>
          </cell>
          <cell r="AN489">
            <v>-110.87335000000894</v>
          </cell>
          <cell r="AO489">
            <v>-40.158169999980601</v>
          </cell>
          <cell r="AP489">
            <v>-58.07673000000068</v>
          </cell>
          <cell r="AQ489">
            <v>0</v>
          </cell>
          <cell r="AR489">
            <v>-86.180746000027284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-0.75455899999360554</v>
          </cell>
          <cell r="AY489">
            <v>-7.4146069999551401</v>
          </cell>
          <cell r="AZ489">
            <v>-3.9396100000012666</v>
          </cell>
          <cell r="BA489">
            <v>-26.230489999987185</v>
          </cell>
          <cell r="BB489">
            <v>-5.3596299999917392</v>
          </cell>
          <cell r="BC489">
            <v>-42.481849999981932</v>
          </cell>
          <cell r="BD489">
            <v>0</v>
          </cell>
          <cell r="BE489">
            <v>-65.690504999831319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-7.2233199999900535</v>
          </cell>
          <cell r="BL489">
            <v>-7.1453039999469183</v>
          </cell>
          <cell r="BM489">
            <v>-1.6355409999960102</v>
          </cell>
          <cell r="BN489">
            <v>-30.050079999957234</v>
          </cell>
          <cell r="BO489">
            <v>-4.441499999986263</v>
          </cell>
          <cell r="BP489">
            <v>-15.194760000013048</v>
          </cell>
          <cell r="BQ489">
            <v>0</v>
          </cell>
          <cell r="BR489">
            <v>-49.987691999878734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-1.5817699999897741</v>
          </cell>
          <cell r="BY489">
            <v>-0.46928200003458187</v>
          </cell>
          <cell r="BZ489">
            <v>-8.299620000005234</v>
          </cell>
          <cell r="CA489">
            <v>-10.053000000014435</v>
          </cell>
          <cell r="CB489">
            <v>-10.931879999989178</v>
          </cell>
          <cell r="CC489">
            <v>-18.652140000020154</v>
          </cell>
          <cell r="CD489">
            <v>0</v>
          </cell>
          <cell r="CE489">
            <v>-44.734903999837115</v>
          </cell>
          <cell r="CF489">
            <v>0</v>
          </cell>
          <cell r="CG489">
            <v>0</v>
          </cell>
          <cell r="CH489">
            <v>0</v>
          </cell>
          <cell r="CI489">
            <v>0</v>
          </cell>
          <cell r="CJ489">
            <v>0</v>
          </cell>
          <cell r="CK489">
            <v>4.8837340000027325</v>
          </cell>
          <cell r="CL489">
            <v>-1.432764999975916</v>
          </cell>
          <cell r="CM489">
            <v>-4.161383000027854</v>
          </cell>
          <cell r="CN489">
            <v>-22.018279999989318</v>
          </cell>
          <cell r="CO489">
            <v>-12.296530000006896</v>
          </cell>
          <cell r="CP489">
            <v>-9.7096799999999348</v>
          </cell>
          <cell r="CQ489">
            <v>0</v>
          </cell>
          <cell r="CR489">
            <v>-40.653457999927923</v>
          </cell>
          <cell r="CS489">
            <v>0</v>
          </cell>
          <cell r="CT489">
            <v>0</v>
          </cell>
          <cell r="CU489">
            <v>0</v>
          </cell>
          <cell r="CV489">
            <v>0</v>
          </cell>
          <cell r="CW489">
            <v>0</v>
          </cell>
          <cell r="CX489">
            <v>-0.18981000001076609</v>
          </cell>
          <cell r="CY489">
            <v>1.3797320000012405</v>
          </cell>
          <cell r="CZ489">
            <v>-4.0391499999677762</v>
          </cell>
          <cell r="DA489">
            <v>-23.13412000000244</v>
          </cell>
          <cell r="DB489">
            <v>-8.579649999999674</v>
          </cell>
          <cell r="DC489">
            <v>-6.0904600000067148</v>
          </cell>
          <cell r="DD489">
            <v>0</v>
          </cell>
          <cell r="DE489">
            <v>113.93854199978523</v>
          </cell>
          <cell r="DF489">
            <v>0</v>
          </cell>
          <cell r="DG489">
            <v>0</v>
          </cell>
          <cell r="DH489">
            <v>0</v>
          </cell>
          <cell r="DI489">
            <v>0</v>
          </cell>
          <cell r="DJ489">
            <v>0</v>
          </cell>
          <cell r="DK489">
            <v>181.1364299999841</v>
          </cell>
          <cell r="DL489">
            <v>-5.071297999995295</v>
          </cell>
          <cell r="DM489">
            <v>-8.0099000000045635</v>
          </cell>
          <cell r="DN489">
            <v>-37.405189999990398</v>
          </cell>
          <cell r="DO489">
            <v>-6.0797699999966426</v>
          </cell>
          <cell r="DP489">
            <v>-10.631730000022799</v>
          </cell>
          <cell r="DQ489">
            <v>0</v>
          </cell>
          <cell r="DR489">
            <v>-24.335339999990538</v>
          </cell>
          <cell r="DS489">
            <v>0</v>
          </cell>
          <cell r="DT489">
            <v>0</v>
          </cell>
          <cell r="DU489">
            <v>0</v>
          </cell>
          <cell r="DV489">
            <v>0</v>
          </cell>
          <cell r="DW489">
            <v>0</v>
          </cell>
          <cell r="DX489">
            <v>3.6415799999958836</v>
          </cell>
          <cell r="DY489">
            <v>-3.3675999999977648</v>
          </cell>
          <cell r="DZ489">
            <v>-0.97479000000748783</v>
          </cell>
          <cell r="EA489">
            <v>-6.1668399999907706</v>
          </cell>
          <cell r="EB489">
            <v>-2.0249999999941792</v>
          </cell>
          <cell r="EC489">
            <v>-15.442689999996219</v>
          </cell>
          <cell r="ED489">
            <v>0</v>
          </cell>
        </row>
        <row r="490"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  <cell r="BZ490">
            <v>0</v>
          </cell>
          <cell r="CA490">
            <v>0</v>
          </cell>
          <cell r="CB490">
            <v>0</v>
          </cell>
          <cell r="CC490">
            <v>0</v>
          </cell>
          <cell r="CD490">
            <v>0</v>
          </cell>
          <cell r="CE490">
            <v>0</v>
          </cell>
          <cell r="CF490">
            <v>0</v>
          </cell>
          <cell r="CG490">
            <v>0</v>
          </cell>
          <cell r="CH490">
            <v>0</v>
          </cell>
          <cell r="CI490">
            <v>0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P490">
            <v>0</v>
          </cell>
          <cell r="CQ490">
            <v>0</v>
          </cell>
          <cell r="CR490">
            <v>0</v>
          </cell>
          <cell r="CS490">
            <v>0</v>
          </cell>
          <cell r="CT490">
            <v>0</v>
          </cell>
          <cell r="CU490">
            <v>0</v>
          </cell>
          <cell r="CV490">
            <v>0</v>
          </cell>
          <cell r="CW490">
            <v>0</v>
          </cell>
          <cell r="CX490">
            <v>0</v>
          </cell>
          <cell r="CY490">
            <v>0</v>
          </cell>
          <cell r="CZ490">
            <v>0</v>
          </cell>
          <cell r="DA490">
            <v>0</v>
          </cell>
          <cell r="DB490">
            <v>0</v>
          </cell>
          <cell r="DC490">
            <v>0</v>
          </cell>
          <cell r="DD490">
            <v>0</v>
          </cell>
          <cell r="DE490">
            <v>0</v>
          </cell>
          <cell r="DF490">
            <v>0</v>
          </cell>
          <cell r="DG490">
            <v>0</v>
          </cell>
          <cell r="DH490">
            <v>0</v>
          </cell>
          <cell r="DI490">
            <v>0</v>
          </cell>
          <cell r="DJ490">
            <v>0</v>
          </cell>
          <cell r="DK490">
            <v>0</v>
          </cell>
          <cell r="DL490">
            <v>0</v>
          </cell>
          <cell r="DM490">
            <v>0</v>
          </cell>
          <cell r="DN490">
            <v>0</v>
          </cell>
          <cell r="DO490">
            <v>0</v>
          </cell>
          <cell r="DP490">
            <v>0</v>
          </cell>
          <cell r="DQ490">
            <v>0</v>
          </cell>
          <cell r="DR490">
            <v>0</v>
          </cell>
          <cell r="DS490">
            <v>0</v>
          </cell>
          <cell r="DT490">
            <v>0</v>
          </cell>
          <cell r="DU490">
            <v>0</v>
          </cell>
          <cell r="DV490">
            <v>0</v>
          </cell>
          <cell r="DW490">
            <v>0</v>
          </cell>
          <cell r="DX490">
            <v>0</v>
          </cell>
          <cell r="DY490">
            <v>0</v>
          </cell>
          <cell r="DZ490">
            <v>0</v>
          </cell>
          <cell r="EA490">
            <v>0</v>
          </cell>
          <cell r="EB490">
            <v>0</v>
          </cell>
          <cell r="EC490">
            <v>0</v>
          </cell>
          <cell r="ED490">
            <v>0</v>
          </cell>
        </row>
        <row r="491">
          <cell r="F491">
            <v>0</v>
          </cell>
          <cell r="G491">
            <v>0</v>
          </cell>
          <cell r="H491">
            <v>20</v>
          </cell>
          <cell r="I491">
            <v>0</v>
          </cell>
          <cell r="J491">
            <v>0</v>
          </cell>
          <cell r="K491">
            <v>0</v>
          </cell>
          <cell r="L491">
            <v>-7.0660399999978836</v>
          </cell>
          <cell r="M491">
            <v>-13.926410000000033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-151.01184849999845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-57.291708000004292</v>
          </cell>
          <cell r="Z491">
            <v>-77.029687000002014</v>
          </cell>
          <cell r="AA491">
            <v>-16.690331500001776</v>
          </cell>
          <cell r="AB491">
            <v>-1.2200000128359534E-4</v>
          </cell>
          <cell r="AC491">
            <v>0</v>
          </cell>
          <cell r="AD491">
            <v>0</v>
          </cell>
          <cell r="AE491">
            <v>-174.40239699999802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-6.3479999989795033E-3</v>
          </cell>
          <cell r="AL491">
            <v>-68.976816499998677</v>
          </cell>
          <cell r="AM491">
            <v>-81.175176999997348</v>
          </cell>
          <cell r="AN491">
            <v>-24.243445000003703</v>
          </cell>
          <cell r="AO491">
            <v>-6.1050000294926576E-4</v>
          </cell>
          <cell r="AP491">
            <v>0</v>
          </cell>
          <cell r="AQ491">
            <v>0</v>
          </cell>
          <cell r="AR491">
            <v>-41.441831500007538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-20.10314350000408</v>
          </cell>
          <cell r="AZ491">
            <v>-17.243283499992685</v>
          </cell>
          <cell r="BA491">
            <v>-4.0930845000002591</v>
          </cell>
          <cell r="BB491">
            <v>8.5400000170920976E-4</v>
          </cell>
          <cell r="BC491">
            <v>-3.1739999994897516E-3</v>
          </cell>
          <cell r="BD491">
            <v>0</v>
          </cell>
          <cell r="BE491">
            <v>-15.818410000065342</v>
          </cell>
          <cell r="BF491">
            <v>0</v>
          </cell>
          <cell r="BG491">
            <v>-3.6600000021280721E-4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-2.2748870000032184</v>
          </cell>
          <cell r="BM491">
            <v>-11.407343999999284</v>
          </cell>
          <cell r="BN491">
            <v>-2.136543000000529</v>
          </cell>
          <cell r="BO491">
            <v>7.299999997485429E-4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  <cell r="BZ491">
            <v>0</v>
          </cell>
          <cell r="CA491">
            <v>0</v>
          </cell>
          <cell r="CB491">
            <v>0</v>
          </cell>
          <cell r="CC491">
            <v>0</v>
          </cell>
          <cell r="CD491">
            <v>0</v>
          </cell>
          <cell r="CE491">
            <v>0</v>
          </cell>
          <cell r="CF491">
            <v>0</v>
          </cell>
          <cell r="CG491">
            <v>0</v>
          </cell>
          <cell r="CH491">
            <v>0</v>
          </cell>
          <cell r="CI491">
            <v>0</v>
          </cell>
          <cell r="CJ491">
            <v>0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P491">
            <v>0</v>
          </cell>
          <cell r="CQ491">
            <v>0</v>
          </cell>
          <cell r="CR491">
            <v>0</v>
          </cell>
          <cell r="CS491">
            <v>0</v>
          </cell>
          <cell r="CT491">
            <v>0</v>
          </cell>
          <cell r="CU491">
            <v>0</v>
          </cell>
          <cell r="CV491">
            <v>0</v>
          </cell>
          <cell r="CW491">
            <v>0</v>
          </cell>
          <cell r="CX491">
            <v>0</v>
          </cell>
          <cell r="CY491">
            <v>0</v>
          </cell>
          <cell r="CZ491">
            <v>0</v>
          </cell>
          <cell r="DA491">
            <v>0</v>
          </cell>
          <cell r="DB491">
            <v>0</v>
          </cell>
          <cell r="DC491">
            <v>0</v>
          </cell>
          <cell r="DD491">
            <v>0</v>
          </cell>
          <cell r="DE491">
            <v>0</v>
          </cell>
          <cell r="DF491">
            <v>0</v>
          </cell>
          <cell r="DG491">
            <v>0</v>
          </cell>
          <cell r="DH491">
            <v>0</v>
          </cell>
          <cell r="DI491">
            <v>0</v>
          </cell>
          <cell r="DJ491">
            <v>0</v>
          </cell>
          <cell r="DK491">
            <v>0</v>
          </cell>
          <cell r="DL491">
            <v>0</v>
          </cell>
          <cell r="DM491">
            <v>0</v>
          </cell>
          <cell r="DN491">
            <v>0</v>
          </cell>
          <cell r="DO491">
            <v>0</v>
          </cell>
          <cell r="DP491">
            <v>0</v>
          </cell>
          <cell r="DQ491">
            <v>0</v>
          </cell>
          <cell r="DR491">
            <v>0</v>
          </cell>
          <cell r="DS491">
            <v>0</v>
          </cell>
          <cell r="DT491">
            <v>0</v>
          </cell>
          <cell r="DU491">
            <v>0</v>
          </cell>
          <cell r="DV491">
            <v>0</v>
          </cell>
          <cell r="DW491">
            <v>0</v>
          </cell>
          <cell r="DX491">
            <v>0</v>
          </cell>
          <cell r="DY491">
            <v>0</v>
          </cell>
          <cell r="DZ491">
            <v>0</v>
          </cell>
          <cell r="EA491">
            <v>0</v>
          </cell>
          <cell r="EB491">
            <v>0</v>
          </cell>
          <cell r="EC491">
            <v>0</v>
          </cell>
          <cell r="ED491">
            <v>0</v>
          </cell>
        </row>
        <row r="492">
          <cell r="F492">
            <v>-12.234129999997094</v>
          </cell>
          <cell r="G492">
            <v>-6.2841800000169314</v>
          </cell>
          <cell r="H492">
            <v>-1.2480499999946915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-17.012940000015078</v>
          </cell>
          <cell r="O492">
            <v>-8.807570000004489</v>
          </cell>
          <cell r="P492">
            <v>0</v>
          </cell>
          <cell r="Q492">
            <v>-7.8348199999891222</v>
          </cell>
          <cell r="R492">
            <v>-118.92473000008613</v>
          </cell>
          <cell r="S492">
            <v>0</v>
          </cell>
          <cell r="T492">
            <v>-12.081789999996545</v>
          </cell>
          <cell r="U492">
            <v>-48.131049999996321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-18.013879999984056</v>
          </cell>
          <cell r="AB492">
            <v>-8.0979000000224914</v>
          </cell>
          <cell r="AC492">
            <v>-13.193860000028508</v>
          </cell>
          <cell r="AD492">
            <v>-19.40625</v>
          </cell>
          <cell r="AE492">
            <v>-166.77586999977939</v>
          </cell>
          <cell r="AF492">
            <v>-16.965330000006361</v>
          </cell>
          <cell r="AG492">
            <v>-21.647930000006454</v>
          </cell>
          <cell r="AH492">
            <v>-24.66724000000977</v>
          </cell>
          <cell r="AI492">
            <v>-24.331949999992503</v>
          </cell>
          <cell r="AJ492">
            <v>0</v>
          </cell>
          <cell r="AK492">
            <v>0</v>
          </cell>
          <cell r="AL492">
            <v>-4.5480899999965914</v>
          </cell>
          <cell r="AM492">
            <v>-32.810560000012629</v>
          </cell>
          <cell r="AN492">
            <v>-5.7609800000209361</v>
          </cell>
          <cell r="AO492">
            <v>-24.266610000020592</v>
          </cell>
          <cell r="AP492">
            <v>-15.345930000010412</v>
          </cell>
          <cell r="AQ492">
            <v>3.5687500000058208</v>
          </cell>
          <cell r="AR492">
            <v>-44.940640000393614</v>
          </cell>
          <cell r="AS492">
            <v>-7.1300800000026356</v>
          </cell>
          <cell r="AT492">
            <v>-0.42298000000300817</v>
          </cell>
          <cell r="AU492">
            <v>-12.162240000005113</v>
          </cell>
          <cell r="AV492">
            <v>-8.6544500000018161</v>
          </cell>
          <cell r="AW492">
            <v>0</v>
          </cell>
          <cell r="AX492">
            <v>0.57373000000370666</v>
          </cell>
          <cell r="AY492">
            <v>0</v>
          </cell>
          <cell r="AZ492">
            <v>0</v>
          </cell>
          <cell r="BA492">
            <v>-1.6112600000051316</v>
          </cell>
          <cell r="BB492">
            <v>0</v>
          </cell>
          <cell r="BC492">
            <v>-14.351399999985006</v>
          </cell>
          <cell r="BD492">
            <v>-1.1819600000162609</v>
          </cell>
          <cell r="BE492">
            <v>-40.615549999987707</v>
          </cell>
          <cell r="BF492">
            <v>-3.795959999988554</v>
          </cell>
          <cell r="BG492">
            <v>-7.4756999999808613</v>
          </cell>
          <cell r="BH492">
            <v>-7.9420099999988452</v>
          </cell>
          <cell r="BI492">
            <v>-1.7263300000049639</v>
          </cell>
          <cell r="BJ492">
            <v>0</v>
          </cell>
          <cell r="BK492">
            <v>-1.1330700000107754</v>
          </cell>
          <cell r="BL492">
            <v>0</v>
          </cell>
          <cell r="BM492">
            <v>-6.1557499999762513</v>
          </cell>
          <cell r="BN492">
            <v>-4.8039599999901839</v>
          </cell>
          <cell r="BO492">
            <v>-3.6748100000259001</v>
          </cell>
          <cell r="BP492">
            <v>-3.9079600000113714</v>
          </cell>
          <cell r="BQ492">
            <v>0</v>
          </cell>
          <cell r="BR492">
            <v>-27.213119999971241</v>
          </cell>
          <cell r="BS492">
            <v>-1.7822100000048522</v>
          </cell>
          <cell r="BT492">
            <v>0</v>
          </cell>
          <cell r="BU492">
            <v>-8.9824200000148267</v>
          </cell>
          <cell r="BV492">
            <v>-0.12193999999726657</v>
          </cell>
          <cell r="BW492">
            <v>0</v>
          </cell>
          <cell r="BX492">
            <v>-1.8196099999913713</v>
          </cell>
          <cell r="BY492">
            <v>0</v>
          </cell>
          <cell r="BZ492">
            <v>-3.933099999994738</v>
          </cell>
          <cell r="CA492">
            <v>-3.309689999994589</v>
          </cell>
          <cell r="CB492">
            <v>-7.2641500000027008</v>
          </cell>
          <cell r="CC492">
            <v>0</v>
          </cell>
          <cell r="CD492">
            <v>0</v>
          </cell>
          <cell r="CE492">
            <v>-26.382849999936298</v>
          </cell>
          <cell r="CF492">
            <v>0</v>
          </cell>
          <cell r="CG492">
            <v>-2.4785600000031991</v>
          </cell>
          <cell r="CH492">
            <v>-13.303710000007413</v>
          </cell>
          <cell r="CI492">
            <v>0.80797999999776948</v>
          </cell>
          <cell r="CJ492">
            <v>0</v>
          </cell>
          <cell r="CK492">
            <v>0</v>
          </cell>
          <cell r="CL492">
            <v>2.1490500000072643</v>
          </cell>
          <cell r="CM492">
            <v>0</v>
          </cell>
          <cell r="CN492">
            <v>-8.3430200000002515</v>
          </cell>
          <cell r="CO492">
            <v>-5.2145900000177789</v>
          </cell>
          <cell r="CP492">
            <v>0</v>
          </cell>
          <cell r="CQ492">
            <v>0</v>
          </cell>
          <cell r="CR492">
            <v>-43.985480000032112</v>
          </cell>
          <cell r="CS492">
            <v>-2.7538399999903049</v>
          </cell>
          <cell r="CT492">
            <v>0</v>
          </cell>
          <cell r="CU492">
            <v>-3.2589100000041071</v>
          </cell>
          <cell r="CV492">
            <v>-16.255600000004051</v>
          </cell>
          <cell r="CW492">
            <v>0</v>
          </cell>
          <cell r="CX492">
            <v>-8.6501500000013039</v>
          </cell>
          <cell r="CY492">
            <v>0</v>
          </cell>
          <cell r="CZ492">
            <v>2.433099999994738</v>
          </cell>
          <cell r="DA492">
            <v>-1.1910999999963678</v>
          </cell>
          <cell r="DB492">
            <v>-11.273090000002412</v>
          </cell>
          <cell r="DC492">
            <v>0</v>
          </cell>
          <cell r="DD492">
            <v>-3.0358899999991991</v>
          </cell>
          <cell r="DE492">
            <v>-16.058880000142381</v>
          </cell>
          <cell r="DF492">
            <v>-3.6967799999983981</v>
          </cell>
          <cell r="DG492">
            <v>0</v>
          </cell>
          <cell r="DH492">
            <v>-4.2644799999834504</v>
          </cell>
          <cell r="DI492">
            <v>-3.7114700000092853</v>
          </cell>
          <cell r="DJ492">
            <v>0</v>
          </cell>
          <cell r="DK492">
            <v>0</v>
          </cell>
          <cell r="DL492">
            <v>0</v>
          </cell>
          <cell r="DM492">
            <v>-5.6452700000081677</v>
          </cell>
          <cell r="DN492">
            <v>1.2521699999924749</v>
          </cell>
          <cell r="DO492">
            <v>6.9499999808613211E-3</v>
          </cell>
          <cell r="DP492">
            <v>0</v>
          </cell>
          <cell r="DQ492">
            <v>0</v>
          </cell>
          <cell r="DR492">
            <v>-13.962400000076741</v>
          </cell>
          <cell r="DS492">
            <v>0</v>
          </cell>
          <cell r="DT492">
            <v>0</v>
          </cell>
          <cell r="DU492">
            <v>0</v>
          </cell>
          <cell r="DV492">
            <v>0</v>
          </cell>
          <cell r="DW492">
            <v>0</v>
          </cell>
          <cell r="DX492">
            <v>0</v>
          </cell>
          <cell r="DY492">
            <v>0</v>
          </cell>
          <cell r="DZ492">
            <v>0</v>
          </cell>
          <cell r="EA492">
            <v>0</v>
          </cell>
          <cell r="EB492">
            <v>-13.962400000018533</v>
          </cell>
          <cell r="EC492">
            <v>0</v>
          </cell>
          <cell r="ED492">
            <v>0</v>
          </cell>
        </row>
        <row r="493">
          <cell r="F493">
            <v>-104.57355999998981</v>
          </cell>
          <cell r="G493">
            <v>-73.826200000010431</v>
          </cell>
          <cell r="H493">
            <v>-95.852689999970607</v>
          </cell>
          <cell r="I493">
            <v>-24.500610000046436</v>
          </cell>
          <cell r="J493">
            <v>-13.48121999995783</v>
          </cell>
          <cell r="K493">
            <v>-10.267259999993257</v>
          </cell>
          <cell r="L493">
            <v>-15.082500000018626</v>
          </cell>
          <cell r="M493">
            <v>-0.24174999998649582</v>
          </cell>
          <cell r="N493">
            <v>-42.075940000009723</v>
          </cell>
          <cell r="O493">
            <v>-79.359900000010384</v>
          </cell>
          <cell r="P493">
            <v>-169.31627999996999</v>
          </cell>
          <cell r="Q493">
            <v>-30.808640000002924</v>
          </cell>
          <cell r="R493">
            <v>-729.89446000009775</v>
          </cell>
          <cell r="S493">
            <v>-55.088219999975991</v>
          </cell>
          <cell r="T493">
            <v>-102.81088999996427</v>
          </cell>
          <cell r="U493">
            <v>-141.43274999997811</v>
          </cell>
          <cell r="V493">
            <v>-28.304880000010598</v>
          </cell>
          <cell r="W493">
            <v>-28.271999999997206</v>
          </cell>
          <cell r="X493">
            <v>-18.317220000026282</v>
          </cell>
          <cell r="Y493">
            <v>-15.496100000047591</v>
          </cell>
          <cell r="Z493">
            <v>0</v>
          </cell>
          <cell r="AA493">
            <v>-140.9142400000128</v>
          </cell>
          <cell r="AB493">
            <v>-59.602039999997942</v>
          </cell>
          <cell r="AC493">
            <v>-109.5500699999975</v>
          </cell>
          <cell r="AD493">
            <v>-30.106050000002142</v>
          </cell>
          <cell r="AE493">
            <v>-628.08327999990433</v>
          </cell>
          <cell r="AF493">
            <v>-75.858630000031553</v>
          </cell>
          <cell r="AG493">
            <v>-48.953730000008363</v>
          </cell>
          <cell r="AH493">
            <v>-19.65079000001424</v>
          </cell>
          <cell r="AI493">
            <v>-42.744619999983115</v>
          </cell>
          <cell r="AJ493">
            <v>-40.531369999982417</v>
          </cell>
          <cell r="AK493">
            <v>-41.740180000022519</v>
          </cell>
          <cell r="AL493">
            <v>-20.693490000034217</v>
          </cell>
          <cell r="AM493">
            <v>-33.884979999973439</v>
          </cell>
          <cell r="AN493">
            <v>-113.07843999995384</v>
          </cell>
          <cell r="AO493">
            <v>-38.895120000001043</v>
          </cell>
          <cell r="AP493">
            <v>-144.03961999999592</v>
          </cell>
          <cell r="AQ493">
            <v>-8.0123100000200793</v>
          </cell>
          <cell r="AR493">
            <v>-294.2110799998045</v>
          </cell>
          <cell r="AS493">
            <v>-32.405199999979232</v>
          </cell>
          <cell r="AT493">
            <v>-30.530440000002272</v>
          </cell>
          <cell r="AU493">
            <v>-4.8790200000221375</v>
          </cell>
          <cell r="AV493">
            <v>-3.3621700000076089</v>
          </cell>
          <cell r="AW493">
            <v>-8.6758400000398979</v>
          </cell>
          <cell r="AX493">
            <v>-19.208179999957792</v>
          </cell>
          <cell r="AY493">
            <v>-7.1809699999867007</v>
          </cell>
          <cell r="AZ493">
            <v>-3.9669299999950454</v>
          </cell>
          <cell r="BA493">
            <v>-50.809420000005048</v>
          </cell>
          <cell r="BB493">
            <v>-11.840590000007069</v>
          </cell>
          <cell r="BC493">
            <v>-84.183630000043195</v>
          </cell>
          <cell r="BD493">
            <v>-37.168690000020433</v>
          </cell>
          <cell r="BE493">
            <v>-214.26283999998122</v>
          </cell>
          <cell r="BF493">
            <v>-35.71541000000434</v>
          </cell>
          <cell r="BG493">
            <v>-47.40500000002794</v>
          </cell>
          <cell r="BH493">
            <v>-2.5131300000066403</v>
          </cell>
          <cell r="BI493">
            <v>-9.5462600000028033</v>
          </cell>
          <cell r="BJ493">
            <v>-7.860419999982696</v>
          </cell>
          <cell r="BK493">
            <v>1.15046999999322</v>
          </cell>
          <cell r="BL493">
            <v>-4.0350999999791384</v>
          </cell>
          <cell r="BM493">
            <v>-0.56607000000076368</v>
          </cell>
          <cell r="BN493">
            <v>-30.661360000027344</v>
          </cell>
          <cell r="BO493">
            <v>-21.300669999996899</v>
          </cell>
          <cell r="BP493">
            <v>-34.690779999946244</v>
          </cell>
          <cell r="BQ493">
            <v>-21.119110000028741</v>
          </cell>
          <cell r="BR493">
            <v>-256.22305000014603</v>
          </cell>
          <cell r="BS493">
            <v>-36.321189999987837</v>
          </cell>
          <cell r="BT493">
            <v>-24.546429999987595</v>
          </cell>
          <cell r="BU493">
            <v>-11.647100000001956</v>
          </cell>
          <cell r="BV493">
            <v>-10.413619999977527</v>
          </cell>
          <cell r="BW493">
            <v>-9.5485700000426732</v>
          </cell>
          <cell r="BX493">
            <v>-9.1801899999845773</v>
          </cell>
          <cell r="BY493">
            <v>-0.60967999999411404</v>
          </cell>
          <cell r="BZ493">
            <v>-0.87781999999424443</v>
          </cell>
          <cell r="CA493">
            <v>-50.92035000002943</v>
          </cell>
          <cell r="CB493">
            <v>-36.448750000010477</v>
          </cell>
          <cell r="CC493">
            <v>-56.101900000008754</v>
          </cell>
          <cell r="CD493">
            <v>-9.6074500000104308</v>
          </cell>
          <cell r="CE493">
            <v>-281.05740000028163</v>
          </cell>
          <cell r="CF493">
            <v>-18.714919999998529</v>
          </cell>
          <cell r="CG493">
            <v>-31.36343999998644</v>
          </cell>
          <cell r="CH493">
            <v>-5.0342400000081398</v>
          </cell>
          <cell r="CI493">
            <v>-23.888890000001993</v>
          </cell>
          <cell r="CJ493">
            <v>-1.6269899999606423</v>
          </cell>
          <cell r="CK493">
            <v>-29.068100000033155</v>
          </cell>
          <cell r="CL493">
            <v>-17.969030000036582</v>
          </cell>
          <cell r="CM493">
            <v>-2.3680699999677017</v>
          </cell>
          <cell r="CN493">
            <v>-47.803690000029746</v>
          </cell>
          <cell r="CO493">
            <v>-15.099539999995613</v>
          </cell>
          <cell r="CP493">
            <v>-42.713630000012927</v>
          </cell>
          <cell r="CQ493">
            <v>-45.406859999988228</v>
          </cell>
          <cell r="CR493">
            <v>-256.96689000027254</v>
          </cell>
          <cell r="CS493">
            <v>-25.879350000002887</v>
          </cell>
          <cell r="CT493">
            <v>-27.930869999981951</v>
          </cell>
          <cell r="CU493">
            <v>-6.3444400000153109</v>
          </cell>
          <cell r="CV493">
            <v>-1.4041100000031292</v>
          </cell>
          <cell r="CW493">
            <v>-0.19015999999828637</v>
          </cell>
          <cell r="CX493">
            <v>-61.173390000010841</v>
          </cell>
          <cell r="CY493">
            <v>-22.471109999984037</v>
          </cell>
          <cell r="CZ493">
            <v>-7.1457199999713339</v>
          </cell>
          <cell r="DA493">
            <v>-35.731269999989308</v>
          </cell>
          <cell r="DB493">
            <v>-8.8886400000192225</v>
          </cell>
          <cell r="DC493">
            <v>-41.291510000010021</v>
          </cell>
          <cell r="DD493">
            <v>-18.516319999995176</v>
          </cell>
          <cell r="DE493">
            <v>-64.106720000039786</v>
          </cell>
          <cell r="DF493">
            <v>-22.90380999998888</v>
          </cell>
          <cell r="DG493">
            <v>-8.7085000000079162</v>
          </cell>
          <cell r="DH493">
            <v>0.26655999998911284</v>
          </cell>
          <cell r="DI493">
            <v>-2.8235599999898113</v>
          </cell>
          <cell r="DJ493">
            <v>3.0690700000268407</v>
          </cell>
          <cell r="DK493">
            <v>131.54670000000624</v>
          </cell>
          <cell r="DL493">
            <v>-2.9852700000046752</v>
          </cell>
          <cell r="DM493">
            <v>-14.182279999949969</v>
          </cell>
          <cell r="DN493">
            <v>-20.931240000005346</v>
          </cell>
          <cell r="DO493">
            <v>-17.141210000001593</v>
          </cell>
          <cell r="DP493">
            <v>-87.930800000031013</v>
          </cell>
          <cell r="DQ493">
            <v>-21.382380000024568</v>
          </cell>
          <cell r="DR493">
            <v>-81.160620000213385</v>
          </cell>
          <cell r="DS493">
            <v>-8.9069399999571033</v>
          </cell>
          <cell r="DT493">
            <v>-7.0871400000178255</v>
          </cell>
          <cell r="DU493">
            <v>-3.8006099999765866</v>
          </cell>
          <cell r="DV493">
            <v>-3.8233599999803118</v>
          </cell>
          <cell r="DW493">
            <v>-0.51315999997314066</v>
          </cell>
          <cell r="DX493">
            <v>3.5074299999978393</v>
          </cell>
          <cell r="DY493">
            <v>9.6060000010766089E-2</v>
          </cell>
          <cell r="DZ493">
            <v>-0.16287000000011176</v>
          </cell>
          <cell r="EA493">
            <v>-7.1068199999863282</v>
          </cell>
          <cell r="EB493">
            <v>-26.900900000007823</v>
          </cell>
          <cell r="EC493">
            <v>-17.540459999989253</v>
          </cell>
          <cell r="ED493">
            <v>-8.9218499999842606</v>
          </cell>
        </row>
        <row r="494">
          <cell r="F494">
            <v>-23.946460000006482</v>
          </cell>
          <cell r="G494">
            <v>-19.14224000001559</v>
          </cell>
          <cell r="H494">
            <v>36.524289999972098</v>
          </cell>
          <cell r="I494">
            <v>-43.716660000034608</v>
          </cell>
          <cell r="J494">
            <v>-44.726540000003297</v>
          </cell>
          <cell r="K494">
            <v>-48.651599999982864</v>
          </cell>
          <cell r="L494">
            <v>-14.452563000028022</v>
          </cell>
          <cell r="M494">
            <v>-7.6223040000186302</v>
          </cell>
          <cell r="N494">
            <v>-160.04081000003498</v>
          </cell>
          <cell r="O494">
            <v>-70.821630000020377</v>
          </cell>
          <cell r="P494">
            <v>-68.86587000003783</v>
          </cell>
          <cell r="Q494">
            <v>15.34041000000434</v>
          </cell>
          <cell r="R494">
            <v>-367.75894400011748</v>
          </cell>
          <cell r="S494">
            <v>-18.028250000032131</v>
          </cell>
          <cell r="T494">
            <v>-25.464710000029299</v>
          </cell>
          <cell r="U494">
            <v>-42.570930000045337</v>
          </cell>
          <cell r="V494">
            <v>-21.191879999998491</v>
          </cell>
          <cell r="W494">
            <v>-11.020190000010189</v>
          </cell>
          <cell r="X494">
            <v>-12.84953000000678</v>
          </cell>
          <cell r="Y494">
            <v>-21.777053000056185</v>
          </cell>
          <cell r="Z494">
            <v>-9.2336510000168346</v>
          </cell>
          <cell r="AA494">
            <v>-84.343930000031833</v>
          </cell>
          <cell r="AB494">
            <v>-110.77817000000505</v>
          </cell>
          <cell r="AC494">
            <v>-22.772439999971539</v>
          </cell>
          <cell r="AD494">
            <v>12.271790000027977</v>
          </cell>
          <cell r="AE494">
            <v>-276.12997299991548</v>
          </cell>
          <cell r="AF494">
            <v>-3.5215800000005402</v>
          </cell>
          <cell r="AG494">
            <v>-3.8751500000362284</v>
          </cell>
          <cell r="AH494">
            <v>-2.1405499999527819</v>
          </cell>
          <cell r="AI494">
            <v>0</v>
          </cell>
          <cell r="AJ494">
            <v>-3.3053000000072643</v>
          </cell>
          <cell r="AK494">
            <v>-7.0347900000051595</v>
          </cell>
          <cell r="AL494">
            <v>-56.736215999990236</v>
          </cell>
          <cell r="AM494">
            <v>-30.439858999976423</v>
          </cell>
          <cell r="AN494">
            <v>-151.47938800003612</v>
          </cell>
          <cell r="AO494">
            <v>-34.393809999979567</v>
          </cell>
          <cell r="AP494">
            <v>-2.7477700000163168</v>
          </cell>
          <cell r="AQ494">
            <v>19.544440000026952</v>
          </cell>
          <cell r="AR494">
            <v>-77.759278000332415</v>
          </cell>
          <cell r="AS494">
            <v>-0.51112000003922731</v>
          </cell>
          <cell r="AT494">
            <v>-0.95309999998426065</v>
          </cell>
          <cell r="AU494">
            <v>-1.471239999984391</v>
          </cell>
          <cell r="AV494">
            <v>0</v>
          </cell>
          <cell r="AW494">
            <v>2.7809899999992922</v>
          </cell>
          <cell r="AX494">
            <v>-0.44669000001158565</v>
          </cell>
          <cell r="AY494">
            <v>-27.17872099991655</v>
          </cell>
          <cell r="AZ494">
            <v>-4.7196430000476539</v>
          </cell>
          <cell r="BA494">
            <v>-33.392603999993298</v>
          </cell>
          <cell r="BB494">
            <v>-7.8560799999977462</v>
          </cell>
          <cell r="BC494">
            <v>-1.9554800000041723</v>
          </cell>
          <cell r="BD494">
            <v>-2.0555900000035763</v>
          </cell>
          <cell r="BE494">
            <v>-101.65446800086647</v>
          </cell>
          <cell r="BF494">
            <v>-0.52546999999321997</v>
          </cell>
          <cell r="BG494">
            <v>-0.96575999999186024</v>
          </cell>
          <cell r="BH494">
            <v>-2.4120000016409904E-2</v>
          </cell>
          <cell r="BI494">
            <v>0.13748999999370426</v>
          </cell>
          <cell r="BJ494">
            <v>2.7990600000193808</v>
          </cell>
          <cell r="BK494">
            <v>1.2229099999822211</v>
          </cell>
          <cell r="BL494">
            <v>-21.843444999947678</v>
          </cell>
          <cell r="BM494">
            <v>-3.4128930000006221</v>
          </cell>
          <cell r="BN494">
            <v>-72.458059999975376</v>
          </cell>
          <cell r="BO494">
            <v>-5.6663299999781884</v>
          </cell>
          <cell r="BP494">
            <v>-0.63484000001335517</v>
          </cell>
          <cell r="BQ494">
            <v>-0.28301000001374632</v>
          </cell>
          <cell r="BR494">
            <v>-21.482415999751538</v>
          </cell>
          <cell r="BS494">
            <v>-0.23698000004515052</v>
          </cell>
          <cell r="BT494">
            <v>-0.63152999995509163</v>
          </cell>
          <cell r="BU494">
            <v>0.20634999999310821</v>
          </cell>
          <cell r="BV494">
            <v>0</v>
          </cell>
          <cell r="BW494">
            <v>0.50267999997595325</v>
          </cell>
          <cell r="BX494">
            <v>1.4386100000119768</v>
          </cell>
          <cell r="BY494">
            <v>0.21341000002576038</v>
          </cell>
          <cell r="BZ494">
            <v>-6.047526000009384</v>
          </cell>
          <cell r="CA494">
            <v>-16.101659999985714</v>
          </cell>
          <cell r="CB494">
            <v>-0.37691000004997477</v>
          </cell>
          <cell r="CC494">
            <v>-0.37027000001398847</v>
          </cell>
          <cell r="CD494">
            <v>-7.8590000048279762E-2</v>
          </cell>
          <cell r="CE494">
            <v>-34.152275000233203</v>
          </cell>
          <cell r="CF494">
            <v>-9.6669999998994172E-2</v>
          </cell>
          <cell r="CG494">
            <v>-0.33068000001367182</v>
          </cell>
          <cell r="CH494">
            <v>0.20201000000815839</v>
          </cell>
          <cell r="CI494">
            <v>0</v>
          </cell>
          <cell r="CJ494">
            <v>0.32819999998901039</v>
          </cell>
          <cell r="CK494">
            <v>0.58228999999118969</v>
          </cell>
          <cell r="CL494">
            <v>-2.2958900000085123</v>
          </cell>
          <cell r="CM494">
            <v>-4.3131380000268109</v>
          </cell>
          <cell r="CN494">
            <v>-27.693039000034332</v>
          </cell>
          <cell r="CO494">
            <v>0.14923199999611825</v>
          </cell>
          <cell r="CP494">
            <v>-0.59272000001510605</v>
          </cell>
          <cell r="CQ494">
            <v>-9.1870000003837049E-2</v>
          </cell>
          <cell r="CR494">
            <v>-2.5832899999804795</v>
          </cell>
          <cell r="CS494">
            <v>-9.7400000086054206E-3</v>
          </cell>
          <cell r="CT494">
            <v>-0.13055000000167638</v>
          </cell>
          <cell r="CU494">
            <v>0.1879600000102073</v>
          </cell>
          <cell r="CV494">
            <v>0</v>
          </cell>
          <cell r="CW494">
            <v>0.38569999998435378</v>
          </cell>
          <cell r="CX494">
            <v>4.0794600000081118</v>
          </cell>
          <cell r="CY494">
            <v>0.2950999999884516</v>
          </cell>
          <cell r="CZ494">
            <v>-3.6904670000076294</v>
          </cell>
          <cell r="DA494">
            <v>-3.3539469999377616</v>
          </cell>
          <cell r="DB494">
            <v>-0.28142600005958229</v>
          </cell>
          <cell r="DC494">
            <v>-4.5270000002346933E-2</v>
          </cell>
          <cell r="DD494">
            <v>-2.0110000041313469E-2</v>
          </cell>
          <cell r="DE494">
            <v>17.518909999635071</v>
          </cell>
          <cell r="DF494">
            <v>0</v>
          </cell>
          <cell r="DG494">
            <v>-9.347000002162531E-2</v>
          </cell>
          <cell r="DH494">
            <v>0.12434999999823049</v>
          </cell>
          <cell r="DI494">
            <v>0</v>
          </cell>
          <cell r="DJ494">
            <v>0.18985999998403713</v>
          </cell>
          <cell r="DK494">
            <v>26.311779999989085</v>
          </cell>
          <cell r="DL494">
            <v>-0.35658000002149493</v>
          </cell>
          <cell r="DM494">
            <v>-1.096480000007432</v>
          </cell>
          <cell r="DN494">
            <v>-7.4234599999617785</v>
          </cell>
          <cell r="DO494">
            <v>-3.6820000037550926E-2</v>
          </cell>
          <cell r="DP494">
            <v>-4.3290000001434237E-2</v>
          </cell>
          <cell r="DQ494">
            <v>-5.6979999993927777E-2</v>
          </cell>
          <cell r="DR494">
            <v>-9.6437599998898804</v>
          </cell>
          <cell r="DS494">
            <v>-1.2199999764561653E-3</v>
          </cell>
          <cell r="DT494">
            <v>-7.136000000173226E-2</v>
          </cell>
          <cell r="DU494">
            <v>0.20159000001149252</v>
          </cell>
          <cell r="DV494">
            <v>0</v>
          </cell>
          <cell r="DW494">
            <v>0.28221999999368563</v>
          </cell>
          <cell r="DX494">
            <v>1.4637900000088848</v>
          </cell>
          <cell r="DY494">
            <v>7.5479999999515712E-2</v>
          </cell>
          <cell r="DZ494">
            <v>-3.5839500000001863</v>
          </cell>
          <cell r="EA494">
            <v>-7.9375</v>
          </cell>
          <cell r="EB494">
            <v>5.1429999992251396E-2</v>
          </cell>
          <cell r="EC494">
            <v>-0.12410999997518957</v>
          </cell>
          <cell r="ED494">
            <v>-1.3000000035390258E-4</v>
          </cell>
        </row>
        <row r="495"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  <cell r="BZ495">
            <v>0</v>
          </cell>
          <cell r="CA495">
            <v>0</v>
          </cell>
          <cell r="CB495">
            <v>0</v>
          </cell>
          <cell r="CC495">
            <v>0</v>
          </cell>
          <cell r="CD495">
            <v>0</v>
          </cell>
          <cell r="CE495">
            <v>0</v>
          </cell>
          <cell r="CF495">
            <v>0</v>
          </cell>
          <cell r="CG495">
            <v>0</v>
          </cell>
          <cell r="CH495">
            <v>0</v>
          </cell>
          <cell r="CI495">
            <v>0</v>
          </cell>
          <cell r="CJ495">
            <v>0</v>
          </cell>
          <cell r="CK495">
            <v>0</v>
          </cell>
          <cell r="CL495">
            <v>0</v>
          </cell>
          <cell r="CM495">
            <v>0</v>
          </cell>
          <cell r="CN495">
            <v>0</v>
          </cell>
          <cell r="CO495">
            <v>0</v>
          </cell>
          <cell r="CP495">
            <v>0</v>
          </cell>
          <cell r="CQ495">
            <v>0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CX495">
            <v>0</v>
          </cell>
          <cell r="CY495">
            <v>0</v>
          </cell>
          <cell r="CZ495">
            <v>0</v>
          </cell>
          <cell r="DA495">
            <v>0</v>
          </cell>
          <cell r="DB495">
            <v>0</v>
          </cell>
          <cell r="DC495">
            <v>0</v>
          </cell>
          <cell r="DD495">
            <v>0</v>
          </cell>
          <cell r="DE495">
            <v>0</v>
          </cell>
          <cell r="DF495">
            <v>0</v>
          </cell>
          <cell r="DG495">
            <v>0</v>
          </cell>
          <cell r="DH495">
            <v>0</v>
          </cell>
          <cell r="DI495">
            <v>0</v>
          </cell>
          <cell r="DJ495">
            <v>0</v>
          </cell>
          <cell r="DK495">
            <v>0</v>
          </cell>
          <cell r="DL495">
            <v>0</v>
          </cell>
          <cell r="DM495">
            <v>0</v>
          </cell>
          <cell r="DN495">
            <v>0</v>
          </cell>
          <cell r="DO495">
            <v>0</v>
          </cell>
          <cell r="DP495">
            <v>0</v>
          </cell>
          <cell r="DQ495">
            <v>0</v>
          </cell>
          <cell r="DR495">
            <v>0</v>
          </cell>
          <cell r="DS495">
            <v>0</v>
          </cell>
          <cell r="DT495">
            <v>0</v>
          </cell>
          <cell r="DU495">
            <v>0</v>
          </cell>
          <cell r="DV495">
            <v>0</v>
          </cell>
          <cell r="DW495">
            <v>0</v>
          </cell>
          <cell r="DX495">
            <v>0</v>
          </cell>
          <cell r="DY495">
            <v>0</v>
          </cell>
          <cell r="DZ495">
            <v>0</v>
          </cell>
          <cell r="EA495">
            <v>0</v>
          </cell>
          <cell r="EB495">
            <v>0</v>
          </cell>
          <cell r="EC495">
            <v>0</v>
          </cell>
          <cell r="ED495">
            <v>0</v>
          </cell>
        </row>
        <row r="497">
          <cell r="F497">
            <v>-312.46476000035182</v>
          </cell>
          <cell r="G497">
            <v>-308.15763000003062</v>
          </cell>
          <cell r="H497">
            <v>-313.27465000003576</v>
          </cell>
          <cell r="I497">
            <v>-178.88965000002645</v>
          </cell>
          <cell r="J497">
            <v>-58.207759999902919</v>
          </cell>
          <cell r="K497">
            <v>-147.79810600006022</v>
          </cell>
          <cell r="L497">
            <v>-63.3211799999699</v>
          </cell>
          <cell r="M497">
            <v>-29.760674000252038</v>
          </cell>
          <cell r="N497">
            <v>-386.5578940003179</v>
          </cell>
          <cell r="O497">
            <v>-199.17076000012457</v>
          </cell>
          <cell r="P497">
            <v>-389.65711000002921</v>
          </cell>
          <cell r="Q497">
            <v>-17.969739999854937</v>
          </cell>
          <cell r="R497">
            <v>-2739.40466950275</v>
          </cell>
          <cell r="S497">
            <v>-316.68648999999277</v>
          </cell>
          <cell r="T497">
            <v>-310.3655199999921</v>
          </cell>
          <cell r="U497">
            <v>-494.7682400001213</v>
          </cell>
          <cell r="V497">
            <v>-247.93127000005916</v>
          </cell>
          <cell r="W497">
            <v>-39.292189999949187</v>
          </cell>
          <cell r="X497">
            <v>-105.12307800003327</v>
          </cell>
          <cell r="Y497">
            <v>-127.66339100035839</v>
          </cell>
          <cell r="Z497">
            <v>-103.93474700022489</v>
          </cell>
          <cell r="AA497">
            <v>-465.67811150010675</v>
          </cell>
          <cell r="AB497">
            <v>-258.30157200014219</v>
          </cell>
          <cell r="AC497">
            <v>-234.87520000012591</v>
          </cell>
          <cell r="AD497">
            <v>-34.784860000014305</v>
          </cell>
          <cell r="AE497">
            <v>-2158.2880830019712</v>
          </cell>
          <cell r="AF497">
            <v>-102.02071000006981</v>
          </cell>
          <cell r="AG497">
            <v>-83.161490000085905</v>
          </cell>
          <cell r="AH497">
            <v>-211.48899999994319</v>
          </cell>
          <cell r="AI497">
            <v>-170.26545999990776</v>
          </cell>
          <cell r="AJ497">
            <v>-45.799929999979213</v>
          </cell>
          <cell r="AK497">
            <v>-88.894858000101522</v>
          </cell>
          <cell r="AL497">
            <v>-259.34015650022775</v>
          </cell>
          <cell r="AM497">
            <v>-215.4508050000295</v>
          </cell>
          <cell r="AN497">
            <v>-513.89677300001495</v>
          </cell>
          <cell r="AO497">
            <v>-216.71752049995121</v>
          </cell>
          <cell r="AP497">
            <v>-263.15597000019625</v>
          </cell>
          <cell r="AQ497">
            <v>11.904590000049211</v>
          </cell>
          <cell r="AR497">
            <v>-745.90348550118506</v>
          </cell>
          <cell r="AS497">
            <v>-43.258740000193939</v>
          </cell>
          <cell r="AT497">
            <v>-32.127280000131577</v>
          </cell>
          <cell r="AU497">
            <v>-65.259240000043064</v>
          </cell>
          <cell r="AV497">
            <v>-64.397850000066683</v>
          </cell>
          <cell r="AW497">
            <v>-10.419280000030994</v>
          </cell>
          <cell r="AX497">
            <v>-22.902498999959789</v>
          </cell>
          <cell r="AY497">
            <v>-72.178661499870941</v>
          </cell>
          <cell r="AZ497">
            <v>-25.380056500202045</v>
          </cell>
          <cell r="BA497">
            <v>-165.38495850004256</v>
          </cell>
          <cell r="BB497">
            <v>-51.000416000024416</v>
          </cell>
          <cell r="BC497">
            <v>-148.1743439999409</v>
          </cell>
          <cell r="BD497">
            <v>-45.42015999997966</v>
          </cell>
          <cell r="BE497">
            <v>-704.21818300150335</v>
          </cell>
          <cell r="BF497">
            <v>-43.464329999871552</v>
          </cell>
          <cell r="BG497">
            <v>-55.867516000056639</v>
          </cell>
          <cell r="BH497">
            <v>-47.031890000100248</v>
          </cell>
          <cell r="BI497">
            <v>-66.554260000120848</v>
          </cell>
          <cell r="BJ497">
            <v>-3.5446399999782443</v>
          </cell>
          <cell r="BK497">
            <v>-16.623160000075586</v>
          </cell>
          <cell r="BL497">
            <v>-66.206185999792069</v>
          </cell>
          <cell r="BM497">
            <v>-26.939907999942079</v>
          </cell>
          <cell r="BN497">
            <v>-205.47215300006792</v>
          </cell>
          <cell r="BO497">
            <v>-85.358849999844097</v>
          </cell>
          <cell r="BP497">
            <v>-65.753169999923557</v>
          </cell>
          <cell r="BQ497">
            <v>-21.402119999984279</v>
          </cell>
          <cell r="BR497">
            <v>-570.68986799940467</v>
          </cell>
          <cell r="BS497">
            <v>-40.158739999984391</v>
          </cell>
          <cell r="BT497">
            <v>-25.586899999994785</v>
          </cell>
          <cell r="BU497">
            <v>-69.453150000073947</v>
          </cell>
          <cell r="BV497">
            <v>-81.098929999978282</v>
          </cell>
          <cell r="BW497">
            <v>-9.0458900000667199</v>
          </cell>
          <cell r="BX497">
            <v>-17.182649999973364</v>
          </cell>
          <cell r="BY497">
            <v>-14.871781999943778</v>
          </cell>
          <cell r="BZ497">
            <v>-35.005845999810845</v>
          </cell>
          <cell r="CA497">
            <v>-105.74132999987341</v>
          </cell>
          <cell r="CB497">
            <v>-80.647380000096746</v>
          </cell>
          <cell r="CC497">
            <v>-82.211230000015348</v>
          </cell>
          <cell r="CD497">
            <v>-9.6860400000587106</v>
          </cell>
          <cell r="CE497">
            <v>-546.86142900213599</v>
          </cell>
          <cell r="CF497">
            <v>-18.81159000005573</v>
          </cell>
          <cell r="CG497">
            <v>-34.17268000007607</v>
          </cell>
          <cell r="CH497">
            <v>-18.135940000182018</v>
          </cell>
          <cell r="CI497">
            <v>-99.58507999998983</v>
          </cell>
          <cell r="CJ497">
            <v>-1.2987899999134243</v>
          </cell>
          <cell r="CK497">
            <v>-25.148325999965891</v>
          </cell>
          <cell r="CL497">
            <v>-31.752944999840111</v>
          </cell>
          <cell r="CM497">
            <v>-24.205921000102535</v>
          </cell>
          <cell r="CN497">
            <v>-135.45477900002152</v>
          </cell>
          <cell r="CO497">
            <v>-47.948107999982312</v>
          </cell>
          <cell r="CP497">
            <v>-57.188269999809563</v>
          </cell>
          <cell r="CQ497">
            <v>-53.158999999985099</v>
          </cell>
          <cell r="CR497">
            <v>-498.73833800107241</v>
          </cell>
          <cell r="CS497">
            <v>-32.206160000059754</v>
          </cell>
          <cell r="CT497">
            <v>-28.06141999992542</v>
          </cell>
          <cell r="CU497">
            <v>-9.4153899999801069</v>
          </cell>
          <cell r="CV497">
            <v>-68.812780000036582</v>
          </cell>
          <cell r="CW497">
            <v>0.19553999998606741</v>
          </cell>
          <cell r="CX497">
            <v>-84.385409999988042</v>
          </cell>
          <cell r="CY497">
            <v>-25.325667999684811</v>
          </cell>
          <cell r="CZ497">
            <v>-46.092906999867409</v>
          </cell>
          <cell r="DA497">
            <v>-84.986046999925748</v>
          </cell>
          <cell r="DB497">
            <v>-46.850806000176817</v>
          </cell>
          <cell r="DC497">
            <v>-47.427240000106394</v>
          </cell>
          <cell r="DD497">
            <v>-25.370050000026822</v>
          </cell>
          <cell r="DE497">
            <v>-4301.1088679991663</v>
          </cell>
          <cell r="DF497">
            <v>-29.934449999942444</v>
          </cell>
          <cell r="DG497">
            <v>-8.8019700000295416</v>
          </cell>
          <cell r="DH497">
            <v>-3.8735700000543147</v>
          </cell>
          <cell r="DI497">
            <v>-15.711049999925308</v>
          </cell>
          <cell r="DJ497">
            <v>3.2589300000108778</v>
          </cell>
          <cell r="DK497">
            <v>-3940.159789999947</v>
          </cell>
          <cell r="DL497">
            <v>-24.136208000127226</v>
          </cell>
          <cell r="DM497">
            <v>-38.932749999919906</v>
          </cell>
          <cell r="DN497">
            <v>-74.319119999883696</v>
          </cell>
          <cell r="DO497">
            <v>-48.453710000147112</v>
          </cell>
          <cell r="DP497">
            <v>-98.605820000055246</v>
          </cell>
          <cell r="DQ497">
            <v>-21.439360000076704</v>
          </cell>
          <cell r="DR497">
            <v>-152.62569000013173</v>
          </cell>
          <cell r="DS497">
            <v>-8.9081599999917671</v>
          </cell>
          <cell r="DT497">
            <v>-7.1584999999031425</v>
          </cell>
          <cell r="DU497">
            <v>-3.5822700001299381</v>
          </cell>
          <cell r="DV497">
            <v>-11.014339999877848</v>
          </cell>
          <cell r="DW497">
            <v>-0.23094000003766268</v>
          </cell>
          <cell r="DX497">
            <v>5.6789100000169128</v>
          </cell>
          <cell r="DY497">
            <v>-3.196059999987483</v>
          </cell>
          <cell r="DZ497">
            <v>-2.3456299998797476</v>
          </cell>
          <cell r="EA497">
            <v>-37.133630000054836</v>
          </cell>
          <cell r="EB497">
            <v>-42.705830000108108</v>
          </cell>
          <cell r="EC497">
            <v>-33.107259999960661</v>
          </cell>
          <cell r="ED497">
            <v>-8.9219799998681992</v>
          </cell>
        </row>
        <row r="500"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  <cell r="BZ500">
            <v>0</v>
          </cell>
          <cell r="CA500">
            <v>0</v>
          </cell>
          <cell r="CB500">
            <v>0</v>
          </cell>
          <cell r="CC500">
            <v>0</v>
          </cell>
          <cell r="CD500">
            <v>0</v>
          </cell>
          <cell r="CE500">
            <v>0</v>
          </cell>
          <cell r="CF500">
            <v>0</v>
          </cell>
          <cell r="CG500">
            <v>0</v>
          </cell>
          <cell r="CH500">
            <v>0</v>
          </cell>
          <cell r="CI500">
            <v>0</v>
          </cell>
          <cell r="CJ500">
            <v>0</v>
          </cell>
          <cell r="CK500">
            <v>0</v>
          </cell>
          <cell r="CL500">
            <v>0</v>
          </cell>
          <cell r="CM500">
            <v>0</v>
          </cell>
          <cell r="CN500">
            <v>0</v>
          </cell>
          <cell r="CO500">
            <v>0</v>
          </cell>
          <cell r="CP500">
            <v>0</v>
          </cell>
          <cell r="CQ500">
            <v>0</v>
          </cell>
          <cell r="CR500">
            <v>0</v>
          </cell>
          <cell r="CS500">
            <v>0</v>
          </cell>
          <cell r="CT500">
            <v>0</v>
          </cell>
          <cell r="CU500">
            <v>0</v>
          </cell>
          <cell r="CV500">
            <v>0</v>
          </cell>
          <cell r="CW500">
            <v>0</v>
          </cell>
          <cell r="CX500">
            <v>0</v>
          </cell>
          <cell r="CY500">
            <v>0</v>
          </cell>
          <cell r="CZ500">
            <v>0</v>
          </cell>
          <cell r="DA500">
            <v>0</v>
          </cell>
          <cell r="DB500">
            <v>0</v>
          </cell>
          <cell r="DC500">
            <v>0</v>
          </cell>
          <cell r="DD500">
            <v>0</v>
          </cell>
          <cell r="DE500">
            <v>0</v>
          </cell>
          <cell r="DF500">
            <v>0</v>
          </cell>
          <cell r="DG500">
            <v>0</v>
          </cell>
          <cell r="DH500">
            <v>0</v>
          </cell>
          <cell r="DI500">
            <v>0</v>
          </cell>
          <cell r="DJ500">
            <v>0</v>
          </cell>
          <cell r="DK500">
            <v>0</v>
          </cell>
          <cell r="DL500">
            <v>0</v>
          </cell>
          <cell r="DM500">
            <v>0</v>
          </cell>
          <cell r="DN500">
            <v>0</v>
          </cell>
          <cell r="DO500">
            <v>0</v>
          </cell>
          <cell r="DP500">
            <v>0</v>
          </cell>
          <cell r="DQ500">
            <v>0</v>
          </cell>
          <cell r="DR500">
            <v>0</v>
          </cell>
          <cell r="DS500">
            <v>0</v>
          </cell>
          <cell r="DT500">
            <v>0</v>
          </cell>
          <cell r="DU500">
            <v>0</v>
          </cell>
          <cell r="DV500">
            <v>0</v>
          </cell>
          <cell r="DW500">
            <v>0</v>
          </cell>
          <cell r="DX500">
            <v>0</v>
          </cell>
          <cell r="DY500">
            <v>0</v>
          </cell>
          <cell r="DZ500">
            <v>0</v>
          </cell>
          <cell r="EA500">
            <v>0</v>
          </cell>
          <cell r="EB500">
            <v>0</v>
          </cell>
          <cell r="EC500">
            <v>0</v>
          </cell>
          <cell r="ED500">
            <v>0</v>
          </cell>
        </row>
        <row r="501"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  <cell r="BZ501">
            <v>0</v>
          </cell>
          <cell r="CA501">
            <v>0</v>
          </cell>
          <cell r="CB501">
            <v>0</v>
          </cell>
          <cell r="CC501">
            <v>0</v>
          </cell>
          <cell r="CD501">
            <v>0</v>
          </cell>
          <cell r="CE501">
            <v>0</v>
          </cell>
          <cell r="CF501">
            <v>0</v>
          </cell>
          <cell r="CG501">
            <v>0</v>
          </cell>
          <cell r="CH501">
            <v>0</v>
          </cell>
          <cell r="CI501">
            <v>0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P501">
            <v>0</v>
          </cell>
          <cell r="CQ501">
            <v>0</v>
          </cell>
          <cell r="CR501">
            <v>0</v>
          </cell>
          <cell r="CS501">
            <v>0</v>
          </cell>
          <cell r="CT501">
            <v>0</v>
          </cell>
          <cell r="CU501">
            <v>0</v>
          </cell>
          <cell r="CV501">
            <v>0</v>
          </cell>
          <cell r="CW501">
            <v>0</v>
          </cell>
          <cell r="CX501">
            <v>0</v>
          </cell>
          <cell r="CY501">
            <v>0</v>
          </cell>
          <cell r="CZ501">
            <v>0</v>
          </cell>
          <cell r="DA501">
            <v>0</v>
          </cell>
          <cell r="DB501">
            <v>0</v>
          </cell>
          <cell r="DC501">
            <v>0</v>
          </cell>
          <cell r="DD501">
            <v>0</v>
          </cell>
          <cell r="DE501">
            <v>0</v>
          </cell>
          <cell r="DF501">
            <v>0</v>
          </cell>
          <cell r="DG501">
            <v>0</v>
          </cell>
          <cell r="DH501">
            <v>0</v>
          </cell>
          <cell r="DI501">
            <v>0</v>
          </cell>
          <cell r="DJ501">
            <v>0</v>
          </cell>
          <cell r="DK501">
            <v>0</v>
          </cell>
          <cell r="DL501">
            <v>0</v>
          </cell>
          <cell r="DM501">
            <v>0</v>
          </cell>
          <cell r="DN501">
            <v>0</v>
          </cell>
          <cell r="DO501">
            <v>0</v>
          </cell>
          <cell r="DP501">
            <v>0</v>
          </cell>
          <cell r="DQ501">
            <v>0</v>
          </cell>
          <cell r="DR501">
            <v>0</v>
          </cell>
          <cell r="DS501">
            <v>0</v>
          </cell>
          <cell r="DT501">
            <v>0</v>
          </cell>
          <cell r="DU501">
            <v>0</v>
          </cell>
          <cell r="DV501">
            <v>0</v>
          </cell>
          <cell r="DW501">
            <v>0</v>
          </cell>
          <cell r="DX501">
            <v>0</v>
          </cell>
          <cell r="DY501">
            <v>0</v>
          </cell>
          <cell r="DZ501">
            <v>0</v>
          </cell>
          <cell r="EA501">
            <v>0</v>
          </cell>
          <cell r="EB501">
            <v>0</v>
          </cell>
          <cell r="EC501">
            <v>0</v>
          </cell>
          <cell r="ED501">
            <v>0</v>
          </cell>
        </row>
        <row r="503"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  <cell r="BZ503">
            <v>0</v>
          </cell>
          <cell r="CA503">
            <v>0</v>
          </cell>
          <cell r="CB503">
            <v>0</v>
          </cell>
          <cell r="CC503">
            <v>0</v>
          </cell>
          <cell r="CD503">
            <v>0</v>
          </cell>
          <cell r="CE503">
            <v>0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P503">
            <v>0</v>
          </cell>
          <cell r="CQ503">
            <v>0</v>
          </cell>
          <cell r="CR503">
            <v>0</v>
          </cell>
          <cell r="CS503">
            <v>0</v>
          </cell>
          <cell r="CT503">
            <v>0</v>
          </cell>
          <cell r="CU503">
            <v>0</v>
          </cell>
          <cell r="CV503">
            <v>0</v>
          </cell>
          <cell r="CW503">
            <v>0</v>
          </cell>
          <cell r="CX503">
            <v>0</v>
          </cell>
          <cell r="CY503">
            <v>0</v>
          </cell>
          <cell r="CZ503">
            <v>0</v>
          </cell>
          <cell r="DA503">
            <v>0</v>
          </cell>
          <cell r="DB503">
            <v>0</v>
          </cell>
          <cell r="DC503">
            <v>0</v>
          </cell>
          <cell r="DD503">
            <v>0</v>
          </cell>
          <cell r="DE503">
            <v>0</v>
          </cell>
          <cell r="DF503">
            <v>0</v>
          </cell>
          <cell r="DG503">
            <v>0</v>
          </cell>
          <cell r="DH503">
            <v>0</v>
          </cell>
          <cell r="DI503">
            <v>0</v>
          </cell>
          <cell r="DJ503">
            <v>0</v>
          </cell>
          <cell r="DK503">
            <v>0</v>
          </cell>
          <cell r="DL503">
            <v>0</v>
          </cell>
          <cell r="DM503">
            <v>0</v>
          </cell>
          <cell r="DN503">
            <v>0</v>
          </cell>
          <cell r="DO503">
            <v>0</v>
          </cell>
          <cell r="DP503">
            <v>0</v>
          </cell>
          <cell r="DQ503">
            <v>0</v>
          </cell>
          <cell r="DR503">
            <v>0</v>
          </cell>
          <cell r="DS503">
            <v>0</v>
          </cell>
          <cell r="DT503">
            <v>0</v>
          </cell>
          <cell r="DU503">
            <v>0</v>
          </cell>
          <cell r="DV503">
            <v>0</v>
          </cell>
          <cell r="DW503">
            <v>0</v>
          </cell>
          <cell r="DX503">
            <v>0</v>
          </cell>
          <cell r="DY503">
            <v>0</v>
          </cell>
          <cell r="DZ503">
            <v>0</v>
          </cell>
          <cell r="EA503">
            <v>0</v>
          </cell>
          <cell r="EB503">
            <v>0</v>
          </cell>
          <cell r="EC503">
            <v>0</v>
          </cell>
          <cell r="ED503">
            <v>0</v>
          </cell>
        </row>
        <row r="506"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  <cell r="BZ506">
            <v>0</v>
          </cell>
          <cell r="CA506">
            <v>0</v>
          </cell>
          <cell r="CB506">
            <v>0</v>
          </cell>
          <cell r="CC506">
            <v>0</v>
          </cell>
          <cell r="CD506">
            <v>0</v>
          </cell>
          <cell r="CE506">
            <v>0</v>
          </cell>
          <cell r="CF506">
            <v>0</v>
          </cell>
          <cell r="CG506">
            <v>0</v>
          </cell>
          <cell r="CH506">
            <v>0</v>
          </cell>
          <cell r="CI506">
            <v>0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P506">
            <v>0</v>
          </cell>
          <cell r="CQ506">
            <v>0</v>
          </cell>
          <cell r="CR506">
            <v>0</v>
          </cell>
          <cell r="CS506">
            <v>0</v>
          </cell>
          <cell r="CT506">
            <v>0</v>
          </cell>
          <cell r="CU506">
            <v>0</v>
          </cell>
          <cell r="CV506">
            <v>0</v>
          </cell>
          <cell r="CW506">
            <v>0</v>
          </cell>
          <cell r="CX506">
            <v>0</v>
          </cell>
          <cell r="CY506">
            <v>0</v>
          </cell>
          <cell r="CZ506">
            <v>0</v>
          </cell>
          <cell r="DA506">
            <v>0</v>
          </cell>
          <cell r="DB506">
            <v>0</v>
          </cell>
          <cell r="DC506">
            <v>0</v>
          </cell>
          <cell r="DD506">
            <v>0</v>
          </cell>
          <cell r="DE506">
            <v>0</v>
          </cell>
          <cell r="DF506">
            <v>0</v>
          </cell>
          <cell r="DG506">
            <v>0</v>
          </cell>
          <cell r="DH506">
            <v>0</v>
          </cell>
          <cell r="DI506">
            <v>0</v>
          </cell>
          <cell r="DJ506">
            <v>0</v>
          </cell>
          <cell r="DK506">
            <v>0</v>
          </cell>
          <cell r="DL506">
            <v>0</v>
          </cell>
          <cell r="DM506">
            <v>0</v>
          </cell>
          <cell r="DN506">
            <v>0</v>
          </cell>
          <cell r="DO506">
            <v>0</v>
          </cell>
          <cell r="DP506">
            <v>0</v>
          </cell>
          <cell r="DQ506">
            <v>0</v>
          </cell>
          <cell r="DR506">
            <v>0</v>
          </cell>
          <cell r="DS506">
            <v>0</v>
          </cell>
          <cell r="DT506">
            <v>0</v>
          </cell>
          <cell r="DU506">
            <v>0</v>
          </cell>
          <cell r="DV506">
            <v>0</v>
          </cell>
          <cell r="DW506">
            <v>0</v>
          </cell>
          <cell r="DX506">
            <v>0</v>
          </cell>
          <cell r="DY506">
            <v>0</v>
          </cell>
          <cell r="DZ506">
            <v>0</v>
          </cell>
          <cell r="EA506">
            <v>0</v>
          </cell>
          <cell r="EB506">
            <v>0</v>
          </cell>
          <cell r="EC506">
            <v>0</v>
          </cell>
          <cell r="ED506">
            <v>0</v>
          </cell>
        </row>
        <row r="508"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  <cell r="BZ508">
            <v>0</v>
          </cell>
          <cell r="CA508">
            <v>0</v>
          </cell>
          <cell r="CB508">
            <v>0</v>
          </cell>
          <cell r="CC508">
            <v>0</v>
          </cell>
          <cell r="CD508">
            <v>0</v>
          </cell>
          <cell r="CE508">
            <v>0</v>
          </cell>
          <cell r="CF508">
            <v>0</v>
          </cell>
          <cell r="CG508">
            <v>0</v>
          </cell>
          <cell r="CH508">
            <v>0</v>
          </cell>
          <cell r="CI508">
            <v>0</v>
          </cell>
          <cell r="CJ508">
            <v>0</v>
          </cell>
          <cell r="CK508">
            <v>0</v>
          </cell>
          <cell r="CL508">
            <v>0</v>
          </cell>
          <cell r="CM508">
            <v>0</v>
          </cell>
          <cell r="CN508">
            <v>0</v>
          </cell>
          <cell r="CO508">
            <v>0</v>
          </cell>
          <cell r="CP508">
            <v>0</v>
          </cell>
          <cell r="CQ508">
            <v>0</v>
          </cell>
          <cell r="CR508">
            <v>0</v>
          </cell>
          <cell r="CS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0</v>
          </cell>
          <cell r="CX508">
            <v>0</v>
          </cell>
          <cell r="CY508">
            <v>0</v>
          </cell>
          <cell r="CZ508">
            <v>0</v>
          </cell>
          <cell r="DA508">
            <v>0</v>
          </cell>
          <cell r="DB508">
            <v>0</v>
          </cell>
          <cell r="DC508">
            <v>0</v>
          </cell>
          <cell r="DD508">
            <v>0</v>
          </cell>
          <cell r="DE508">
            <v>0</v>
          </cell>
          <cell r="DF508">
            <v>0</v>
          </cell>
          <cell r="DG508">
            <v>0</v>
          </cell>
          <cell r="DH508">
            <v>0</v>
          </cell>
          <cell r="DI508">
            <v>0</v>
          </cell>
          <cell r="DJ508">
            <v>0</v>
          </cell>
          <cell r="DK508">
            <v>0</v>
          </cell>
          <cell r="DL508">
            <v>0</v>
          </cell>
          <cell r="DM508">
            <v>0</v>
          </cell>
          <cell r="DN508">
            <v>0</v>
          </cell>
          <cell r="DO508">
            <v>0</v>
          </cell>
          <cell r="DP508">
            <v>0</v>
          </cell>
          <cell r="DQ508">
            <v>0</v>
          </cell>
          <cell r="DR508">
            <v>0</v>
          </cell>
          <cell r="DS508">
            <v>0</v>
          </cell>
          <cell r="DT508">
            <v>0</v>
          </cell>
          <cell r="DU508">
            <v>0</v>
          </cell>
          <cell r="DV508">
            <v>0</v>
          </cell>
          <cell r="DW508">
            <v>0</v>
          </cell>
          <cell r="DX508">
            <v>0</v>
          </cell>
          <cell r="DY508">
            <v>0</v>
          </cell>
          <cell r="DZ508">
            <v>0</v>
          </cell>
          <cell r="EA508">
            <v>0</v>
          </cell>
          <cell r="EB508">
            <v>0</v>
          </cell>
          <cell r="EC508">
            <v>0</v>
          </cell>
          <cell r="ED508">
            <v>0</v>
          </cell>
        </row>
        <row r="509"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  <cell r="BZ509">
            <v>0</v>
          </cell>
          <cell r="CA509">
            <v>0</v>
          </cell>
          <cell r="CB509">
            <v>0</v>
          </cell>
          <cell r="CC509">
            <v>0</v>
          </cell>
          <cell r="CD509">
            <v>0</v>
          </cell>
          <cell r="CE509">
            <v>0</v>
          </cell>
          <cell r="CF509">
            <v>0</v>
          </cell>
          <cell r="CG509">
            <v>0</v>
          </cell>
          <cell r="CH509">
            <v>0</v>
          </cell>
          <cell r="CI509">
            <v>0</v>
          </cell>
          <cell r="CJ509">
            <v>0</v>
          </cell>
          <cell r="CK509">
            <v>0</v>
          </cell>
          <cell r="CL509">
            <v>0</v>
          </cell>
          <cell r="CM509">
            <v>0</v>
          </cell>
          <cell r="CN509">
            <v>0</v>
          </cell>
          <cell r="CO509">
            <v>0</v>
          </cell>
          <cell r="CP509">
            <v>0</v>
          </cell>
          <cell r="CQ509">
            <v>0</v>
          </cell>
          <cell r="CR509">
            <v>0</v>
          </cell>
          <cell r="CS509">
            <v>0</v>
          </cell>
          <cell r="CT509">
            <v>0</v>
          </cell>
          <cell r="CU509">
            <v>0</v>
          </cell>
          <cell r="CV509">
            <v>0</v>
          </cell>
          <cell r="CW509">
            <v>0</v>
          </cell>
          <cell r="CX509">
            <v>0</v>
          </cell>
          <cell r="CY509">
            <v>0</v>
          </cell>
          <cell r="CZ509">
            <v>0</v>
          </cell>
          <cell r="DA509">
            <v>0</v>
          </cell>
          <cell r="DB509">
            <v>0</v>
          </cell>
          <cell r="DC509">
            <v>0</v>
          </cell>
          <cell r="DD509">
            <v>0</v>
          </cell>
          <cell r="DE509">
            <v>0</v>
          </cell>
          <cell r="DF509">
            <v>0</v>
          </cell>
          <cell r="DG509">
            <v>0</v>
          </cell>
          <cell r="DH509">
            <v>0</v>
          </cell>
          <cell r="DI509">
            <v>0</v>
          </cell>
          <cell r="DJ509">
            <v>0</v>
          </cell>
          <cell r="DK509">
            <v>0</v>
          </cell>
          <cell r="DL509">
            <v>0</v>
          </cell>
          <cell r="DM509">
            <v>0</v>
          </cell>
          <cell r="DN509">
            <v>0</v>
          </cell>
          <cell r="DO509">
            <v>0</v>
          </cell>
          <cell r="DP509">
            <v>0</v>
          </cell>
          <cell r="DQ509">
            <v>0</v>
          </cell>
          <cell r="DR509">
            <v>0</v>
          </cell>
          <cell r="DS509">
            <v>0</v>
          </cell>
          <cell r="DT509">
            <v>0</v>
          </cell>
          <cell r="DU509">
            <v>0</v>
          </cell>
          <cell r="DV509">
            <v>0</v>
          </cell>
          <cell r="DW509">
            <v>0</v>
          </cell>
          <cell r="DX509">
            <v>0</v>
          </cell>
          <cell r="DY509">
            <v>0</v>
          </cell>
          <cell r="DZ509">
            <v>0</v>
          </cell>
          <cell r="EA509">
            <v>0</v>
          </cell>
          <cell r="EB509">
            <v>0</v>
          </cell>
          <cell r="EC509">
            <v>0</v>
          </cell>
          <cell r="ED509">
            <v>0</v>
          </cell>
        </row>
        <row r="510"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  <cell r="CU510">
            <v>0</v>
          </cell>
          <cell r="CV510">
            <v>0</v>
          </cell>
          <cell r="CW510">
            <v>0</v>
          </cell>
          <cell r="CX510">
            <v>0</v>
          </cell>
          <cell r="CY510">
            <v>0</v>
          </cell>
          <cell r="CZ510">
            <v>0</v>
          </cell>
          <cell r="DA510">
            <v>0</v>
          </cell>
          <cell r="DB510">
            <v>0</v>
          </cell>
          <cell r="DC510">
            <v>0</v>
          </cell>
          <cell r="DD510">
            <v>0</v>
          </cell>
          <cell r="DE510">
            <v>0</v>
          </cell>
          <cell r="DF510">
            <v>0</v>
          </cell>
          <cell r="DG510">
            <v>0</v>
          </cell>
          <cell r="DH510">
            <v>0</v>
          </cell>
          <cell r="DI510">
            <v>0</v>
          </cell>
          <cell r="DJ510">
            <v>0</v>
          </cell>
          <cell r="DK510">
            <v>0</v>
          </cell>
          <cell r="DL510">
            <v>0</v>
          </cell>
          <cell r="DM510">
            <v>0</v>
          </cell>
          <cell r="DN510">
            <v>0</v>
          </cell>
          <cell r="DO510">
            <v>0</v>
          </cell>
          <cell r="DP510">
            <v>0</v>
          </cell>
          <cell r="DQ510">
            <v>0</v>
          </cell>
          <cell r="DR510">
            <v>0</v>
          </cell>
          <cell r="DS510">
            <v>0</v>
          </cell>
          <cell r="DT510">
            <v>0</v>
          </cell>
          <cell r="DU510">
            <v>0</v>
          </cell>
          <cell r="DV510">
            <v>0</v>
          </cell>
          <cell r="DW510">
            <v>0</v>
          </cell>
          <cell r="DX510">
            <v>0</v>
          </cell>
          <cell r="DY510">
            <v>0</v>
          </cell>
          <cell r="DZ510">
            <v>0</v>
          </cell>
          <cell r="EA510">
            <v>0</v>
          </cell>
          <cell r="EB510">
            <v>0</v>
          </cell>
          <cell r="EC510">
            <v>0</v>
          </cell>
          <cell r="ED510">
            <v>0</v>
          </cell>
        </row>
        <row r="511"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  <cell r="CU511">
            <v>0</v>
          </cell>
          <cell r="CV511">
            <v>0</v>
          </cell>
          <cell r="CW511">
            <v>0</v>
          </cell>
          <cell r="CX511">
            <v>0</v>
          </cell>
          <cell r="CY511">
            <v>0</v>
          </cell>
          <cell r="CZ511">
            <v>0</v>
          </cell>
          <cell r="DA511">
            <v>0</v>
          </cell>
          <cell r="DB511">
            <v>0</v>
          </cell>
          <cell r="DC511">
            <v>0</v>
          </cell>
          <cell r="DD511">
            <v>0</v>
          </cell>
          <cell r="DE511">
            <v>0</v>
          </cell>
          <cell r="DF511">
            <v>0</v>
          </cell>
          <cell r="DG511">
            <v>0</v>
          </cell>
          <cell r="DH511">
            <v>0</v>
          </cell>
          <cell r="DI511">
            <v>0</v>
          </cell>
          <cell r="DJ511">
            <v>0</v>
          </cell>
          <cell r="DK511">
            <v>0</v>
          </cell>
          <cell r="DL511">
            <v>0</v>
          </cell>
          <cell r="DM511">
            <v>0</v>
          </cell>
          <cell r="DN511">
            <v>0</v>
          </cell>
          <cell r="DO511">
            <v>0</v>
          </cell>
          <cell r="DP511">
            <v>0</v>
          </cell>
          <cell r="DQ511">
            <v>0</v>
          </cell>
          <cell r="DR511">
            <v>0</v>
          </cell>
          <cell r="DS511">
            <v>0</v>
          </cell>
          <cell r="DT511">
            <v>0</v>
          </cell>
          <cell r="DU511">
            <v>0</v>
          </cell>
          <cell r="DV511">
            <v>0</v>
          </cell>
          <cell r="DW511">
            <v>0</v>
          </cell>
          <cell r="DX511">
            <v>0</v>
          </cell>
          <cell r="DY511">
            <v>0</v>
          </cell>
          <cell r="DZ511">
            <v>0</v>
          </cell>
          <cell r="EA511">
            <v>0</v>
          </cell>
          <cell r="EB511">
            <v>0</v>
          </cell>
          <cell r="EC511">
            <v>0</v>
          </cell>
          <cell r="ED511">
            <v>0</v>
          </cell>
        </row>
        <row r="512"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0</v>
          </cell>
          <cell r="CX512">
            <v>0</v>
          </cell>
          <cell r="CY512">
            <v>0</v>
          </cell>
          <cell r="CZ512">
            <v>0</v>
          </cell>
          <cell r="DA512">
            <v>0</v>
          </cell>
          <cell r="DB512">
            <v>0</v>
          </cell>
          <cell r="DC512">
            <v>0</v>
          </cell>
          <cell r="DD512">
            <v>0</v>
          </cell>
          <cell r="DE512">
            <v>0</v>
          </cell>
          <cell r="DF512">
            <v>0</v>
          </cell>
          <cell r="DG512">
            <v>0</v>
          </cell>
          <cell r="DH512">
            <v>0</v>
          </cell>
          <cell r="DI512">
            <v>0</v>
          </cell>
          <cell r="DJ512">
            <v>0</v>
          </cell>
          <cell r="DK512">
            <v>0</v>
          </cell>
          <cell r="DL512">
            <v>0</v>
          </cell>
          <cell r="DM512">
            <v>0</v>
          </cell>
          <cell r="DN512">
            <v>0</v>
          </cell>
          <cell r="DO512">
            <v>0</v>
          </cell>
          <cell r="DP512">
            <v>0</v>
          </cell>
          <cell r="DQ512">
            <v>0</v>
          </cell>
          <cell r="DR512">
            <v>0</v>
          </cell>
          <cell r="DS512">
            <v>0</v>
          </cell>
          <cell r="DT512">
            <v>0</v>
          </cell>
          <cell r="DU512">
            <v>0</v>
          </cell>
          <cell r="DV512">
            <v>0</v>
          </cell>
          <cell r="DW512">
            <v>0</v>
          </cell>
          <cell r="DX512">
            <v>0</v>
          </cell>
          <cell r="DY512">
            <v>0</v>
          </cell>
          <cell r="DZ512">
            <v>0</v>
          </cell>
          <cell r="EA512">
            <v>0</v>
          </cell>
          <cell r="EB512">
            <v>0</v>
          </cell>
          <cell r="EC512">
            <v>0</v>
          </cell>
          <cell r="ED512">
            <v>0</v>
          </cell>
        </row>
        <row r="513"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  <cell r="BZ513">
            <v>0</v>
          </cell>
          <cell r="CA513">
            <v>0</v>
          </cell>
          <cell r="CB513">
            <v>0</v>
          </cell>
          <cell r="CC513">
            <v>0</v>
          </cell>
          <cell r="CD513">
            <v>0</v>
          </cell>
          <cell r="CE513">
            <v>0</v>
          </cell>
          <cell r="CF513">
            <v>0</v>
          </cell>
          <cell r="CG513">
            <v>0</v>
          </cell>
          <cell r="CH513">
            <v>0</v>
          </cell>
          <cell r="CI513">
            <v>0</v>
          </cell>
          <cell r="CJ513">
            <v>0</v>
          </cell>
          <cell r="CK513">
            <v>0</v>
          </cell>
          <cell r="CL513">
            <v>0</v>
          </cell>
          <cell r="CM513">
            <v>0</v>
          </cell>
          <cell r="CN513">
            <v>0</v>
          </cell>
          <cell r="CO513">
            <v>0</v>
          </cell>
          <cell r="CP513">
            <v>0</v>
          </cell>
          <cell r="CQ513">
            <v>0</v>
          </cell>
          <cell r="CR513">
            <v>0</v>
          </cell>
          <cell r="CS513">
            <v>0</v>
          </cell>
          <cell r="CT513">
            <v>0</v>
          </cell>
          <cell r="CU513">
            <v>0</v>
          </cell>
          <cell r="CV513">
            <v>0</v>
          </cell>
          <cell r="CW513">
            <v>0</v>
          </cell>
          <cell r="CX513">
            <v>0</v>
          </cell>
          <cell r="CY513">
            <v>0</v>
          </cell>
          <cell r="CZ513">
            <v>0</v>
          </cell>
          <cell r="DA513">
            <v>0</v>
          </cell>
          <cell r="DB513">
            <v>0</v>
          </cell>
          <cell r="DC513">
            <v>0</v>
          </cell>
          <cell r="DD513">
            <v>0</v>
          </cell>
          <cell r="DE513">
            <v>0</v>
          </cell>
          <cell r="DF513">
            <v>0</v>
          </cell>
          <cell r="DG513">
            <v>0</v>
          </cell>
          <cell r="DH513">
            <v>0</v>
          </cell>
          <cell r="DI513">
            <v>0</v>
          </cell>
          <cell r="DJ513">
            <v>0</v>
          </cell>
          <cell r="DK513">
            <v>0</v>
          </cell>
          <cell r="DL513">
            <v>0</v>
          </cell>
          <cell r="DM513">
            <v>0</v>
          </cell>
          <cell r="DN513">
            <v>0</v>
          </cell>
          <cell r="DO513">
            <v>0</v>
          </cell>
          <cell r="DP513">
            <v>0</v>
          </cell>
          <cell r="DQ513">
            <v>0</v>
          </cell>
          <cell r="DR513">
            <v>0</v>
          </cell>
          <cell r="DS513">
            <v>0</v>
          </cell>
          <cell r="DT513">
            <v>0</v>
          </cell>
          <cell r="DU513">
            <v>0</v>
          </cell>
          <cell r="DV513">
            <v>0</v>
          </cell>
          <cell r="DW513">
            <v>0</v>
          </cell>
          <cell r="DX513">
            <v>0</v>
          </cell>
          <cell r="DY513">
            <v>0</v>
          </cell>
          <cell r="DZ513">
            <v>0</v>
          </cell>
          <cell r="EA513">
            <v>0</v>
          </cell>
          <cell r="EB513">
            <v>0</v>
          </cell>
          <cell r="EC513">
            <v>0</v>
          </cell>
          <cell r="ED513">
            <v>0</v>
          </cell>
        </row>
        <row r="514"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  <cell r="BZ514">
            <v>0</v>
          </cell>
          <cell r="CA514">
            <v>0</v>
          </cell>
          <cell r="CB514">
            <v>0</v>
          </cell>
          <cell r="CC514">
            <v>0</v>
          </cell>
          <cell r="CD514">
            <v>0</v>
          </cell>
          <cell r="CE514">
            <v>0</v>
          </cell>
          <cell r="CF514">
            <v>0</v>
          </cell>
          <cell r="CG514">
            <v>0</v>
          </cell>
          <cell r="CH514">
            <v>0</v>
          </cell>
          <cell r="CI514">
            <v>0</v>
          </cell>
          <cell r="CJ514">
            <v>0</v>
          </cell>
          <cell r="CK514">
            <v>0</v>
          </cell>
          <cell r="CL514">
            <v>0</v>
          </cell>
          <cell r="CM514">
            <v>0</v>
          </cell>
          <cell r="CN514">
            <v>0</v>
          </cell>
          <cell r="CO514">
            <v>0</v>
          </cell>
          <cell r="CP514">
            <v>0</v>
          </cell>
          <cell r="CQ514">
            <v>0</v>
          </cell>
          <cell r="CR514">
            <v>0</v>
          </cell>
          <cell r="CS514">
            <v>0</v>
          </cell>
          <cell r="CT514">
            <v>0</v>
          </cell>
          <cell r="CU514">
            <v>0</v>
          </cell>
          <cell r="CV514">
            <v>0</v>
          </cell>
          <cell r="CW514">
            <v>0</v>
          </cell>
          <cell r="CX514">
            <v>0</v>
          </cell>
          <cell r="CY514">
            <v>0</v>
          </cell>
          <cell r="CZ514">
            <v>0</v>
          </cell>
          <cell r="DA514">
            <v>0</v>
          </cell>
          <cell r="DB514">
            <v>0</v>
          </cell>
          <cell r="DC514">
            <v>0</v>
          </cell>
          <cell r="DD514">
            <v>0</v>
          </cell>
          <cell r="DE514">
            <v>0</v>
          </cell>
          <cell r="DF514">
            <v>0</v>
          </cell>
          <cell r="DG514">
            <v>0</v>
          </cell>
          <cell r="DH514">
            <v>0</v>
          </cell>
          <cell r="DI514">
            <v>0</v>
          </cell>
          <cell r="DJ514">
            <v>0</v>
          </cell>
          <cell r="DK514">
            <v>0</v>
          </cell>
          <cell r="DL514">
            <v>0</v>
          </cell>
          <cell r="DM514">
            <v>0</v>
          </cell>
          <cell r="DN514">
            <v>0</v>
          </cell>
          <cell r="DO514">
            <v>0</v>
          </cell>
          <cell r="DP514">
            <v>0</v>
          </cell>
          <cell r="DQ514">
            <v>0</v>
          </cell>
          <cell r="DR514">
            <v>0</v>
          </cell>
          <cell r="DS514">
            <v>0</v>
          </cell>
          <cell r="DT514">
            <v>0</v>
          </cell>
          <cell r="DU514">
            <v>0</v>
          </cell>
          <cell r="DV514">
            <v>0</v>
          </cell>
          <cell r="DW514">
            <v>0</v>
          </cell>
          <cell r="DX514">
            <v>0</v>
          </cell>
          <cell r="DY514">
            <v>0</v>
          </cell>
          <cell r="DZ514">
            <v>0</v>
          </cell>
          <cell r="EA514">
            <v>0</v>
          </cell>
          <cell r="EB514">
            <v>0</v>
          </cell>
          <cell r="EC514">
            <v>0</v>
          </cell>
          <cell r="ED514">
            <v>0</v>
          </cell>
        </row>
        <row r="515"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  <cell r="BZ515">
            <v>0</v>
          </cell>
          <cell r="CA515">
            <v>0</v>
          </cell>
          <cell r="CB515">
            <v>0</v>
          </cell>
          <cell r="CC515">
            <v>0</v>
          </cell>
          <cell r="CD515">
            <v>0</v>
          </cell>
          <cell r="CE515">
            <v>0</v>
          </cell>
          <cell r="CF515">
            <v>0</v>
          </cell>
          <cell r="CG515">
            <v>0</v>
          </cell>
          <cell r="CH515">
            <v>0</v>
          </cell>
          <cell r="CI515">
            <v>0</v>
          </cell>
          <cell r="CJ515">
            <v>0</v>
          </cell>
          <cell r="CK515">
            <v>0</v>
          </cell>
          <cell r="CL515">
            <v>0</v>
          </cell>
          <cell r="CM515">
            <v>0</v>
          </cell>
          <cell r="CN515">
            <v>0</v>
          </cell>
          <cell r="CO515">
            <v>0</v>
          </cell>
          <cell r="CP515">
            <v>0</v>
          </cell>
          <cell r="CQ515">
            <v>0</v>
          </cell>
          <cell r="CR515">
            <v>0</v>
          </cell>
          <cell r="CS515">
            <v>0</v>
          </cell>
          <cell r="CT515">
            <v>0</v>
          </cell>
          <cell r="CU515">
            <v>0</v>
          </cell>
          <cell r="CV515">
            <v>0</v>
          </cell>
          <cell r="CW515">
            <v>0</v>
          </cell>
          <cell r="CX515">
            <v>0</v>
          </cell>
          <cell r="CY515">
            <v>0</v>
          </cell>
          <cell r="CZ515">
            <v>0</v>
          </cell>
          <cell r="DA515">
            <v>0</v>
          </cell>
          <cell r="DB515">
            <v>0</v>
          </cell>
          <cell r="DC515">
            <v>0</v>
          </cell>
          <cell r="DD515">
            <v>0</v>
          </cell>
          <cell r="DE515">
            <v>0</v>
          </cell>
          <cell r="DF515">
            <v>0</v>
          </cell>
          <cell r="DG515">
            <v>0</v>
          </cell>
          <cell r="DH515">
            <v>0</v>
          </cell>
          <cell r="DI515">
            <v>0</v>
          </cell>
          <cell r="DJ515">
            <v>0</v>
          </cell>
          <cell r="DK515">
            <v>0</v>
          </cell>
          <cell r="DL515">
            <v>0</v>
          </cell>
          <cell r="DM515">
            <v>0</v>
          </cell>
          <cell r="DN515">
            <v>0</v>
          </cell>
          <cell r="DO515">
            <v>0</v>
          </cell>
          <cell r="DP515">
            <v>0</v>
          </cell>
          <cell r="DQ515">
            <v>0</v>
          </cell>
          <cell r="DR515">
            <v>0</v>
          </cell>
          <cell r="DS515">
            <v>0</v>
          </cell>
          <cell r="DT515">
            <v>0</v>
          </cell>
          <cell r="DU515">
            <v>0</v>
          </cell>
          <cell r="DV515">
            <v>0</v>
          </cell>
          <cell r="DW515">
            <v>0</v>
          </cell>
          <cell r="DX515">
            <v>0</v>
          </cell>
          <cell r="DY515">
            <v>0</v>
          </cell>
          <cell r="DZ515">
            <v>0</v>
          </cell>
          <cell r="EA515">
            <v>0</v>
          </cell>
          <cell r="EB515">
            <v>0</v>
          </cell>
          <cell r="EC515">
            <v>0</v>
          </cell>
          <cell r="ED515">
            <v>0</v>
          </cell>
        </row>
        <row r="516"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  <cell r="BZ516">
            <v>0</v>
          </cell>
          <cell r="CA516">
            <v>0</v>
          </cell>
          <cell r="CB516">
            <v>0</v>
          </cell>
          <cell r="CC516">
            <v>0</v>
          </cell>
          <cell r="CD516">
            <v>0</v>
          </cell>
          <cell r="CE516">
            <v>0</v>
          </cell>
          <cell r="CF516">
            <v>0</v>
          </cell>
          <cell r="CG516">
            <v>0</v>
          </cell>
          <cell r="CH516">
            <v>0</v>
          </cell>
          <cell r="CI516">
            <v>0</v>
          </cell>
          <cell r="CJ516">
            <v>0</v>
          </cell>
          <cell r="CK516">
            <v>0</v>
          </cell>
          <cell r="CL516">
            <v>0</v>
          </cell>
          <cell r="CM516">
            <v>0</v>
          </cell>
          <cell r="CN516">
            <v>0</v>
          </cell>
          <cell r="CO516">
            <v>0</v>
          </cell>
          <cell r="CP516">
            <v>0</v>
          </cell>
          <cell r="CQ516">
            <v>0</v>
          </cell>
          <cell r="CR516">
            <v>0</v>
          </cell>
          <cell r="CS516">
            <v>0</v>
          </cell>
          <cell r="CT516">
            <v>0</v>
          </cell>
          <cell r="CU516">
            <v>0</v>
          </cell>
          <cell r="CV516">
            <v>0</v>
          </cell>
          <cell r="CW516">
            <v>0</v>
          </cell>
          <cell r="CX516">
            <v>0</v>
          </cell>
          <cell r="CY516">
            <v>0</v>
          </cell>
          <cell r="CZ516">
            <v>0</v>
          </cell>
          <cell r="DA516">
            <v>0</v>
          </cell>
          <cell r="DB516">
            <v>0</v>
          </cell>
          <cell r="DC516">
            <v>0</v>
          </cell>
          <cell r="DD516">
            <v>0</v>
          </cell>
          <cell r="DE516">
            <v>0</v>
          </cell>
          <cell r="DF516">
            <v>0</v>
          </cell>
          <cell r="DG516">
            <v>0</v>
          </cell>
          <cell r="DH516">
            <v>0</v>
          </cell>
          <cell r="DI516">
            <v>0</v>
          </cell>
          <cell r="DJ516">
            <v>0</v>
          </cell>
          <cell r="DK516">
            <v>0</v>
          </cell>
          <cell r="DL516">
            <v>0</v>
          </cell>
          <cell r="DM516">
            <v>0</v>
          </cell>
          <cell r="DN516">
            <v>0</v>
          </cell>
          <cell r="DO516">
            <v>0</v>
          </cell>
          <cell r="DP516">
            <v>0</v>
          </cell>
          <cell r="DQ516">
            <v>0</v>
          </cell>
          <cell r="DR516">
            <v>0</v>
          </cell>
          <cell r="DS516">
            <v>0</v>
          </cell>
          <cell r="DT516">
            <v>0</v>
          </cell>
          <cell r="DU516">
            <v>0</v>
          </cell>
          <cell r="DV516">
            <v>0</v>
          </cell>
          <cell r="DW516">
            <v>0</v>
          </cell>
          <cell r="DX516">
            <v>0</v>
          </cell>
          <cell r="DY516">
            <v>0</v>
          </cell>
          <cell r="DZ516">
            <v>0</v>
          </cell>
          <cell r="EA516">
            <v>0</v>
          </cell>
          <cell r="EB516">
            <v>0</v>
          </cell>
          <cell r="EC516">
            <v>0</v>
          </cell>
          <cell r="ED516">
            <v>0</v>
          </cell>
        </row>
        <row r="517"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  <cell r="BZ517">
            <v>0</v>
          </cell>
          <cell r="CA517">
            <v>0</v>
          </cell>
          <cell r="CB517">
            <v>0</v>
          </cell>
          <cell r="CC517">
            <v>0</v>
          </cell>
          <cell r="CD517">
            <v>0</v>
          </cell>
          <cell r="CE517">
            <v>0</v>
          </cell>
          <cell r="CF517">
            <v>0</v>
          </cell>
          <cell r="CG517">
            <v>0</v>
          </cell>
          <cell r="CH517">
            <v>0</v>
          </cell>
          <cell r="CI517">
            <v>0</v>
          </cell>
          <cell r="CJ517">
            <v>0</v>
          </cell>
          <cell r="CK517">
            <v>0</v>
          </cell>
          <cell r="CL517">
            <v>0</v>
          </cell>
          <cell r="CM517">
            <v>0</v>
          </cell>
          <cell r="CN517">
            <v>0</v>
          </cell>
          <cell r="CO517">
            <v>0</v>
          </cell>
          <cell r="CP517">
            <v>0</v>
          </cell>
          <cell r="CQ517">
            <v>0</v>
          </cell>
          <cell r="CR517">
            <v>0</v>
          </cell>
          <cell r="CS517">
            <v>0</v>
          </cell>
          <cell r="CT517">
            <v>0</v>
          </cell>
          <cell r="CU517">
            <v>0</v>
          </cell>
          <cell r="CV517">
            <v>0</v>
          </cell>
          <cell r="CW517">
            <v>0</v>
          </cell>
          <cell r="CX517">
            <v>0</v>
          </cell>
          <cell r="CY517">
            <v>0</v>
          </cell>
          <cell r="CZ517">
            <v>0</v>
          </cell>
          <cell r="DA517">
            <v>0</v>
          </cell>
          <cell r="DB517">
            <v>0</v>
          </cell>
          <cell r="DC517">
            <v>0</v>
          </cell>
          <cell r="DD517">
            <v>0</v>
          </cell>
          <cell r="DE517">
            <v>0</v>
          </cell>
          <cell r="DF517">
            <v>0</v>
          </cell>
          <cell r="DG517">
            <v>0</v>
          </cell>
          <cell r="DH517">
            <v>0</v>
          </cell>
          <cell r="DI517">
            <v>0</v>
          </cell>
          <cell r="DJ517">
            <v>0</v>
          </cell>
          <cell r="DK517">
            <v>0</v>
          </cell>
          <cell r="DL517">
            <v>0</v>
          </cell>
          <cell r="DM517">
            <v>0</v>
          </cell>
          <cell r="DN517">
            <v>0</v>
          </cell>
          <cell r="DO517">
            <v>0</v>
          </cell>
          <cell r="DP517">
            <v>0</v>
          </cell>
          <cell r="DQ517">
            <v>0</v>
          </cell>
          <cell r="DR517">
            <v>0</v>
          </cell>
          <cell r="DS517">
            <v>0</v>
          </cell>
          <cell r="DT517">
            <v>0</v>
          </cell>
          <cell r="DU517">
            <v>0</v>
          </cell>
          <cell r="DV517">
            <v>0</v>
          </cell>
          <cell r="DW517">
            <v>0</v>
          </cell>
          <cell r="DX517">
            <v>0</v>
          </cell>
          <cell r="DY517">
            <v>0</v>
          </cell>
          <cell r="DZ517">
            <v>0</v>
          </cell>
          <cell r="EA517">
            <v>0</v>
          </cell>
          <cell r="EB517">
            <v>0</v>
          </cell>
          <cell r="EC517">
            <v>0</v>
          </cell>
          <cell r="ED517">
            <v>0</v>
          </cell>
        </row>
        <row r="518"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  <cell r="BZ518">
            <v>0</v>
          </cell>
          <cell r="CA518">
            <v>0</v>
          </cell>
          <cell r="CB518">
            <v>0</v>
          </cell>
          <cell r="CC518">
            <v>0</v>
          </cell>
          <cell r="CD518">
            <v>0</v>
          </cell>
          <cell r="CE518">
            <v>0</v>
          </cell>
          <cell r="CF518">
            <v>0</v>
          </cell>
          <cell r="CG518">
            <v>0</v>
          </cell>
          <cell r="CH518">
            <v>0</v>
          </cell>
          <cell r="CI518">
            <v>0</v>
          </cell>
          <cell r="CJ518">
            <v>0</v>
          </cell>
          <cell r="CK518">
            <v>0</v>
          </cell>
          <cell r="CL518">
            <v>0</v>
          </cell>
          <cell r="CM518">
            <v>0</v>
          </cell>
          <cell r="CN518">
            <v>0</v>
          </cell>
          <cell r="CO518">
            <v>0</v>
          </cell>
          <cell r="CP518">
            <v>0</v>
          </cell>
          <cell r="CQ518">
            <v>0</v>
          </cell>
          <cell r="CR518">
            <v>0</v>
          </cell>
          <cell r="CS518">
            <v>0</v>
          </cell>
          <cell r="CT518">
            <v>0</v>
          </cell>
          <cell r="CU518">
            <v>0</v>
          </cell>
          <cell r="CV518">
            <v>0</v>
          </cell>
          <cell r="CW518">
            <v>0</v>
          </cell>
          <cell r="CX518">
            <v>0</v>
          </cell>
          <cell r="CY518">
            <v>0</v>
          </cell>
          <cell r="CZ518">
            <v>0</v>
          </cell>
          <cell r="DA518">
            <v>0</v>
          </cell>
          <cell r="DB518">
            <v>0</v>
          </cell>
          <cell r="DC518">
            <v>0</v>
          </cell>
          <cell r="DD518">
            <v>0</v>
          </cell>
          <cell r="DE518">
            <v>0</v>
          </cell>
          <cell r="DF518">
            <v>0</v>
          </cell>
          <cell r="DG518">
            <v>0</v>
          </cell>
          <cell r="DH518">
            <v>0</v>
          </cell>
          <cell r="DI518">
            <v>0</v>
          </cell>
          <cell r="DJ518">
            <v>0</v>
          </cell>
          <cell r="DK518">
            <v>0</v>
          </cell>
          <cell r="DL518">
            <v>0</v>
          </cell>
          <cell r="DM518">
            <v>0</v>
          </cell>
          <cell r="DN518">
            <v>0</v>
          </cell>
          <cell r="DO518">
            <v>0</v>
          </cell>
          <cell r="DP518">
            <v>0</v>
          </cell>
          <cell r="DQ518">
            <v>0</v>
          </cell>
          <cell r="DR518">
            <v>0</v>
          </cell>
          <cell r="DS518">
            <v>0</v>
          </cell>
          <cell r="DT518">
            <v>0</v>
          </cell>
          <cell r="DU518">
            <v>0</v>
          </cell>
          <cell r="DV518">
            <v>0</v>
          </cell>
          <cell r="DW518">
            <v>0</v>
          </cell>
          <cell r="DX518">
            <v>0</v>
          </cell>
          <cell r="DY518">
            <v>0</v>
          </cell>
          <cell r="DZ518">
            <v>0</v>
          </cell>
          <cell r="EA518">
            <v>0</v>
          </cell>
          <cell r="EB518">
            <v>0</v>
          </cell>
          <cell r="EC518">
            <v>0</v>
          </cell>
          <cell r="ED518">
            <v>0</v>
          </cell>
        </row>
        <row r="519"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  <cell r="CU519">
            <v>0</v>
          </cell>
          <cell r="CV519">
            <v>0</v>
          </cell>
          <cell r="CW519">
            <v>0</v>
          </cell>
          <cell r="CX519">
            <v>0</v>
          </cell>
          <cell r="CY519">
            <v>0</v>
          </cell>
          <cell r="CZ519">
            <v>0</v>
          </cell>
          <cell r="DA519">
            <v>0</v>
          </cell>
          <cell r="DB519">
            <v>0</v>
          </cell>
          <cell r="DC519">
            <v>0</v>
          </cell>
          <cell r="DD519">
            <v>0</v>
          </cell>
          <cell r="DE519">
            <v>0</v>
          </cell>
          <cell r="DF519">
            <v>0</v>
          </cell>
          <cell r="DG519">
            <v>0</v>
          </cell>
          <cell r="DH519">
            <v>0</v>
          </cell>
          <cell r="DI519">
            <v>0</v>
          </cell>
          <cell r="DJ519">
            <v>0</v>
          </cell>
          <cell r="DK519">
            <v>0</v>
          </cell>
          <cell r="DL519">
            <v>0</v>
          </cell>
          <cell r="DM519">
            <v>0</v>
          </cell>
          <cell r="DN519">
            <v>0</v>
          </cell>
          <cell r="DO519">
            <v>0</v>
          </cell>
          <cell r="DP519">
            <v>0</v>
          </cell>
          <cell r="DQ519">
            <v>0</v>
          </cell>
          <cell r="DR519">
            <v>0</v>
          </cell>
          <cell r="DS519">
            <v>0</v>
          </cell>
          <cell r="DT519">
            <v>0</v>
          </cell>
          <cell r="DU519">
            <v>0</v>
          </cell>
          <cell r="DV519">
            <v>0</v>
          </cell>
          <cell r="DW519">
            <v>0</v>
          </cell>
          <cell r="DX519">
            <v>0</v>
          </cell>
          <cell r="DY519">
            <v>0</v>
          </cell>
          <cell r="DZ519">
            <v>0</v>
          </cell>
          <cell r="EA519">
            <v>0</v>
          </cell>
          <cell r="EB519">
            <v>0</v>
          </cell>
          <cell r="EC519">
            <v>0</v>
          </cell>
          <cell r="ED519">
            <v>0</v>
          </cell>
        </row>
        <row r="520"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  <cell r="BZ520">
            <v>0</v>
          </cell>
          <cell r="CA520">
            <v>0</v>
          </cell>
          <cell r="CB520">
            <v>0</v>
          </cell>
          <cell r="CC520">
            <v>0</v>
          </cell>
          <cell r="CD520">
            <v>0</v>
          </cell>
          <cell r="CE520">
            <v>0</v>
          </cell>
          <cell r="CF520">
            <v>0</v>
          </cell>
          <cell r="CG520">
            <v>0</v>
          </cell>
          <cell r="CH520">
            <v>0</v>
          </cell>
          <cell r="CI520">
            <v>0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P520">
            <v>0</v>
          </cell>
          <cell r="CQ520">
            <v>0</v>
          </cell>
          <cell r="CR520">
            <v>0</v>
          </cell>
          <cell r="CS520">
            <v>0</v>
          </cell>
          <cell r="CT520">
            <v>0</v>
          </cell>
          <cell r="CU520">
            <v>0</v>
          </cell>
          <cell r="CV520">
            <v>0</v>
          </cell>
          <cell r="CW520">
            <v>0</v>
          </cell>
          <cell r="CX520">
            <v>0</v>
          </cell>
          <cell r="CY520">
            <v>0</v>
          </cell>
          <cell r="CZ520">
            <v>0</v>
          </cell>
          <cell r="DA520">
            <v>0</v>
          </cell>
          <cell r="DB520">
            <v>0</v>
          </cell>
          <cell r="DC520">
            <v>0</v>
          </cell>
          <cell r="DD520">
            <v>0</v>
          </cell>
          <cell r="DE520">
            <v>0</v>
          </cell>
          <cell r="DF520">
            <v>0</v>
          </cell>
          <cell r="DG520">
            <v>0</v>
          </cell>
          <cell r="DH520">
            <v>0</v>
          </cell>
          <cell r="DI520">
            <v>0</v>
          </cell>
          <cell r="DJ520">
            <v>0</v>
          </cell>
          <cell r="DK520">
            <v>0</v>
          </cell>
          <cell r="DL520">
            <v>0</v>
          </cell>
          <cell r="DM520">
            <v>0</v>
          </cell>
          <cell r="DN520">
            <v>0</v>
          </cell>
          <cell r="DO520">
            <v>0</v>
          </cell>
          <cell r="DP520">
            <v>0</v>
          </cell>
          <cell r="DQ520">
            <v>0</v>
          </cell>
          <cell r="DR520">
            <v>0</v>
          </cell>
          <cell r="DS520">
            <v>0</v>
          </cell>
          <cell r="DT520">
            <v>0</v>
          </cell>
          <cell r="DU520">
            <v>0</v>
          </cell>
          <cell r="DV520">
            <v>0</v>
          </cell>
          <cell r="DW520">
            <v>0</v>
          </cell>
          <cell r="DX520">
            <v>0</v>
          </cell>
          <cell r="DY520">
            <v>0</v>
          </cell>
          <cell r="DZ520">
            <v>0</v>
          </cell>
          <cell r="EA520">
            <v>0</v>
          </cell>
          <cell r="EB520">
            <v>0</v>
          </cell>
          <cell r="EC520">
            <v>0</v>
          </cell>
          <cell r="ED520">
            <v>0</v>
          </cell>
        </row>
        <row r="521"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  <cell r="BZ521">
            <v>0</v>
          </cell>
          <cell r="CA521">
            <v>0</v>
          </cell>
          <cell r="CB521">
            <v>0</v>
          </cell>
          <cell r="CC521">
            <v>0</v>
          </cell>
          <cell r="CD521">
            <v>0</v>
          </cell>
          <cell r="CE521">
            <v>0</v>
          </cell>
          <cell r="CF521">
            <v>0</v>
          </cell>
          <cell r="CG521">
            <v>0</v>
          </cell>
          <cell r="CH521">
            <v>0</v>
          </cell>
          <cell r="CI521">
            <v>0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P521">
            <v>0</v>
          </cell>
          <cell r="CQ521">
            <v>0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0</v>
          </cell>
          <cell r="CY521">
            <v>0</v>
          </cell>
          <cell r="CZ521">
            <v>0</v>
          </cell>
          <cell r="DA521">
            <v>0</v>
          </cell>
          <cell r="DB521">
            <v>0</v>
          </cell>
          <cell r="DC521">
            <v>0</v>
          </cell>
          <cell r="DD521">
            <v>0</v>
          </cell>
          <cell r="DE521">
            <v>0</v>
          </cell>
          <cell r="DF521">
            <v>0</v>
          </cell>
          <cell r="DG521">
            <v>0</v>
          </cell>
          <cell r="DH521">
            <v>0</v>
          </cell>
          <cell r="DI521">
            <v>0</v>
          </cell>
          <cell r="DJ521">
            <v>0</v>
          </cell>
          <cell r="DK521">
            <v>0</v>
          </cell>
          <cell r="DL521">
            <v>0</v>
          </cell>
          <cell r="DM521">
            <v>0</v>
          </cell>
          <cell r="DN521">
            <v>0</v>
          </cell>
          <cell r="DO521">
            <v>0</v>
          </cell>
          <cell r="DP521">
            <v>0</v>
          </cell>
          <cell r="DQ521">
            <v>0</v>
          </cell>
          <cell r="DR521">
            <v>0</v>
          </cell>
          <cell r="DS521">
            <v>0</v>
          </cell>
          <cell r="DT521">
            <v>0</v>
          </cell>
          <cell r="DU521">
            <v>0</v>
          </cell>
          <cell r="DV521">
            <v>0</v>
          </cell>
          <cell r="DW521">
            <v>0</v>
          </cell>
          <cell r="DX521">
            <v>0</v>
          </cell>
          <cell r="DY521">
            <v>0</v>
          </cell>
          <cell r="DZ521">
            <v>0</v>
          </cell>
          <cell r="EA521">
            <v>0</v>
          </cell>
          <cell r="EB521">
            <v>0</v>
          </cell>
          <cell r="EC521">
            <v>0</v>
          </cell>
          <cell r="ED521">
            <v>0</v>
          </cell>
        </row>
        <row r="523"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  <cell r="BZ523">
            <v>0</v>
          </cell>
          <cell r="CA523">
            <v>0</v>
          </cell>
          <cell r="CB523">
            <v>0</v>
          </cell>
          <cell r="CC523">
            <v>0</v>
          </cell>
          <cell r="CD523">
            <v>0</v>
          </cell>
          <cell r="CE523">
            <v>0</v>
          </cell>
          <cell r="CF523">
            <v>0</v>
          </cell>
          <cell r="CG523">
            <v>0</v>
          </cell>
          <cell r="CH523">
            <v>0</v>
          </cell>
          <cell r="CI523">
            <v>0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P523">
            <v>0</v>
          </cell>
          <cell r="CQ523">
            <v>0</v>
          </cell>
          <cell r="CR523">
            <v>0</v>
          </cell>
          <cell r="CS523">
            <v>0</v>
          </cell>
          <cell r="CT523">
            <v>0</v>
          </cell>
          <cell r="CU523">
            <v>0</v>
          </cell>
          <cell r="CV523">
            <v>0</v>
          </cell>
          <cell r="CW523">
            <v>0</v>
          </cell>
          <cell r="CX523">
            <v>0</v>
          </cell>
          <cell r="CY523">
            <v>0</v>
          </cell>
          <cell r="CZ523">
            <v>0</v>
          </cell>
          <cell r="DA523">
            <v>0</v>
          </cell>
          <cell r="DB523">
            <v>0</v>
          </cell>
          <cell r="DC523">
            <v>0</v>
          </cell>
          <cell r="DD523">
            <v>0</v>
          </cell>
          <cell r="DE523">
            <v>0</v>
          </cell>
          <cell r="DF523">
            <v>0</v>
          </cell>
          <cell r="DG523">
            <v>0</v>
          </cell>
          <cell r="DH523">
            <v>0</v>
          </cell>
          <cell r="DI523">
            <v>0</v>
          </cell>
          <cell r="DJ523">
            <v>0</v>
          </cell>
          <cell r="DK523">
            <v>0</v>
          </cell>
          <cell r="DL523">
            <v>0</v>
          </cell>
          <cell r="DM523">
            <v>0</v>
          </cell>
          <cell r="DN523">
            <v>0</v>
          </cell>
          <cell r="DO523">
            <v>0</v>
          </cell>
          <cell r="DP523">
            <v>0</v>
          </cell>
          <cell r="DQ523">
            <v>0</v>
          </cell>
          <cell r="DR523">
            <v>0</v>
          </cell>
          <cell r="DS523">
            <v>0</v>
          </cell>
          <cell r="DT523">
            <v>0</v>
          </cell>
          <cell r="DU523">
            <v>0</v>
          </cell>
          <cell r="DV523">
            <v>0</v>
          </cell>
          <cell r="DW523">
            <v>0</v>
          </cell>
          <cell r="DX523">
            <v>0</v>
          </cell>
          <cell r="DY523">
            <v>0</v>
          </cell>
          <cell r="DZ523">
            <v>0</v>
          </cell>
          <cell r="EA523">
            <v>0</v>
          </cell>
          <cell r="EB523">
            <v>0</v>
          </cell>
          <cell r="EC523">
            <v>0</v>
          </cell>
          <cell r="ED523">
            <v>0</v>
          </cell>
        </row>
        <row r="525"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  <cell r="CU525">
            <v>0</v>
          </cell>
          <cell r="CV525">
            <v>0</v>
          </cell>
          <cell r="CW525">
            <v>0</v>
          </cell>
          <cell r="CX525">
            <v>0</v>
          </cell>
          <cell r="CY525">
            <v>0</v>
          </cell>
          <cell r="CZ525">
            <v>0</v>
          </cell>
          <cell r="DA525">
            <v>0</v>
          </cell>
          <cell r="DB525">
            <v>0</v>
          </cell>
          <cell r="DC525">
            <v>0</v>
          </cell>
          <cell r="DD525">
            <v>0</v>
          </cell>
          <cell r="DE525">
            <v>0</v>
          </cell>
          <cell r="DF525">
            <v>0</v>
          </cell>
          <cell r="DG525">
            <v>0</v>
          </cell>
          <cell r="DH525">
            <v>0</v>
          </cell>
          <cell r="DI525">
            <v>0</v>
          </cell>
          <cell r="DJ525">
            <v>0</v>
          </cell>
          <cell r="DK525">
            <v>0</v>
          </cell>
          <cell r="DL525">
            <v>0</v>
          </cell>
          <cell r="DM525">
            <v>0</v>
          </cell>
          <cell r="DN525">
            <v>0</v>
          </cell>
          <cell r="DO525">
            <v>0</v>
          </cell>
          <cell r="DP525">
            <v>0</v>
          </cell>
          <cell r="DQ525">
            <v>0</v>
          </cell>
          <cell r="DR525">
            <v>0</v>
          </cell>
          <cell r="DS525">
            <v>0</v>
          </cell>
          <cell r="DT525">
            <v>0</v>
          </cell>
          <cell r="DU525">
            <v>0</v>
          </cell>
          <cell r="DV525">
            <v>0</v>
          </cell>
          <cell r="DW525">
            <v>0</v>
          </cell>
          <cell r="DX525">
            <v>0</v>
          </cell>
          <cell r="DY525">
            <v>0</v>
          </cell>
          <cell r="DZ525">
            <v>0</v>
          </cell>
          <cell r="EA525">
            <v>0</v>
          </cell>
          <cell r="EB525">
            <v>0</v>
          </cell>
          <cell r="EC525">
            <v>0</v>
          </cell>
          <cell r="ED525">
            <v>0</v>
          </cell>
        </row>
        <row r="528"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  <cell r="BZ528">
            <v>0</v>
          </cell>
          <cell r="CA528">
            <v>0</v>
          </cell>
          <cell r="CB528">
            <v>0</v>
          </cell>
          <cell r="CC528">
            <v>0</v>
          </cell>
          <cell r="CD528">
            <v>0</v>
          </cell>
          <cell r="CE528">
            <v>0</v>
          </cell>
          <cell r="CF528">
            <v>0</v>
          </cell>
          <cell r="CG528">
            <v>0</v>
          </cell>
          <cell r="CH528">
            <v>0</v>
          </cell>
          <cell r="CI528">
            <v>0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P528">
            <v>0</v>
          </cell>
          <cell r="CQ528">
            <v>0</v>
          </cell>
          <cell r="CR528">
            <v>0</v>
          </cell>
          <cell r="CS528">
            <v>0</v>
          </cell>
          <cell r="CT528">
            <v>0</v>
          </cell>
          <cell r="CU528">
            <v>0</v>
          </cell>
          <cell r="CV528">
            <v>0</v>
          </cell>
          <cell r="CW528">
            <v>0</v>
          </cell>
          <cell r="CX528">
            <v>0</v>
          </cell>
          <cell r="CY528">
            <v>0</v>
          </cell>
          <cell r="CZ528">
            <v>0</v>
          </cell>
          <cell r="DA528">
            <v>0</v>
          </cell>
          <cell r="DB528">
            <v>0</v>
          </cell>
          <cell r="DC528">
            <v>0</v>
          </cell>
          <cell r="DD528">
            <v>0</v>
          </cell>
          <cell r="DE528">
            <v>0</v>
          </cell>
          <cell r="DF528">
            <v>0</v>
          </cell>
          <cell r="DG528">
            <v>0</v>
          </cell>
          <cell r="DH528">
            <v>0</v>
          </cell>
          <cell r="DI528">
            <v>0</v>
          </cell>
          <cell r="DJ528">
            <v>0</v>
          </cell>
          <cell r="DK528">
            <v>0</v>
          </cell>
          <cell r="DL528">
            <v>0</v>
          </cell>
          <cell r="DM528">
            <v>0</v>
          </cell>
          <cell r="DN528">
            <v>0</v>
          </cell>
          <cell r="DO528">
            <v>0</v>
          </cell>
          <cell r="DP528">
            <v>0</v>
          </cell>
          <cell r="DQ528">
            <v>0</v>
          </cell>
          <cell r="DR528">
            <v>0</v>
          </cell>
          <cell r="DS528">
            <v>0</v>
          </cell>
          <cell r="DT528">
            <v>0</v>
          </cell>
          <cell r="DU528">
            <v>0</v>
          </cell>
          <cell r="DV528">
            <v>0</v>
          </cell>
          <cell r="DW528">
            <v>0</v>
          </cell>
          <cell r="DX528">
            <v>0</v>
          </cell>
          <cell r="DY528">
            <v>0</v>
          </cell>
          <cell r="DZ528">
            <v>0</v>
          </cell>
          <cell r="EA528">
            <v>0</v>
          </cell>
          <cell r="EB528">
            <v>0</v>
          </cell>
          <cell r="EC528">
            <v>0</v>
          </cell>
          <cell r="ED528">
            <v>0</v>
          </cell>
        </row>
        <row r="529"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  <cell r="BZ529">
            <v>0</v>
          </cell>
          <cell r="CA529">
            <v>0</v>
          </cell>
          <cell r="CB529">
            <v>0</v>
          </cell>
          <cell r="CC529">
            <v>0</v>
          </cell>
          <cell r="CD529">
            <v>0</v>
          </cell>
          <cell r="CE529">
            <v>0</v>
          </cell>
          <cell r="CF529">
            <v>0</v>
          </cell>
          <cell r="CG529">
            <v>0</v>
          </cell>
          <cell r="CH529">
            <v>0</v>
          </cell>
          <cell r="CI529">
            <v>0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P529">
            <v>0</v>
          </cell>
          <cell r="CQ529">
            <v>0</v>
          </cell>
          <cell r="CR529">
            <v>0</v>
          </cell>
          <cell r="CS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0</v>
          </cell>
          <cell r="CY529">
            <v>0</v>
          </cell>
          <cell r="CZ529">
            <v>0</v>
          </cell>
          <cell r="DA529">
            <v>0</v>
          </cell>
          <cell r="DB529">
            <v>0</v>
          </cell>
          <cell r="DC529">
            <v>0</v>
          </cell>
          <cell r="DD529">
            <v>0</v>
          </cell>
          <cell r="DE529">
            <v>0</v>
          </cell>
          <cell r="DF529">
            <v>0</v>
          </cell>
          <cell r="DG529">
            <v>0</v>
          </cell>
          <cell r="DH529">
            <v>0</v>
          </cell>
          <cell r="DI529">
            <v>0</v>
          </cell>
          <cell r="DJ529">
            <v>0</v>
          </cell>
          <cell r="DK529">
            <v>0</v>
          </cell>
          <cell r="DL529">
            <v>0</v>
          </cell>
          <cell r="DM529">
            <v>0</v>
          </cell>
          <cell r="DN529">
            <v>0</v>
          </cell>
          <cell r="DO529">
            <v>0</v>
          </cell>
          <cell r="DP529">
            <v>0</v>
          </cell>
          <cell r="DQ529">
            <v>0</v>
          </cell>
          <cell r="DR529">
            <v>0</v>
          </cell>
          <cell r="DS529">
            <v>0</v>
          </cell>
          <cell r="DT529">
            <v>0</v>
          </cell>
          <cell r="DU529">
            <v>0</v>
          </cell>
          <cell r="DV529">
            <v>0</v>
          </cell>
          <cell r="DW529">
            <v>0</v>
          </cell>
          <cell r="DX529">
            <v>0</v>
          </cell>
          <cell r="DY529">
            <v>0</v>
          </cell>
          <cell r="DZ529">
            <v>0</v>
          </cell>
          <cell r="EA529">
            <v>0</v>
          </cell>
          <cell r="EB529">
            <v>0</v>
          </cell>
          <cell r="EC529">
            <v>0</v>
          </cell>
          <cell r="ED529">
            <v>0</v>
          </cell>
        </row>
        <row r="530"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-1441.8800000000047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-1434.6680000000051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-1434.6680000000051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-1484.6083199999994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-1484.6083199999994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  <cell r="BZ530">
            <v>0</v>
          </cell>
          <cell r="CA530">
            <v>0</v>
          </cell>
          <cell r="CB530">
            <v>0</v>
          </cell>
          <cell r="CC530">
            <v>0</v>
          </cell>
          <cell r="CD530">
            <v>0</v>
          </cell>
          <cell r="CE530">
            <v>0</v>
          </cell>
          <cell r="CF530">
            <v>0</v>
          </cell>
          <cell r="CG530">
            <v>0</v>
          </cell>
          <cell r="CH530">
            <v>0</v>
          </cell>
          <cell r="CI530">
            <v>0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P530">
            <v>0</v>
          </cell>
          <cell r="CQ530">
            <v>0</v>
          </cell>
          <cell r="CR530">
            <v>0</v>
          </cell>
          <cell r="CS530">
            <v>0</v>
          </cell>
          <cell r="CT530">
            <v>0</v>
          </cell>
          <cell r="CU530">
            <v>0</v>
          </cell>
          <cell r="CV530">
            <v>0</v>
          </cell>
          <cell r="CW530">
            <v>0</v>
          </cell>
          <cell r="CX530">
            <v>0</v>
          </cell>
          <cell r="CY530">
            <v>0</v>
          </cell>
          <cell r="CZ530">
            <v>0</v>
          </cell>
          <cell r="DA530">
            <v>0</v>
          </cell>
          <cell r="DB530">
            <v>0</v>
          </cell>
          <cell r="DC530">
            <v>0</v>
          </cell>
          <cell r="DD530">
            <v>0</v>
          </cell>
          <cell r="DE530">
            <v>0</v>
          </cell>
          <cell r="DF530">
            <v>0</v>
          </cell>
          <cell r="DG530">
            <v>0</v>
          </cell>
          <cell r="DH530">
            <v>0</v>
          </cell>
          <cell r="DI530">
            <v>0</v>
          </cell>
          <cell r="DJ530">
            <v>0</v>
          </cell>
          <cell r="DK530">
            <v>0</v>
          </cell>
          <cell r="DL530">
            <v>0</v>
          </cell>
          <cell r="DM530">
            <v>0</v>
          </cell>
          <cell r="DN530">
            <v>0</v>
          </cell>
          <cell r="DO530">
            <v>0</v>
          </cell>
          <cell r="DP530">
            <v>0</v>
          </cell>
          <cell r="DQ530">
            <v>0</v>
          </cell>
          <cell r="DR530">
            <v>0</v>
          </cell>
          <cell r="DS530">
            <v>0</v>
          </cell>
          <cell r="DT530">
            <v>0</v>
          </cell>
          <cell r="DU530">
            <v>0</v>
          </cell>
          <cell r="DV530">
            <v>0</v>
          </cell>
          <cell r="DW530">
            <v>0</v>
          </cell>
          <cell r="DX530">
            <v>0</v>
          </cell>
          <cell r="DY530">
            <v>0</v>
          </cell>
          <cell r="DZ530">
            <v>0</v>
          </cell>
          <cell r="EA530">
            <v>0</v>
          </cell>
          <cell r="EB530">
            <v>0</v>
          </cell>
          <cell r="EC530">
            <v>0</v>
          </cell>
          <cell r="ED530">
            <v>0</v>
          </cell>
        </row>
        <row r="531"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  <cell r="BZ531">
            <v>0</v>
          </cell>
          <cell r="CA531">
            <v>0</v>
          </cell>
          <cell r="CB531">
            <v>0</v>
          </cell>
          <cell r="CC531">
            <v>0</v>
          </cell>
          <cell r="CD531">
            <v>0</v>
          </cell>
          <cell r="CE531">
            <v>0</v>
          </cell>
          <cell r="CF531">
            <v>0</v>
          </cell>
          <cell r="CG531">
            <v>0</v>
          </cell>
          <cell r="CH531">
            <v>0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0</v>
          </cell>
          <cell r="CZ531">
            <v>0</v>
          </cell>
          <cell r="DA531">
            <v>0</v>
          </cell>
          <cell r="DB531">
            <v>0</v>
          </cell>
          <cell r="DC531">
            <v>0</v>
          </cell>
          <cell r="DD531">
            <v>0</v>
          </cell>
          <cell r="DE531">
            <v>0</v>
          </cell>
          <cell r="DF531">
            <v>0</v>
          </cell>
          <cell r="DG531">
            <v>0</v>
          </cell>
          <cell r="DH531">
            <v>0</v>
          </cell>
          <cell r="DI531">
            <v>0</v>
          </cell>
          <cell r="DJ531">
            <v>0</v>
          </cell>
          <cell r="DK531">
            <v>0</v>
          </cell>
          <cell r="DL531">
            <v>0</v>
          </cell>
          <cell r="DM531">
            <v>0</v>
          </cell>
          <cell r="DN531">
            <v>0</v>
          </cell>
          <cell r="DO531">
            <v>0</v>
          </cell>
          <cell r="DP531">
            <v>0</v>
          </cell>
          <cell r="DQ531">
            <v>0</v>
          </cell>
          <cell r="DR531">
            <v>0</v>
          </cell>
          <cell r="DS531">
            <v>0</v>
          </cell>
          <cell r="DT531">
            <v>0</v>
          </cell>
          <cell r="DU531">
            <v>0</v>
          </cell>
          <cell r="DV531">
            <v>0</v>
          </cell>
          <cell r="DW531">
            <v>0</v>
          </cell>
          <cell r="DX531">
            <v>0</v>
          </cell>
          <cell r="DY531">
            <v>0</v>
          </cell>
          <cell r="DZ531">
            <v>0</v>
          </cell>
          <cell r="EA531">
            <v>0</v>
          </cell>
          <cell r="EB531">
            <v>0</v>
          </cell>
          <cell r="EC531">
            <v>0</v>
          </cell>
          <cell r="ED531">
            <v>0</v>
          </cell>
        </row>
        <row r="532"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-1441.8832000000111</v>
          </cell>
          <cell r="R532">
            <v>-1434.6720000000205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-1434.6720000000205</v>
          </cell>
          <cell r="AE532">
            <v>-1427.5023999999976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-1427.5023999999976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  <cell r="BZ532">
            <v>0</v>
          </cell>
          <cell r="CA532">
            <v>0</v>
          </cell>
          <cell r="CB532">
            <v>0</v>
          </cell>
          <cell r="CC532">
            <v>0</v>
          </cell>
          <cell r="CD532">
            <v>0</v>
          </cell>
          <cell r="CE532">
            <v>0</v>
          </cell>
          <cell r="CF532">
            <v>0</v>
          </cell>
          <cell r="CG532">
            <v>0</v>
          </cell>
          <cell r="CH532">
            <v>0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C532">
            <v>0</v>
          </cell>
          <cell r="DD532">
            <v>0</v>
          </cell>
          <cell r="DE532">
            <v>0</v>
          </cell>
          <cell r="DF532">
            <v>0</v>
          </cell>
          <cell r="DG532">
            <v>0</v>
          </cell>
          <cell r="DH532">
            <v>0</v>
          </cell>
          <cell r="DI532">
            <v>0</v>
          </cell>
          <cell r="DJ532">
            <v>0</v>
          </cell>
          <cell r="DK532">
            <v>0</v>
          </cell>
          <cell r="DL532">
            <v>0</v>
          </cell>
          <cell r="DM532">
            <v>0</v>
          </cell>
          <cell r="DN532">
            <v>0</v>
          </cell>
          <cell r="DO532">
            <v>0</v>
          </cell>
          <cell r="DP532">
            <v>0</v>
          </cell>
          <cell r="DQ532">
            <v>0</v>
          </cell>
          <cell r="DR532">
            <v>0</v>
          </cell>
          <cell r="DS532">
            <v>0</v>
          </cell>
          <cell r="DT532">
            <v>0</v>
          </cell>
          <cell r="DU532">
            <v>0</v>
          </cell>
          <cell r="DV532">
            <v>0</v>
          </cell>
          <cell r="DW532">
            <v>0</v>
          </cell>
          <cell r="DX532">
            <v>0</v>
          </cell>
          <cell r="DY532">
            <v>0</v>
          </cell>
          <cell r="DZ532">
            <v>0</v>
          </cell>
          <cell r="EA532">
            <v>0</v>
          </cell>
          <cell r="EB532">
            <v>0</v>
          </cell>
          <cell r="EC532">
            <v>0</v>
          </cell>
          <cell r="ED532">
            <v>0</v>
          </cell>
        </row>
        <row r="533"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0</v>
          </cell>
          <cell r="CB533">
            <v>0</v>
          </cell>
          <cell r="CC533">
            <v>0</v>
          </cell>
          <cell r="CD533">
            <v>0</v>
          </cell>
          <cell r="CE533">
            <v>0</v>
          </cell>
          <cell r="CF533">
            <v>0</v>
          </cell>
          <cell r="CG533">
            <v>0</v>
          </cell>
          <cell r="CH533">
            <v>0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C533">
            <v>0</v>
          </cell>
          <cell r="DD533">
            <v>0</v>
          </cell>
          <cell r="DE533">
            <v>0</v>
          </cell>
          <cell r="DF533">
            <v>0</v>
          </cell>
          <cell r="DG533">
            <v>0</v>
          </cell>
          <cell r="DH533">
            <v>0</v>
          </cell>
          <cell r="DI533">
            <v>0</v>
          </cell>
          <cell r="DJ533">
            <v>0</v>
          </cell>
          <cell r="DK533">
            <v>0</v>
          </cell>
          <cell r="DL533">
            <v>0</v>
          </cell>
          <cell r="DM533">
            <v>0</v>
          </cell>
          <cell r="DN533">
            <v>0</v>
          </cell>
          <cell r="DO533">
            <v>0</v>
          </cell>
          <cell r="DP533">
            <v>0</v>
          </cell>
          <cell r="DQ533">
            <v>0</v>
          </cell>
          <cell r="DR533">
            <v>0</v>
          </cell>
          <cell r="DS533">
            <v>0</v>
          </cell>
          <cell r="DT533">
            <v>0</v>
          </cell>
          <cell r="DU533">
            <v>0</v>
          </cell>
          <cell r="DV533">
            <v>0</v>
          </cell>
          <cell r="DW533">
            <v>0</v>
          </cell>
          <cell r="DX533">
            <v>0</v>
          </cell>
          <cell r="DY533">
            <v>0</v>
          </cell>
          <cell r="DZ533">
            <v>0</v>
          </cell>
          <cell r="EA533">
            <v>0</v>
          </cell>
          <cell r="EB533">
            <v>0</v>
          </cell>
          <cell r="EC533">
            <v>0</v>
          </cell>
          <cell r="ED533">
            <v>0</v>
          </cell>
        </row>
        <row r="534"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0</v>
          </cell>
          <cell r="CF534">
            <v>0</v>
          </cell>
          <cell r="CG534">
            <v>0</v>
          </cell>
          <cell r="CH534">
            <v>0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C534">
            <v>0</v>
          </cell>
          <cell r="DD534">
            <v>0</v>
          </cell>
          <cell r="DE534">
            <v>0</v>
          </cell>
          <cell r="DF534">
            <v>0</v>
          </cell>
          <cell r="DG534">
            <v>0</v>
          </cell>
          <cell r="DH534">
            <v>0</v>
          </cell>
          <cell r="DI534">
            <v>0</v>
          </cell>
          <cell r="DJ534">
            <v>0</v>
          </cell>
          <cell r="DK534">
            <v>0</v>
          </cell>
          <cell r="DL534">
            <v>0</v>
          </cell>
          <cell r="DM534">
            <v>0</v>
          </cell>
          <cell r="DN534">
            <v>0</v>
          </cell>
          <cell r="DO534">
            <v>0</v>
          </cell>
          <cell r="DP534">
            <v>0</v>
          </cell>
          <cell r="DQ534">
            <v>0</v>
          </cell>
          <cell r="DR534">
            <v>0</v>
          </cell>
          <cell r="DS534">
            <v>0</v>
          </cell>
          <cell r="DT534">
            <v>0</v>
          </cell>
          <cell r="DU534">
            <v>0</v>
          </cell>
          <cell r="DV534">
            <v>0</v>
          </cell>
          <cell r="DW534">
            <v>0</v>
          </cell>
          <cell r="DX534">
            <v>0</v>
          </cell>
          <cell r="DY534">
            <v>0</v>
          </cell>
          <cell r="DZ534">
            <v>0</v>
          </cell>
          <cell r="EA534">
            <v>0</v>
          </cell>
          <cell r="EB534">
            <v>0</v>
          </cell>
          <cell r="EC534">
            <v>0</v>
          </cell>
          <cell r="ED534">
            <v>0</v>
          </cell>
        </row>
        <row r="535"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-16191.282999999996</v>
          </cell>
          <cell r="AS535">
            <v>-783.61800000000039</v>
          </cell>
          <cell r="AT535">
            <v>-876.98799999999937</v>
          </cell>
          <cell r="AU535">
            <v>-1365.7669999999998</v>
          </cell>
          <cell r="AV535">
            <v>-1577.3999999999978</v>
          </cell>
          <cell r="AW535">
            <v>-1826.0239999999976</v>
          </cell>
          <cell r="AX535">
            <v>-1940.0400000000009</v>
          </cell>
          <cell r="AY535">
            <v>-1755.9019999999982</v>
          </cell>
          <cell r="AZ535">
            <v>-1758.7230000000018</v>
          </cell>
          <cell r="BA535">
            <v>-1550.25</v>
          </cell>
          <cell r="BB535">
            <v>-1256.8639999999996</v>
          </cell>
          <cell r="BC535">
            <v>-846.63000000000102</v>
          </cell>
          <cell r="BD535">
            <v>-653.07700000000023</v>
          </cell>
          <cell r="BE535">
            <v>-16196.45700000017</v>
          </cell>
          <cell r="BF535">
            <v>-782.34700000000157</v>
          </cell>
          <cell r="BG535">
            <v>-906.77199999999721</v>
          </cell>
          <cell r="BH535">
            <v>-1363.5660000000062</v>
          </cell>
          <cell r="BI535">
            <v>-1574.9700000000012</v>
          </cell>
          <cell r="BJ535">
            <v>-1822.9860000000044</v>
          </cell>
          <cell r="BK535">
            <v>-1936.8600000000006</v>
          </cell>
          <cell r="BL535">
            <v>-1753.1430000000109</v>
          </cell>
          <cell r="BM535">
            <v>-1755.9330000000045</v>
          </cell>
          <cell r="BN535">
            <v>-1547.8499999999985</v>
          </cell>
          <cell r="BO535">
            <v>-1254.7560000000012</v>
          </cell>
          <cell r="BP535">
            <v>-845.22000000000116</v>
          </cell>
          <cell r="BQ535">
            <v>-652.05400000000009</v>
          </cell>
          <cell r="BR535">
            <v>-16133.861999999965</v>
          </cell>
          <cell r="BS535">
            <v>-780.76599999999598</v>
          </cell>
          <cell r="BT535">
            <v>-873.79599999999482</v>
          </cell>
          <cell r="BU535">
            <v>-1360.8690000000061</v>
          </cell>
          <cell r="BV535">
            <v>-1571.9100000000035</v>
          </cell>
          <cell r="BW535">
            <v>-1819.6069999999891</v>
          </cell>
          <cell r="BX535">
            <v>-1933.0199999999895</v>
          </cell>
          <cell r="BY535">
            <v>-1749.7020000000193</v>
          </cell>
          <cell r="BZ535">
            <v>-1752.5539999999892</v>
          </cell>
          <cell r="CA535">
            <v>-1544.7900000000081</v>
          </cell>
          <cell r="CB535">
            <v>-1252.5240000000049</v>
          </cell>
          <cell r="CC535">
            <v>-843.51000000000204</v>
          </cell>
          <cell r="CD535">
            <v>-650.81400000000576</v>
          </cell>
          <cell r="CE535">
            <v>-16064.214999999618</v>
          </cell>
          <cell r="CF535">
            <v>-777.38700000000244</v>
          </cell>
          <cell r="CG535">
            <v>-870.01600000000326</v>
          </cell>
          <cell r="CH535">
            <v>-1355.1029999999882</v>
          </cell>
          <cell r="CI535">
            <v>-1565.1000000000058</v>
          </cell>
          <cell r="CJ535">
            <v>-1811.7019999999902</v>
          </cell>
          <cell r="CK535">
            <v>-1924.710000000021</v>
          </cell>
          <cell r="CL535">
            <v>-1742.1689999999944</v>
          </cell>
          <cell r="CM535">
            <v>-1744.9279999999853</v>
          </cell>
          <cell r="CN535">
            <v>-1538.2200000000012</v>
          </cell>
          <cell r="CO535">
            <v>-1247.0059999999939</v>
          </cell>
          <cell r="CP535">
            <v>-839.85000000000582</v>
          </cell>
          <cell r="CQ535">
            <v>-648.02400000000489</v>
          </cell>
          <cell r="CR535">
            <v>-16060.742000000319</v>
          </cell>
          <cell r="CS535">
            <v>-777.23200000000361</v>
          </cell>
          <cell r="CT535">
            <v>-869.84800000001269</v>
          </cell>
          <cell r="CU535">
            <v>-1354.6999999999825</v>
          </cell>
          <cell r="CV535">
            <v>-1564.7099999999919</v>
          </cell>
          <cell r="CW535">
            <v>-1811.3610000000044</v>
          </cell>
          <cell r="CX535">
            <v>-1924.3199999999779</v>
          </cell>
          <cell r="CY535">
            <v>-1741.7660000000033</v>
          </cell>
          <cell r="CZ535">
            <v>-1744.5560000000114</v>
          </cell>
          <cell r="DA535">
            <v>-1537.8600000000151</v>
          </cell>
          <cell r="DB535">
            <v>-1246.820000000007</v>
          </cell>
          <cell r="DC535">
            <v>-839.69999999999709</v>
          </cell>
          <cell r="DD535">
            <v>-647.8689999999915</v>
          </cell>
          <cell r="DE535">
            <v>-16014.610000000335</v>
          </cell>
          <cell r="DF535">
            <v>-773.60500000001048</v>
          </cell>
          <cell r="DG535">
            <v>-896.65100000001257</v>
          </cell>
          <cell r="DH535">
            <v>-1348.1900000000023</v>
          </cell>
          <cell r="DI535">
            <v>-1557.2399999999907</v>
          </cell>
          <cell r="DJ535">
            <v>-1802.5879999999888</v>
          </cell>
          <cell r="DK535">
            <v>-1915.0499999999884</v>
          </cell>
          <cell r="DL535">
            <v>-1733.3959999999788</v>
          </cell>
          <cell r="DM535">
            <v>-1736.1549999999988</v>
          </cell>
          <cell r="DN535">
            <v>-1530.4800000000105</v>
          </cell>
          <cell r="DO535">
            <v>-1240.8369999999995</v>
          </cell>
          <cell r="DP535">
            <v>-835.67999999999302</v>
          </cell>
          <cell r="DQ535">
            <v>-644.73799999999756</v>
          </cell>
          <cell r="DR535">
            <v>-15903.939000000712</v>
          </cell>
          <cell r="DS535">
            <v>-769.6990000000078</v>
          </cell>
          <cell r="DT535">
            <v>-861.3640000000014</v>
          </cell>
          <cell r="DU535">
            <v>-1341.4940000000061</v>
          </cell>
          <cell r="DV535">
            <v>-1549.4100000000035</v>
          </cell>
          <cell r="DW535">
            <v>-1793.6600000000035</v>
          </cell>
          <cell r="DX535">
            <v>-1905.570000000007</v>
          </cell>
          <cell r="DY535">
            <v>-1724.6539999999804</v>
          </cell>
          <cell r="DZ535">
            <v>-1727.6300000000047</v>
          </cell>
          <cell r="EA535">
            <v>-1522.8299999999872</v>
          </cell>
          <cell r="EB535">
            <v>-1234.5750000000116</v>
          </cell>
          <cell r="EC535">
            <v>-831.57000000000698</v>
          </cell>
          <cell r="ED535">
            <v>-641.48300000000745</v>
          </cell>
        </row>
        <row r="536"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  <cell r="BZ536">
            <v>0</v>
          </cell>
          <cell r="CA536">
            <v>0</v>
          </cell>
          <cell r="CB536">
            <v>0</v>
          </cell>
          <cell r="CC536">
            <v>0</v>
          </cell>
          <cell r="CD536">
            <v>0</v>
          </cell>
          <cell r="CE536">
            <v>0</v>
          </cell>
          <cell r="CF536">
            <v>0</v>
          </cell>
          <cell r="CG536">
            <v>0</v>
          </cell>
          <cell r="CH536">
            <v>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C536">
            <v>0</v>
          </cell>
          <cell r="DD536">
            <v>0</v>
          </cell>
          <cell r="DE536">
            <v>0</v>
          </cell>
          <cell r="DF536">
            <v>0</v>
          </cell>
          <cell r="DG536">
            <v>0</v>
          </cell>
          <cell r="DH536">
            <v>0</v>
          </cell>
          <cell r="DI536">
            <v>0</v>
          </cell>
          <cell r="DJ536">
            <v>0</v>
          </cell>
          <cell r="DK536">
            <v>0</v>
          </cell>
          <cell r="DL536">
            <v>0</v>
          </cell>
          <cell r="DM536">
            <v>0</v>
          </cell>
          <cell r="DN536">
            <v>0</v>
          </cell>
          <cell r="DO536">
            <v>0</v>
          </cell>
          <cell r="DP536">
            <v>0</v>
          </cell>
          <cell r="DQ536">
            <v>0</v>
          </cell>
          <cell r="DR536">
            <v>0</v>
          </cell>
          <cell r="DS536">
            <v>0</v>
          </cell>
          <cell r="DT536">
            <v>0</v>
          </cell>
          <cell r="DU536">
            <v>0</v>
          </cell>
          <cell r="DV536">
            <v>0</v>
          </cell>
          <cell r="DW536">
            <v>0</v>
          </cell>
          <cell r="DX536">
            <v>0</v>
          </cell>
          <cell r="DY536">
            <v>0</v>
          </cell>
          <cell r="DZ536">
            <v>0</v>
          </cell>
          <cell r="EA536">
            <v>0</v>
          </cell>
          <cell r="EB536">
            <v>0</v>
          </cell>
          <cell r="EC536">
            <v>0</v>
          </cell>
          <cell r="ED536">
            <v>0</v>
          </cell>
        </row>
        <row r="537"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  <cell r="BZ537">
            <v>0</v>
          </cell>
          <cell r="CA537">
            <v>0</v>
          </cell>
          <cell r="CB537">
            <v>0</v>
          </cell>
          <cell r="CC537">
            <v>0</v>
          </cell>
          <cell r="CD537">
            <v>0</v>
          </cell>
          <cell r="CE537">
            <v>0</v>
          </cell>
          <cell r="CF537">
            <v>0</v>
          </cell>
          <cell r="CG537">
            <v>0</v>
          </cell>
          <cell r="CH537">
            <v>0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C537">
            <v>0</v>
          </cell>
          <cell r="DD537">
            <v>0</v>
          </cell>
          <cell r="DE537">
            <v>0</v>
          </cell>
          <cell r="DF537">
            <v>0</v>
          </cell>
          <cell r="DG537">
            <v>0</v>
          </cell>
          <cell r="DH537">
            <v>0</v>
          </cell>
          <cell r="DI537">
            <v>0</v>
          </cell>
          <cell r="DJ537">
            <v>0</v>
          </cell>
          <cell r="DK537">
            <v>0</v>
          </cell>
          <cell r="DL537">
            <v>0</v>
          </cell>
          <cell r="DM537">
            <v>0</v>
          </cell>
          <cell r="DN537">
            <v>0</v>
          </cell>
          <cell r="DO537">
            <v>0</v>
          </cell>
          <cell r="DP537">
            <v>0</v>
          </cell>
          <cell r="DQ537">
            <v>0</v>
          </cell>
          <cell r="DR537">
            <v>0</v>
          </cell>
          <cell r="DS537">
            <v>0</v>
          </cell>
          <cell r="DT537">
            <v>0</v>
          </cell>
          <cell r="DU537">
            <v>0</v>
          </cell>
          <cell r="DV537">
            <v>0</v>
          </cell>
          <cell r="DW537">
            <v>0</v>
          </cell>
          <cell r="DX537">
            <v>0</v>
          </cell>
          <cell r="DY537">
            <v>0</v>
          </cell>
          <cell r="DZ537">
            <v>0</v>
          </cell>
          <cell r="EA537">
            <v>0</v>
          </cell>
          <cell r="EB537">
            <v>0</v>
          </cell>
          <cell r="EC537">
            <v>0</v>
          </cell>
          <cell r="ED537">
            <v>0</v>
          </cell>
        </row>
        <row r="538"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  <cell r="BZ538">
            <v>0</v>
          </cell>
          <cell r="CA538">
            <v>0</v>
          </cell>
          <cell r="CB538">
            <v>0</v>
          </cell>
          <cell r="CC538">
            <v>0</v>
          </cell>
          <cell r="CD538">
            <v>0</v>
          </cell>
          <cell r="CE538">
            <v>0</v>
          </cell>
          <cell r="CF538">
            <v>0</v>
          </cell>
          <cell r="CG538">
            <v>0</v>
          </cell>
          <cell r="CH538">
            <v>0</v>
          </cell>
          <cell r="CI538">
            <v>0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P538">
            <v>0</v>
          </cell>
          <cell r="CQ538">
            <v>0</v>
          </cell>
          <cell r="CR538">
            <v>0</v>
          </cell>
          <cell r="CS538">
            <v>0</v>
          </cell>
          <cell r="CT538">
            <v>0</v>
          </cell>
          <cell r="CU538">
            <v>0</v>
          </cell>
          <cell r="CV538">
            <v>0</v>
          </cell>
          <cell r="CW538">
            <v>0</v>
          </cell>
          <cell r="CX538">
            <v>0</v>
          </cell>
          <cell r="CY538">
            <v>0</v>
          </cell>
          <cell r="CZ538">
            <v>0</v>
          </cell>
          <cell r="DA538">
            <v>0</v>
          </cell>
          <cell r="DB538">
            <v>0</v>
          </cell>
          <cell r="DC538">
            <v>0</v>
          </cell>
          <cell r="DD538">
            <v>0</v>
          </cell>
          <cell r="DE538">
            <v>0</v>
          </cell>
          <cell r="DF538">
            <v>0</v>
          </cell>
          <cell r="DG538">
            <v>0</v>
          </cell>
          <cell r="DH538">
            <v>0</v>
          </cell>
          <cell r="DI538">
            <v>0</v>
          </cell>
          <cell r="DJ538">
            <v>0</v>
          </cell>
          <cell r="DK538">
            <v>0</v>
          </cell>
          <cell r="DL538">
            <v>0</v>
          </cell>
          <cell r="DM538">
            <v>0</v>
          </cell>
          <cell r="DN538">
            <v>0</v>
          </cell>
          <cell r="DO538">
            <v>0</v>
          </cell>
          <cell r="DP538">
            <v>0</v>
          </cell>
          <cell r="DQ538">
            <v>0</v>
          </cell>
          <cell r="DR538">
            <v>0</v>
          </cell>
          <cell r="DS538">
            <v>0</v>
          </cell>
          <cell r="DT538">
            <v>0</v>
          </cell>
          <cell r="DU538">
            <v>0</v>
          </cell>
          <cell r="DV538">
            <v>0</v>
          </cell>
          <cell r="DW538">
            <v>0</v>
          </cell>
          <cell r="DX538">
            <v>0</v>
          </cell>
          <cell r="DY538">
            <v>0</v>
          </cell>
          <cell r="DZ538">
            <v>0</v>
          </cell>
          <cell r="EA538">
            <v>0</v>
          </cell>
          <cell r="EB538">
            <v>0</v>
          </cell>
          <cell r="EC538">
            <v>0</v>
          </cell>
          <cell r="ED538">
            <v>0</v>
          </cell>
        </row>
        <row r="539"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  <cell r="BZ539">
            <v>0</v>
          </cell>
          <cell r="CA539">
            <v>0</v>
          </cell>
          <cell r="CB539">
            <v>0</v>
          </cell>
          <cell r="CC539">
            <v>0</v>
          </cell>
          <cell r="CD539">
            <v>0</v>
          </cell>
          <cell r="CE539">
            <v>0</v>
          </cell>
          <cell r="CF539">
            <v>0</v>
          </cell>
          <cell r="CG539">
            <v>0</v>
          </cell>
          <cell r="CH539">
            <v>0</v>
          </cell>
          <cell r="CI539">
            <v>0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P539">
            <v>0</v>
          </cell>
          <cell r="CQ539">
            <v>0</v>
          </cell>
          <cell r="CR539">
            <v>0</v>
          </cell>
          <cell r="CS539">
            <v>0</v>
          </cell>
          <cell r="CT539">
            <v>0</v>
          </cell>
          <cell r="CU539">
            <v>0</v>
          </cell>
          <cell r="CV539">
            <v>0</v>
          </cell>
          <cell r="CW539">
            <v>0</v>
          </cell>
          <cell r="CX539">
            <v>0</v>
          </cell>
          <cell r="CY539">
            <v>0</v>
          </cell>
          <cell r="CZ539">
            <v>0</v>
          </cell>
          <cell r="DA539">
            <v>0</v>
          </cell>
          <cell r="DB539">
            <v>0</v>
          </cell>
          <cell r="DC539">
            <v>0</v>
          </cell>
          <cell r="DD539">
            <v>0</v>
          </cell>
          <cell r="DE539">
            <v>0</v>
          </cell>
          <cell r="DF539">
            <v>0</v>
          </cell>
          <cell r="DG539">
            <v>0</v>
          </cell>
          <cell r="DH539">
            <v>0</v>
          </cell>
          <cell r="DI539">
            <v>0</v>
          </cell>
          <cell r="DJ539">
            <v>0</v>
          </cell>
          <cell r="DK539">
            <v>0</v>
          </cell>
          <cell r="DL539">
            <v>0</v>
          </cell>
          <cell r="DM539">
            <v>0</v>
          </cell>
          <cell r="DN539">
            <v>0</v>
          </cell>
          <cell r="DO539">
            <v>0</v>
          </cell>
          <cell r="DP539">
            <v>0</v>
          </cell>
          <cell r="DQ539">
            <v>0</v>
          </cell>
          <cell r="DR539">
            <v>0</v>
          </cell>
          <cell r="DS539">
            <v>0</v>
          </cell>
          <cell r="DT539">
            <v>0</v>
          </cell>
          <cell r="DU539">
            <v>0</v>
          </cell>
          <cell r="DV539">
            <v>0</v>
          </cell>
          <cell r="DW539">
            <v>0</v>
          </cell>
          <cell r="DX539">
            <v>0</v>
          </cell>
          <cell r="DY539">
            <v>0</v>
          </cell>
          <cell r="DZ539">
            <v>0</v>
          </cell>
          <cell r="EA539">
            <v>0</v>
          </cell>
          <cell r="EB539">
            <v>0</v>
          </cell>
          <cell r="EC539">
            <v>0</v>
          </cell>
          <cell r="ED539">
            <v>0</v>
          </cell>
        </row>
        <row r="540"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  <cell r="BZ540">
            <v>0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0</v>
          </cell>
          <cell r="CF540">
            <v>0</v>
          </cell>
          <cell r="CG540">
            <v>0</v>
          </cell>
          <cell r="CH540">
            <v>0</v>
          </cell>
          <cell r="CI540">
            <v>0</v>
          </cell>
          <cell r="CJ540">
            <v>0</v>
          </cell>
          <cell r="CK540">
            <v>0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  <cell r="DD540">
            <v>0</v>
          </cell>
          <cell r="DE540">
            <v>0</v>
          </cell>
          <cell r="DF540">
            <v>0</v>
          </cell>
          <cell r="DG540">
            <v>0</v>
          </cell>
          <cell r="DH540">
            <v>0</v>
          </cell>
          <cell r="DI540">
            <v>0</v>
          </cell>
          <cell r="DJ540">
            <v>0</v>
          </cell>
          <cell r="DK540">
            <v>0</v>
          </cell>
          <cell r="DL540">
            <v>0</v>
          </cell>
          <cell r="DM540">
            <v>0</v>
          </cell>
          <cell r="DN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0</v>
          </cell>
          <cell r="ED540">
            <v>0</v>
          </cell>
        </row>
        <row r="541"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  <cell r="BZ541">
            <v>0</v>
          </cell>
          <cell r="CA541">
            <v>0</v>
          </cell>
          <cell r="CB541">
            <v>0</v>
          </cell>
          <cell r="CC541">
            <v>0</v>
          </cell>
          <cell r="CD541">
            <v>0</v>
          </cell>
          <cell r="CE541">
            <v>0</v>
          </cell>
          <cell r="CF541">
            <v>0</v>
          </cell>
          <cell r="CG541">
            <v>0</v>
          </cell>
          <cell r="CH541">
            <v>0</v>
          </cell>
          <cell r="CI541">
            <v>0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P541">
            <v>0</v>
          </cell>
          <cell r="CQ541">
            <v>0</v>
          </cell>
          <cell r="CR541">
            <v>0</v>
          </cell>
          <cell r="CS541">
            <v>0</v>
          </cell>
          <cell r="CT541">
            <v>0</v>
          </cell>
          <cell r="CU541">
            <v>0</v>
          </cell>
          <cell r="CV541">
            <v>0</v>
          </cell>
          <cell r="CW541">
            <v>0</v>
          </cell>
          <cell r="CX541">
            <v>0</v>
          </cell>
          <cell r="CY541">
            <v>0</v>
          </cell>
          <cell r="CZ541">
            <v>0</v>
          </cell>
          <cell r="DA541">
            <v>0</v>
          </cell>
          <cell r="DB541">
            <v>0</v>
          </cell>
          <cell r="DC541">
            <v>0</v>
          </cell>
          <cell r="DD541">
            <v>0</v>
          </cell>
          <cell r="DE541">
            <v>0</v>
          </cell>
          <cell r="DF541">
            <v>0</v>
          </cell>
          <cell r="DG541">
            <v>0</v>
          </cell>
          <cell r="DH541">
            <v>0</v>
          </cell>
          <cell r="DI541">
            <v>0</v>
          </cell>
          <cell r="DJ541">
            <v>0</v>
          </cell>
          <cell r="DK541">
            <v>0</v>
          </cell>
          <cell r="DL541">
            <v>0</v>
          </cell>
          <cell r="DM541">
            <v>0</v>
          </cell>
          <cell r="DN541">
            <v>0</v>
          </cell>
          <cell r="DO541">
            <v>0</v>
          </cell>
          <cell r="DP541">
            <v>0</v>
          </cell>
          <cell r="DQ541">
            <v>0</v>
          </cell>
          <cell r="DR541">
            <v>0</v>
          </cell>
          <cell r="DS541">
            <v>0</v>
          </cell>
          <cell r="DT541">
            <v>0</v>
          </cell>
          <cell r="DU541">
            <v>0</v>
          </cell>
          <cell r="DV541">
            <v>0</v>
          </cell>
          <cell r="DW541">
            <v>0</v>
          </cell>
          <cell r="DX541">
            <v>0</v>
          </cell>
          <cell r="DY541">
            <v>0</v>
          </cell>
          <cell r="DZ541">
            <v>0</v>
          </cell>
          <cell r="EA541">
            <v>0</v>
          </cell>
          <cell r="EB541">
            <v>0</v>
          </cell>
          <cell r="EC541">
            <v>0</v>
          </cell>
          <cell r="ED541">
            <v>0</v>
          </cell>
        </row>
        <row r="542"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  <cell r="CU542">
            <v>0</v>
          </cell>
          <cell r="CV542">
            <v>0</v>
          </cell>
          <cell r="CW542">
            <v>0</v>
          </cell>
          <cell r="CX542">
            <v>0</v>
          </cell>
          <cell r="CY542">
            <v>0</v>
          </cell>
          <cell r="CZ542">
            <v>0</v>
          </cell>
          <cell r="DA542">
            <v>0</v>
          </cell>
          <cell r="DB542">
            <v>0</v>
          </cell>
          <cell r="DC542">
            <v>0</v>
          </cell>
          <cell r="DD542">
            <v>0</v>
          </cell>
          <cell r="DE542">
            <v>0</v>
          </cell>
          <cell r="DF542">
            <v>0</v>
          </cell>
          <cell r="DG542">
            <v>0</v>
          </cell>
          <cell r="DH542">
            <v>0</v>
          </cell>
          <cell r="DI542">
            <v>0</v>
          </cell>
          <cell r="DJ542">
            <v>0</v>
          </cell>
          <cell r="DK542">
            <v>0</v>
          </cell>
          <cell r="DL542">
            <v>0</v>
          </cell>
          <cell r="DM542">
            <v>0</v>
          </cell>
          <cell r="DN542">
            <v>0</v>
          </cell>
          <cell r="DO542">
            <v>0</v>
          </cell>
          <cell r="DP542">
            <v>0</v>
          </cell>
          <cell r="DQ542">
            <v>0</v>
          </cell>
          <cell r="DR542">
            <v>0</v>
          </cell>
          <cell r="DS542">
            <v>0</v>
          </cell>
          <cell r="DT542">
            <v>0</v>
          </cell>
          <cell r="DU542">
            <v>0</v>
          </cell>
          <cell r="DV542">
            <v>0</v>
          </cell>
          <cell r="DW542">
            <v>0</v>
          </cell>
          <cell r="DX542">
            <v>0</v>
          </cell>
          <cell r="DY542">
            <v>0</v>
          </cell>
          <cell r="DZ542">
            <v>0</v>
          </cell>
          <cell r="EA542">
            <v>0</v>
          </cell>
          <cell r="EB542">
            <v>0</v>
          </cell>
          <cell r="EC542">
            <v>0</v>
          </cell>
          <cell r="ED542">
            <v>0</v>
          </cell>
        </row>
        <row r="543"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  <cell r="BZ543">
            <v>0</v>
          </cell>
          <cell r="CA543">
            <v>0</v>
          </cell>
          <cell r="CB543">
            <v>0</v>
          </cell>
          <cell r="CC543">
            <v>0</v>
          </cell>
          <cell r="CD543">
            <v>0</v>
          </cell>
          <cell r="CE543">
            <v>0</v>
          </cell>
          <cell r="CF543">
            <v>0</v>
          </cell>
          <cell r="CG543">
            <v>0</v>
          </cell>
          <cell r="CH543">
            <v>0</v>
          </cell>
          <cell r="CI543">
            <v>0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P543">
            <v>0</v>
          </cell>
          <cell r="CQ543">
            <v>0</v>
          </cell>
          <cell r="CR543">
            <v>0</v>
          </cell>
          <cell r="CS543">
            <v>0</v>
          </cell>
          <cell r="CT543">
            <v>0</v>
          </cell>
          <cell r="CU543">
            <v>0</v>
          </cell>
          <cell r="CV543">
            <v>0</v>
          </cell>
          <cell r="CW543">
            <v>0</v>
          </cell>
          <cell r="CX543">
            <v>0</v>
          </cell>
          <cell r="CY543">
            <v>0</v>
          </cell>
          <cell r="CZ543">
            <v>0</v>
          </cell>
          <cell r="DA543">
            <v>0</v>
          </cell>
          <cell r="DB543">
            <v>0</v>
          </cell>
          <cell r="DC543">
            <v>0</v>
          </cell>
          <cell r="DD543">
            <v>0</v>
          </cell>
          <cell r="DE543">
            <v>0</v>
          </cell>
          <cell r="DF543">
            <v>0</v>
          </cell>
          <cell r="DG543">
            <v>0</v>
          </cell>
          <cell r="DH543">
            <v>0</v>
          </cell>
          <cell r="DI543">
            <v>0</v>
          </cell>
          <cell r="DJ543">
            <v>0</v>
          </cell>
          <cell r="DK543">
            <v>0</v>
          </cell>
          <cell r="DL543">
            <v>0</v>
          </cell>
          <cell r="DM543">
            <v>0</v>
          </cell>
          <cell r="DN543">
            <v>0</v>
          </cell>
          <cell r="DO543">
            <v>0</v>
          </cell>
          <cell r="DP543">
            <v>0</v>
          </cell>
          <cell r="DQ543">
            <v>0</v>
          </cell>
          <cell r="DR543">
            <v>0</v>
          </cell>
          <cell r="DS543">
            <v>0</v>
          </cell>
          <cell r="DT543">
            <v>0</v>
          </cell>
          <cell r="DU543">
            <v>0</v>
          </cell>
          <cell r="DV543">
            <v>0</v>
          </cell>
          <cell r="DW543">
            <v>0</v>
          </cell>
          <cell r="DX543">
            <v>0</v>
          </cell>
          <cell r="DY543">
            <v>0</v>
          </cell>
          <cell r="DZ543">
            <v>0</v>
          </cell>
          <cell r="EA543">
            <v>0</v>
          </cell>
          <cell r="EB543">
            <v>0</v>
          </cell>
          <cell r="EC543">
            <v>0</v>
          </cell>
          <cell r="ED543">
            <v>0</v>
          </cell>
        </row>
        <row r="544"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  <cell r="BZ544">
            <v>0</v>
          </cell>
          <cell r="CA544">
            <v>0</v>
          </cell>
          <cell r="CB544">
            <v>0</v>
          </cell>
          <cell r="CC544">
            <v>0</v>
          </cell>
          <cell r="CD544">
            <v>0</v>
          </cell>
          <cell r="CE544">
            <v>0</v>
          </cell>
          <cell r="CF544">
            <v>0</v>
          </cell>
          <cell r="CG544">
            <v>0</v>
          </cell>
          <cell r="CH544">
            <v>0</v>
          </cell>
          <cell r="CI544">
            <v>0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P544">
            <v>0</v>
          </cell>
          <cell r="CQ544">
            <v>0</v>
          </cell>
          <cell r="CR544">
            <v>0</v>
          </cell>
          <cell r="CS544">
            <v>0</v>
          </cell>
          <cell r="CT544">
            <v>0</v>
          </cell>
          <cell r="CU544">
            <v>0</v>
          </cell>
          <cell r="CV544">
            <v>0</v>
          </cell>
          <cell r="CW544">
            <v>0</v>
          </cell>
          <cell r="CX544">
            <v>0</v>
          </cell>
          <cell r="CY544">
            <v>0</v>
          </cell>
          <cell r="CZ544">
            <v>0</v>
          </cell>
          <cell r="DA544">
            <v>0</v>
          </cell>
          <cell r="DB544">
            <v>0</v>
          </cell>
          <cell r="DC544">
            <v>0</v>
          </cell>
          <cell r="DD544">
            <v>0</v>
          </cell>
          <cell r="DE544">
            <v>0</v>
          </cell>
          <cell r="DF544">
            <v>0</v>
          </cell>
          <cell r="DG544">
            <v>0</v>
          </cell>
          <cell r="DH544">
            <v>0</v>
          </cell>
          <cell r="DI544">
            <v>0</v>
          </cell>
          <cell r="DJ544">
            <v>0</v>
          </cell>
          <cell r="DK544">
            <v>0</v>
          </cell>
          <cell r="DL544">
            <v>0</v>
          </cell>
          <cell r="DM544">
            <v>0</v>
          </cell>
          <cell r="DN544">
            <v>0</v>
          </cell>
          <cell r="DO544">
            <v>0</v>
          </cell>
          <cell r="DP544">
            <v>0</v>
          </cell>
          <cell r="DQ544">
            <v>0</v>
          </cell>
          <cell r="DR544">
            <v>0</v>
          </cell>
          <cell r="DS544">
            <v>0</v>
          </cell>
          <cell r="DT544">
            <v>0</v>
          </cell>
          <cell r="DU544">
            <v>0</v>
          </cell>
          <cell r="DV544">
            <v>0</v>
          </cell>
          <cell r="DW544">
            <v>0</v>
          </cell>
          <cell r="DX544">
            <v>0</v>
          </cell>
          <cell r="DY544">
            <v>0</v>
          </cell>
          <cell r="DZ544">
            <v>0</v>
          </cell>
          <cell r="EA544">
            <v>0</v>
          </cell>
          <cell r="EB544">
            <v>0</v>
          </cell>
          <cell r="EC544">
            <v>0</v>
          </cell>
          <cell r="ED544">
            <v>0</v>
          </cell>
        </row>
        <row r="545"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-528.88725399971008</v>
          </cell>
          <cell r="AF545">
            <v>-33.843761000025552</v>
          </cell>
          <cell r="AG545">
            <v>-92.722110000002431</v>
          </cell>
          <cell r="AH545">
            <v>-161.50913999998011</v>
          </cell>
          <cell r="AI545">
            <v>0</v>
          </cell>
          <cell r="AJ545">
            <v>0</v>
          </cell>
          <cell r="AK545">
            <v>0</v>
          </cell>
          <cell r="AL545">
            <v>-21.030522999993991</v>
          </cell>
          <cell r="AM545">
            <v>-13.418072000029497</v>
          </cell>
          <cell r="AN545">
            <v>-11.477784999995492</v>
          </cell>
          <cell r="AO545">
            <v>-24.381012999976519</v>
          </cell>
          <cell r="AP545">
            <v>-105.22818000003463</v>
          </cell>
          <cell r="AQ545">
            <v>-65.276669999992009</v>
          </cell>
          <cell r="AR545">
            <v>-139.77054699975997</v>
          </cell>
          <cell r="AS545">
            <v>-37.798829999985173</v>
          </cell>
          <cell r="AT545">
            <v>-6.2018099999986589</v>
          </cell>
          <cell r="AU545">
            <v>-34.227649999957066</v>
          </cell>
          <cell r="AV545">
            <v>1.0000076144933701E-6</v>
          </cell>
          <cell r="AW545">
            <v>0</v>
          </cell>
          <cell r="AX545">
            <v>0</v>
          </cell>
          <cell r="AY545">
            <v>-1.779121000028681</v>
          </cell>
          <cell r="AZ545">
            <v>1.559265999996569</v>
          </cell>
          <cell r="BA545">
            <v>-3.4542230000370182</v>
          </cell>
          <cell r="BB545">
            <v>-2.0932899999897927</v>
          </cell>
          <cell r="BC545">
            <v>-50.924730000027921</v>
          </cell>
          <cell r="BD545">
            <v>-4.8501600000308827</v>
          </cell>
          <cell r="BE545">
            <v>-144.121668999549</v>
          </cell>
          <cell r="BF545">
            <v>-35.629509999998845</v>
          </cell>
          <cell r="BG545">
            <v>-5.2642699999851175</v>
          </cell>
          <cell r="BH545">
            <v>-14.424450999998953</v>
          </cell>
          <cell r="BI545">
            <v>9.9997851066291332E-7</v>
          </cell>
          <cell r="BJ545">
            <v>0</v>
          </cell>
          <cell r="BK545">
            <v>0</v>
          </cell>
          <cell r="BL545">
            <v>0.18797100003575906</v>
          </cell>
          <cell r="BM545">
            <v>1.5936879999935627</v>
          </cell>
          <cell r="BN545">
            <v>0.57488999998895451</v>
          </cell>
          <cell r="BO545">
            <v>-43.319138000020757</v>
          </cell>
          <cell r="BP545">
            <v>-35.929490000009537</v>
          </cell>
          <cell r="BQ545">
            <v>-11.911360000027344</v>
          </cell>
          <cell r="BR545">
            <v>-348.95113300066441</v>
          </cell>
          <cell r="BS545">
            <v>-13.181939999980386</v>
          </cell>
          <cell r="BT545">
            <v>-41.630409999983385</v>
          </cell>
          <cell r="BU545">
            <v>-55.123569999996107</v>
          </cell>
          <cell r="BV545">
            <v>-50.739159999997355</v>
          </cell>
          <cell r="BW545">
            <v>-15.569220000004862</v>
          </cell>
          <cell r="BX545">
            <v>-8.5322279999963939</v>
          </cell>
          <cell r="BY545">
            <v>0</v>
          </cell>
          <cell r="BZ545">
            <v>-2.4724120000028051</v>
          </cell>
          <cell r="CA545">
            <v>-12.759725000010803</v>
          </cell>
          <cell r="CB545">
            <v>-33.159968000021763</v>
          </cell>
          <cell r="CC545">
            <v>-101.61501999999746</v>
          </cell>
          <cell r="CD545">
            <v>-14.167480000003707</v>
          </cell>
          <cell r="CE545">
            <v>-379.92243700101972</v>
          </cell>
          <cell r="CF545">
            <v>0</v>
          </cell>
          <cell r="CG545">
            <v>-27.694599999987986</v>
          </cell>
          <cell r="CH545">
            <v>-59.975359999982174</v>
          </cell>
          <cell r="CI545">
            <v>-58.111350999970455</v>
          </cell>
          <cell r="CJ545">
            <v>-34.980600000009872</v>
          </cell>
          <cell r="CK545">
            <v>-22.814420999988215</v>
          </cell>
          <cell r="CL545">
            <v>-2.5986329999868758</v>
          </cell>
          <cell r="CM545">
            <v>0</v>
          </cell>
          <cell r="CN545">
            <v>-28.238887999963481</v>
          </cell>
          <cell r="CO545">
            <v>-23.77377400000114</v>
          </cell>
          <cell r="CP545">
            <v>-97.192750000016531</v>
          </cell>
          <cell r="CQ545">
            <v>-24.542060000007041</v>
          </cell>
          <cell r="CR545">
            <v>-410.34767840057611</v>
          </cell>
          <cell r="CS545">
            <v>-7.2369310000212863</v>
          </cell>
          <cell r="CT545">
            <v>-37.166029999993043</v>
          </cell>
          <cell r="CU545">
            <v>-83.027629999967758</v>
          </cell>
          <cell r="CV545">
            <v>-29.951170000014827</v>
          </cell>
          <cell r="CW545">
            <v>-21.357149999996182</v>
          </cell>
          <cell r="CX545">
            <v>-55.988569999986794</v>
          </cell>
          <cell r="CY545">
            <v>0.81300600001122802</v>
          </cell>
          <cell r="CZ545">
            <v>-0.82763499999418855</v>
          </cell>
          <cell r="DA545">
            <v>-43.701669999980368</v>
          </cell>
          <cell r="DB545">
            <v>-46.426048399996944</v>
          </cell>
          <cell r="DC545">
            <v>-70.223100000002887</v>
          </cell>
          <cell r="DD545">
            <v>-15.254750000021886</v>
          </cell>
          <cell r="DE545">
            <v>-340.57330499961972</v>
          </cell>
          <cell r="DF545">
            <v>-25.81594000000041</v>
          </cell>
          <cell r="DG545">
            <v>-24.617450000019744</v>
          </cell>
          <cell r="DH545">
            <v>-81.694609999976819</v>
          </cell>
          <cell r="DI545">
            <v>-30.856219999986934</v>
          </cell>
          <cell r="DJ545">
            <v>-22.009680000002845</v>
          </cell>
          <cell r="DK545">
            <v>-29.405050999979721</v>
          </cell>
          <cell r="DL545">
            <v>-8.8123710000072606</v>
          </cell>
          <cell r="DM545">
            <v>-6.8586129999603145</v>
          </cell>
          <cell r="DN545">
            <v>-43.229878000041936</v>
          </cell>
          <cell r="DO545">
            <v>-37.981051999959163</v>
          </cell>
          <cell r="DP545">
            <v>-22.004550000012387</v>
          </cell>
          <cell r="DQ545">
            <v>-7.287889999919571</v>
          </cell>
          <cell r="DR545">
            <v>-6.1317500006407499</v>
          </cell>
          <cell r="DS545">
            <v>0</v>
          </cell>
          <cell r="DT545">
            <v>0</v>
          </cell>
          <cell r="DU545">
            <v>-6.1317500000004657</v>
          </cell>
          <cell r="DV545">
            <v>0</v>
          </cell>
          <cell r="DW545">
            <v>0</v>
          </cell>
          <cell r="DX545">
            <v>0</v>
          </cell>
          <cell r="DY545">
            <v>0</v>
          </cell>
          <cell r="DZ545">
            <v>0</v>
          </cell>
          <cell r="EA545">
            <v>0</v>
          </cell>
          <cell r="EB545">
            <v>0</v>
          </cell>
          <cell r="EC545">
            <v>0</v>
          </cell>
          <cell r="ED545">
            <v>0</v>
          </cell>
        </row>
        <row r="546"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0</v>
          </cell>
          <cell r="CF546">
            <v>0</v>
          </cell>
          <cell r="CG546">
            <v>0</v>
          </cell>
          <cell r="CH546">
            <v>0</v>
          </cell>
          <cell r="CI546">
            <v>0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P546">
            <v>0</v>
          </cell>
          <cell r="CQ546">
            <v>0</v>
          </cell>
          <cell r="CR546">
            <v>0</v>
          </cell>
          <cell r="CS546">
            <v>0</v>
          </cell>
          <cell r="CT546">
            <v>0</v>
          </cell>
          <cell r="CU546">
            <v>0</v>
          </cell>
          <cell r="CV546">
            <v>0</v>
          </cell>
          <cell r="CW546">
            <v>0</v>
          </cell>
          <cell r="CX546">
            <v>0</v>
          </cell>
          <cell r="CY546">
            <v>0</v>
          </cell>
          <cell r="CZ546">
            <v>0</v>
          </cell>
          <cell r="DA546">
            <v>0</v>
          </cell>
          <cell r="DB546">
            <v>0</v>
          </cell>
          <cell r="DC546">
            <v>0</v>
          </cell>
          <cell r="DD546">
            <v>0</v>
          </cell>
          <cell r="DE546">
            <v>0</v>
          </cell>
          <cell r="DF546">
            <v>0</v>
          </cell>
          <cell r="DG546">
            <v>0</v>
          </cell>
          <cell r="DH546">
            <v>0</v>
          </cell>
          <cell r="DI546">
            <v>0</v>
          </cell>
          <cell r="DJ546">
            <v>0</v>
          </cell>
          <cell r="DK546">
            <v>0</v>
          </cell>
          <cell r="DL546">
            <v>0</v>
          </cell>
          <cell r="DM546">
            <v>0</v>
          </cell>
          <cell r="DN546">
            <v>0</v>
          </cell>
          <cell r="DO546">
            <v>0</v>
          </cell>
          <cell r="DP546">
            <v>0</v>
          </cell>
          <cell r="DQ546">
            <v>0</v>
          </cell>
          <cell r="DR546">
            <v>0</v>
          </cell>
          <cell r="DS546">
            <v>0</v>
          </cell>
          <cell r="DT546">
            <v>0</v>
          </cell>
          <cell r="DU546">
            <v>0</v>
          </cell>
          <cell r="DV546">
            <v>0</v>
          </cell>
          <cell r="DW546">
            <v>0</v>
          </cell>
          <cell r="DX546">
            <v>0</v>
          </cell>
          <cell r="DY546">
            <v>0</v>
          </cell>
          <cell r="DZ546">
            <v>0</v>
          </cell>
          <cell r="EA546">
            <v>0</v>
          </cell>
          <cell r="EB546">
            <v>0</v>
          </cell>
          <cell r="EC546">
            <v>0</v>
          </cell>
          <cell r="ED546">
            <v>0</v>
          </cell>
        </row>
        <row r="547"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D547">
            <v>0</v>
          </cell>
          <cell r="CE547">
            <v>0</v>
          </cell>
          <cell r="CF547">
            <v>0</v>
          </cell>
          <cell r="CG547">
            <v>0</v>
          </cell>
          <cell r="CH547">
            <v>0</v>
          </cell>
          <cell r="CI547">
            <v>0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  <cell r="CU547">
            <v>0</v>
          </cell>
          <cell r="CV547">
            <v>0</v>
          </cell>
          <cell r="CW547">
            <v>0</v>
          </cell>
          <cell r="CX547">
            <v>0</v>
          </cell>
          <cell r="CY547">
            <v>0</v>
          </cell>
          <cell r="CZ547">
            <v>0</v>
          </cell>
          <cell r="DA547">
            <v>0</v>
          </cell>
          <cell r="DB547">
            <v>0</v>
          </cell>
          <cell r="DC547">
            <v>0</v>
          </cell>
          <cell r="DD547">
            <v>0</v>
          </cell>
          <cell r="DE547">
            <v>0</v>
          </cell>
          <cell r="DF547">
            <v>0</v>
          </cell>
          <cell r="DG547">
            <v>0</v>
          </cell>
          <cell r="DH547">
            <v>0</v>
          </cell>
          <cell r="DI547">
            <v>0</v>
          </cell>
          <cell r="DJ547">
            <v>0</v>
          </cell>
          <cell r="DK547">
            <v>0</v>
          </cell>
          <cell r="DL547">
            <v>0</v>
          </cell>
          <cell r="DM547">
            <v>0</v>
          </cell>
          <cell r="DN547">
            <v>0</v>
          </cell>
          <cell r="DO547">
            <v>0</v>
          </cell>
          <cell r="DP547">
            <v>0</v>
          </cell>
          <cell r="DQ547">
            <v>0</v>
          </cell>
          <cell r="DR547">
            <v>0</v>
          </cell>
          <cell r="DS547">
            <v>0</v>
          </cell>
          <cell r="DT547">
            <v>0</v>
          </cell>
          <cell r="DU547">
            <v>0</v>
          </cell>
          <cell r="DV547">
            <v>0</v>
          </cell>
          <cell r="DW547">
            <v>0</v>
          </cell>
          <cell r="DX547">
            <v>0</v>
          </cell>
          <cell r="DY547">
            <v>0</v>
          </cell>
          <cell r="DZ547">
            <v>0</v>
          </cell>
          <cell r="EA547">
            <v>0</v>
          </cell>
          <cell r="EB547">
            <v>0</v>
          </cell>
          <cell r="EC547">
            <v>0</v>
          </cell>
          <cell r="ED547">
            <v>0</v>
          </cell>
        </row>
        <row r="548"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-248.5284199998714</v>
          </cell>
          <cell r="BS548">
            <v>-13.163820000016131</v>
          </cell>
          <cell r="BT548">
            <v>-8.0106700000469573</v>
          </cell>
          <cell r="BU548">
            <v>-32.912739999999758</v>
          </cell>
          <cell r="BV548">
            <v>-42.218289999989793</v>
          </cell>
          <cell r="BW548">
            <v>8.8040000002365559E-2</v>
          </cell>
          <cell r="BX548">
            <v>2.7430500000482425</v>
          </cell>
          <cell r="BY548">
            <v>2.285169999988284</v>
          </cell>
          <cell r="BZ548">
            <v>6.9533500000252388</v>
          </cell>
          <cell r="CA548">
            <v>-83.765779999957886</v>
          </cell>
          <cell r="CB548">
            <v>-34.093570000026375</v>
          </cell>
          <cell r="CC548">
            <v>-42.349010000005364</v>
          </cell>
          <cell r="CD548">
            <v>-4.0841500000096858</v>
          </cell>
          <cell r="CE548">
            <v>-207.46789999958128</v>
          </cell>
          <cell r="CF548">
            <v>-0.33327000000281259</v>
          </cell>
          <cell r="CG548">
            <v>-9.4909699999843724</v>
          </cell>
          <cell r="CH548">
            <v>-29.023259999987204</v>
          </cell>
          <cell r="CI548">
            <v>-14.41091000000597</v>
          </cell>
          <cell r="CJ548">
            <v>-1.9224900000263005</v>
          </cell>
          <cell r="CK548">
            <v>5.1300199999823235</v>
          </cell>
          <cell r="CL548">
            <v>-5.3194399999920279</v>
          </cell>
          <cell r="CM548">
            <v>2.4251700000022538</v>
          </cell>
          <cell r="CN548">
            <v>-55.8620800000499</v>
          </cell>
          <cell r="CO548">
            <v>-45.146630000032019</v>
          </cell>
          <cell r="CP548">
            <v>-40.525499999988824</v>
          </cell>
          <cell r="CQ548">
            <v>-12.98853999999119</v>
          </cell>
          <cell r="CR548">
            <v>-329.09496699972078</v>
          </cell>
          <cell r="CS548">
            <v>-0.35229999996954575</v>
          </cell>
          <cell r="CT548">
            <v>-15.582656999991741</v>
          </cell>
          <cell r="CU548">
            <v>-45.441980000003241</v>
          </cell>
          <cell r="CV548">
            <v>-17.040680000005523</v>
          </cell>
          <cell r="CW548">
            <v>-39.040089999965858</v>
          </cell>
          <cell r="CX548">
            <v>-55.055509999976493</v>
          </cell>
          <cell r="CY548">
            <v>-13.283549999992829</v>
          </cell>
          <cell r="CZ548">
            <v>-0.83815000002505258</v>
          </cell>
          <cell r="DA548">
            <v>-56.152189999993425</v>
          </cell>
          <cell r="DB548">
            <v>-52.739999999990687</v>
          </cell>
          <cell r="DC548">
            <v>-20.993269999977201</v>
          </cell>
          <cell r="DD548">
            <v>-12.574589999974705</v>
          </cell>
          <cell r="DE548">
            <v>-202.8796500004828</v>
          </cell>
          <cell r="DF548">
            <v>-2.7286800000001676</v>
          </cell>
          <cell r="DG548">
            <v>-22.502310000010766</v>
          </cell>
          <cell r="DH548">
            <v>-35.983589999988908</v>
          </cell>
          <cell r="DI548">
            <v>-9.5263000000122702</v>
          </cell>
          <cell r="DJ548">
            <v>-34.124869999999646</v>
          </cell>
          <cell r="DK548">
            <v>8.8972499999799766</v>
          </cell>
          <cell r="DL548">
            <v>-7.7626099999761209</v>
          </cell>
          <cell r="DM548">
            <v>-4.1715199999744073</v>
          </cell>
          <cell r="DN548">
            <v>-32.898600000014994</v>
          </cell>
          <cell r="DO548">
            <v>-19.257069999992382</v>
          </cell>
          <cell r="DP548">
            <v>-23.390490000019781</v>
          </cell>
          <cell r="DQ548">
            <v>-19.430859999964014</v>
          </cell>
          <cell r="DR548">
            <v>-14.992500001098961</v>
          </cell>
          <cell r="DS548">
            <v>-0.29311000002780929</v>
          </cell>
          <cell r="DT548">
            <v>-0.27580000000307336</v>
          </cell>
          <cell r="DU548">
            <v>-5.5980799999670126</v>
          </cell>
          <cell r="DV548">
            <v>-0.85873000000719912</v>
          </cell>
          <cell r="DW548">
            <v>-2.2022299999953248</v>
          </cell>
          <cell r="DX548">
            <v>-1.7319700000225566</v>
          </cell>
          <cell r="DY548">
            <v>0</v>
          </cell>
          <cell r="DZ548">
            <v>3.6999996518716216E-4</v>
          </cell>
          <cell r="EA548">
            <v>-0.10875999997369945</v>
          </cell>
          <cell r="EB548">
            <v>-3.5054799999925308</v>
          </cell>
          <cell r="EC548">
            <v>-4.7000000020489097E-2</v>
          </cell>
          <cell r="ED548">
            <v>-0.37171000003581867</v>
          </cell>
        </row>
        <row r="549"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  <cell r="BZ549">
            <v>0</v>
          </cell>
          <cell r="CA549">
            <v>0</v>
          </cell>
          <cell r="CB549">
            <v>0</v>
          </cell>
          <cell r="CC549">
            <v>0</v>
          </cell>
          <cell r="CD549">
            <v>0</v>
          </cell>
          <cell r="CE549">
            <v>0</v>
          </cell>
          <cell r="CF549">
            <v>0</v>
          </cell>
          <cell r="CG549">
            <v>0</v>
          </cell>
          <cell r="CH549">
            <v>0</v>
          </cell>
          <cell r="CI549">
            <v>0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P549">
            <v>0</v>
          </cell>
          <cell r="CQ549">
            <v>0</v>
          </cell>
          <cell r="CR549">
            <v>0</v>
          </cell>
          <cell r="CS549">
            <v>0</v>
          </cell>
          <cell r="CT549">
            <v>0</v>
          </cell>
          <cell r="CU549">
            <v>0</v>
          </cell>
          <cell r="CV549">
            <v>0</v>
          </cell>
          <cell r="CW549">
            <v>0</v>
          </cell>
          <cell r="CX549">
            <v>0</v>
          </cell>
          <cell r="CY549">
            <v>0</v>
          </cell>
          <cell r="CZ549">
            <v>0</v>
          </cell>
          <cell r="DA549">
            <v>0</v>
          </cell>
          <cell r="DB549">
            <v>0</v>
          </cell>
          <cell r="DC549">
            <v>0</v>
          </cell>
          <cell r="DD549">
            <v>0</v>
          </cell>
          <cell r="DE549">
            <v>0</v>
          </cell>
          <cell r="DF549">
            <v>0</v>
          </cell>
          <cell r="DG549">
            <v>0</v>
          </cell>
          <cell r="DH549">
            <v>0</v>
          </cell>
          <cell r="DI549">
            <v>0</v>
          </cell>
          <cell r="DJ549">
            <v>0</v>
          </cell>
          <cell r="DK549">
            <v>0</v>
          </cell>
          <cell r="DL549">
            <v>0</v>
          </cell>
          <cell r="DM549">
            <v>0</v>
          </cell>
          <cell r="DN549">
            <v>0</v>
          </cell>
          <cell r="DO549">
            <v>0</v>
          </cell>
          <cell r="DP549">
            <v>0</v>
          </cell>
          <cell r="DQ549">
            <v>0</v>
          </cell>
          <cell r="DR549">
            <v>0</v>
          </cell>
          <cell r="DS549">
            <v>0</v>
          </cell>
          <cell r="DT549">
            <v>0</v>
          </cell>
          <cell r="DU549">
            <v>0</v>
          </cell>
          <cell r="DV549">
            <v>0</v>
          </cell>
          <cell r="DW549">
            <v>0</v>
          </cell>
          <cell r="DX549">
            <v>0</v>
          </cell>
          <cell r="DY549">
            <v>0</v>
          </cell>
          <cell r="DZ549">
            <v>0</v>
          </cell>
          <cell r="EA549">
            <v>0</v>
          </cell>
          <cell r="EB549">
            <v>0</v>
          </cell>
          <cell r="EC549">
            <v>0</v>
          </cell>
          <cell r="ED549">
            <v>0</v>
          </cell>
        </row>
        <row r="550"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0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0</v>
          </cell>
          <cell r="DD550">
            <v>0</v>
          </cell>
          <cell r="DE550">
            <v>0</v>
          </cell>
          <cell r="DF550">
            <v>0</v>
          </cell>
          <cell r="DG550">
            <v>0</v>
          </cell>
          <cell r="DH550">
            <v>0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0</v>
          </cell>
          <cell r="DP550">
            <v>0</v>
          </cell>
          <cell r="DQ550">
            <v>0</v>
          </cell>
          <cell r="DR550">
            <v>0</v>
          </cell>
          <cell r="DS550">
            <v>0</v>
          </cell>
          <cell r="DT550">
            <v>0</v>
          </cell>
          <cell r="DU550">
            <v>0</v>
          </cell>
          <cell r="DV550">
            <v>0</v>
          </cell>
          <cell r="DW550">
            <v>0</v>
          </cell>
          <cell r="DX550">
            <v>0</v>
          </cell>
          <cell r="DY550">
            <v>0</v>
          </cell>
          <cell r="DZ550">
            <v>0</v>
          </cell>
          <cell r="EA550">
            <v>0</v>
          </cell>
          <cell r="EB550">
            <v>0</v>
          </cell>
          <cell r="EC550">
            <v>0</v>
          </cell>
          <cell r="ED550">
            <v>0</v>
          </cell>
        </row>
        <row r="552"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-1441.8800000000047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-1441.8831999999238</v>
          </cell>
          <cell r="R552">
            <v>-2869.3399999989197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-1434.6679999999469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-1434.6720000000205</v>
          </cell>
          <cell r="AE552">
            <v>-3440.9979739980772</v>
          </cell>
          <cell r="AF552">
            <v>-33.843760999967344</v>
          </cell>
          <cell r="AG552">
            <v>-92.722109999973327</v>
          </cell>
          <cell r="AH552">
            <v>-161.50913999998011</v>
          </cell>
          <cell r="AI552">
            <v>0</v>
          </cell>
          <cell r="AJ552">
            <v>0</v>
          </cell>
          <cell r="AK552">
            <v>0</v>
          </cell>
          <cell r="AL552">
            <v>-1505.638843000168</v>
          </cell>
          <cell r="AM552">
            <v>-13.418072000029497</v>
          </cell>
          <cell r="AN552">
            <v>-11.477784999995492</v>
          </cell>
          <cell r="AO552">
            <v>-24.381013000034727</v>
          </cell>
          <cell r="AP552">
            <v>-105.22817999997642</v>
          </cell>
          <cell r="AQ552">
            <v>-1492.7790699999314</v>
          </cell>
          <cell r="AR552">
            <v>-16331.053547000512</v>
          </cell>
          <cell r="AS552">
            <v>-821.41683000000194</v>
          </cell>
          <cell r="AT552">
            <v>-883.18981000001077</v>
          </cell>
          <cell r="AU552">
            <v>-1399.9946500000078</v>
          </cell>
          <cell r="AV552">
            <v>-1577.3999990000157</v>
          </cell>
          <cell r="AW552">
            <v>-1826.0239999999758</v>
          </cell>
          <cell r="AX552">
            <v>-1940.0400000000373</v>
          </cell>
          <cell r="AY552">
            <v>-1757.6811210000888</v>
          </cell>
          <cell r="AZ552">
            <v>-1757.1637339999434</v>
          </cell>
          <cell r="BA552">
            <v>-1553.7042230000952</v>
          </cell>
          <cell r="BB552">
            <v>-1258.957289999933</v>
          </cell>
          <cell r="BC552">
            <v>-897.55473000009079</v>
          </cell>
          <cell r="BD552">
            <v>-657.92716000019573</v>
          </cell>
          <cell r="BE552">
            <v>-16340.578668998554</v>
          </cell>
          <cell r="BF552">
            <v>-817.97650999994949</v>
          </cell>
          <cell r="BG552">
            <v>-912.0362699998077</v>
          </cell>
          <cell r="BH552">
            <v>-1377.9904510000488</v>
          </cell>
          <cell r="BI552">
            <v>-1574.9699990000809</v>
          </cell>
          <cell r="BJ552">
            <v>-1822.9860000000335</v>
          </cell>
          <cell r="BK552">
            <v>-1936.859999999986</v>
          </cell>
          <cell r="BL552">
            <v>-1752.9550289998297</v>
          </cell>
          <cell r="BM552">
            <v>-1754.3393119999673</v>
          </cell>
          <cell r="BN552">
            <v>-1547.275110000046</v>
          </cell>
          <cell r="BO552">
            <v>-1298.0751380000729</v>
          </cell>
          <cell r="BP552">
            <v>-881.1494899999816</v>
          </cell>
          <cell r="BQ552">
            <v>-663.96536000003107</v>
          </cell>
          <cell r="BR552">
            <v>-16731.341552998871</v>
          </cell>
          <cell r="BS552">
            <v>-807.11175999999978</v>
          </cell>
          <cell r="BT552">
            <v>-923.43708000006154</v>
          </cell>
          <cell r="BU552">
            <v>-1448.9053100000601</v>
          </cell>
          <cell r="BV552">
            <v>-1664.8674500000197</v>
          </cell>
          <cell r="BW552">
            <v>-1835.0881800000789</v>
          </cell>
          <cell r="BX552">
            <v>-1938.8091780000832</v>
          </cell>
          <cell r="BY552">
            <v>-1747.4168300002348</v>
          </cell>
          <cell r="BZ552">
            <v>-1748.0730619999813</v>
          </cell>
          <cell r="CA552">
            <v>-1641.3155050000641</v>
          </cell>
          <cell r="CB552">
            <v>-1319.7775379999075</v>
          </cell>
          <cell r="CC552">
            <v>-987.47403000015765</v>
          </cell>
          <cell r="CD552">
            <v>-669.06562999985181</v>
          </cell>
          <cell r="CE552">
            <v>-16651.605336997658</v>
          </cell>
          <cell r="CF552">
            <v>-777.7202699999325</v>
          </cell>
          <cell r="CG552">
            <v>-907.20157000003383</v>
          </cell>
          <cell r="CH552">
            <v>-1444.1016200000886</v>
          </cell>
          <cell r="CI552">
            <v>-1637.6222609999822</v>
          </cell>
          <cell r="CJ552">
            <v>-1848.6050900000846</v>
          </cell>
          <cell r="CK552">
            <v>-1942.3944009999977</v>
          </cell>
          <cell r="CL552">
            <v>-1750.0870729999151</v>
          </cell>
          <cell r="CM552">
            <v>-1742.5028300000122</v>
          </cell>
          <cell r="CN552">
            <v>-1622.320967999869</v>
          </cell>
          <cell r="CO552">
            <v>-1315.9264040000271</v>
          </cell>
          <cell r="CP552">
            <v>-977.56824999977835</v>
          </cell>
          <cell r="CQ552">
            <v>-685.55459999991581</v>
          </cell>
          <cell r="CR552">
            <v>-16800.184645399451</v>
          </cell>
          <cell r="CS552">
            <v>-784.82123099989258</v>
          </cell>
          <cell r="CT552">
            <v>-922.59668700001203</v>
          </cell>
          <cell r="CU552">
            <v>-1483.1696099999826</v>
          </cell>
          <cell r="CV552">
            <v>-1611.7018500000704</v>
          </cell>
          <cell r="CW552">
            <v>-1871.7582399998792</v>
          </cell>
          <cell r="CX552">
            <v>-2035.3640799997374</v>
          </cell>
          <cell r="CY552">
            <v>-1754.2365440002177</v>
          </cell>
          <cell r="CZ552">
            <v>-1746.2217850000598</v>
          </cell>
          <cell r="DA552">
            <v>-1637.7138599999016</v>
          </cell>
          <cell r="DB552">
            <v>-1345.9860483999364</v>
          </cell>
          <cell r="DC552">
            <v>-930.91636999999173</v>
          </cell>
          <cell r="DD552">
            <v>-675.69834000011906</v>
          </cell>
          <cell r="DE552">
            <v>-16558.062954999506</v>
          </cell>
          <cell r="DF552">
            <v>-802.14962000004016</v>
          </cell>
          <cell r="DG552">
            <v>-943.77075999998488</v>
          </cell>
          <cell r="DH552">
            <v>-1465.8681999999098</v>
          </cell>
          <cell r="DI552">
            <v>-1597.6225199999753</v>
          </cell>
          <cell r="DJ552">
            <v>-1858.7225500000641</v>
          </cell>
          <cell r="DK552">
            <v>-1935.5578009998426</v>
          </cell>
          <cell r="DL552">
            <v>-1749.9709809997585</v>
          </cell>
          <cell r="DM552">
            <v>-1747.1851329999045</v>
          </cell>
          <cell r="DN552">
            <v>-1606.6084779999219</v>
          </cell>
          <cell r="DO552">
            <v>-1298.0751219999511</v>
          </cell>
          <cell r="DP552">
            <v>-881.07504000002518</v>
          </cell>
          <cell r="DQ552">
            <v>-671.45674999966286</v>
          </cell>
          <cell r="DR552">
            <v>-15925.06325000152</v>
          </cell>
          <cell r="DS552">
            <v>-769.99210999999195</v>
          </cell>
          <cell r="DT552">
            <v>-861.63980000000447</v>
          </cell>
          <cell r="DU552">
            <v>-1353.2238300000317</v>
          </cell>
          <cell r="DV552">
            <v>-1550.2687300001271</v>
          </cell>
          <cell r="DW552">
            <v>-1795.8622299998533</v>
          </cell>
          <cell r="DX552">
            <v>-1907.3019699999131</v>
          </cell>
          <cell r="DY552">
            <v>-1724.653999999864</v>
          </cell>
          <cell r="DZ552">
            <v>-1727.6296300000977</v>
          </cell>
          <cell r="EA552">
            <v>-1522.9387599998154</v>
          </cell>
          <cell r="EB552">
            <v>-1238.0804800000042</v>
          </cell>
          <cell r="EC552">
            <v>-831.61700000008568</v>
          </cell>
          <cell r="ED552">
            <v>-641.85470999986865</v>
          </cell>
        </row>
        <row r="555"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  <cell r="BZ555">
            <v>0</v>
          </cell>
          <cell r="CA555">
            <v>0</v>
          </cell>
          <cell r="CB555">
            <v>0</v>
          </cell>
          <cell r="CC555">
            <v>0</v>
          </cell>
          <cell r="CD555">
            <v>0</v>
          </cell>
          <cell r="CE555">
            <v>0</v>
          </cell>
          <cell r="CF555">
            <v>0</v>
          </cell>
          <cell r="CG555">
            <v>0</v>
          </cell>
          <cell r="CH555">
            <v>0</v>
          </cell>
          <cell r="CI555">
            <v>0</v>
          </cell>
          <cell r="CJ555">
            <v>0</v>
          </cell>
          <cell r="CK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P555">
            <v>0</v>
          </cell>
          <cell r="CQ555">
            <v>0</v>
          </cell>
          <cell r="CR555">
            <v>0</v>
          </cell>
          <cell r="CS555">
            <v>0</v>
          </cell>
          <cell r="CT555">
            <v>0</v>
          </cell>
          <cell r="CU555">
            <v>0</v>
          </cell>
          <cell r="CV555">
            <v>0</v>
          </cell>
          <cell r="CW555">
            <v>0</v>
          </cell>
          <cell r="CX555">
            <v>0</v>
          </cell>
          <cell r="CY555">
            <v>0</v>
          </cell>
          <cell r="CZ555">
            <v>0</v>
          </cell>
          <cell r="DA555">
            <v>0</v>
          </cell>
          <cell r="DB555">
            <v>0</v>
          </cell>
          <cell r="DC555">
            <v>0</v>
          </cell>
          <cell r="DD555">
            <v>0</v>
          </cell>
          <cell r="DE555">
            <v>0</v>
          </cell>
          <cell r="DF555">
            <v>0</v>
          </cell>
          <cell r="DG555">
            <v>0</v>
          </cell>
          <cell r="DH555">
            <v>0</v>
          </cell>
          <cell r="DI555">
            <v>0</v>
          </cell>
          <cell r="DJ555">
            <v>0</v>
          </cell>
          <cell r="DK555">
            <v>0</v>
          </cell>
          <cell r="DL555">
            <v>0</v>
          </cell>
          <cell r="DM555">
            <v>0</v>
          </cell>
          <cell r="DN555">
            <v>0</v>
          </cell>
          <cell r="DO555">
            <v>0</v>
          </cell>
          <cell r="DP555">
            <v>0</v>
          </cell>
          <cell r="DQ555">
            <v>0</v>
          </cell>
          <cell r="DR555">
            <v>0</v>
          </cell>
          <cell r="DS555">
            <v>0</v>
          </cell>
          <cell r="DT555">
            <v>0</v>
          </cell>
          <cell r="DU555">
            <v>0</v>
          </cell>
          <cell r="DV555">
            <v>0</v>
          </cell>
          <cell r="DW555">
            <v>0</v>
          </cell>
          <cell r="DX555">
            <v>0</v>
          </cell>
          <cell r="DY555">
            <v>0</v>
          </cell>
          <cell r="DZ555">
            <v>0</v>
          </cell>
          <cell r="EA555">
            <v>0</v>
          </cell>
          <cell r="EB555">
            <v>0</v>
          </cell>
          <cell r="EC555">
            <v>0</v>
          </cell>
          <cell r="ED555">
            <v>0</v>
          </cell>
        </row>
        <row r="556"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  <cell r="BZ556">
            <v>0</v>
          </cell>
          <cell r="CA556">
            <v>0</v>
          </cell>
          <cell r="CB556">
            <v>0</v>
          </cell>
          <cell r="CC556">
            <v>0</v>
          </cell>
          <cell r="CD556">
            <v>0</v>
          </cell>
          <cell r="CE556">
            <v>0</v>
          </cell>
          <cell r="CF556">
            <v>0</v>
          </cell>
          <cell r="CG556">
            <v>0</v>
          </cell>
          <cell r="CH556">
            <v>0</v>
          </cell>
          <cell r="CI556">
            <v>0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P556">
            <v>0</v>
          </cell>
          <cell r="CQ556">
            <v>0</v>
          </cell>
          <cell r="CR556">
            <v>0</v>
          </cell>
          <cell r="CS556">
            <v>0</v>
          </cell>
          <cell r="CT556">
            <v>0</v>
          </cell>
          <cell r="CU556">
            <v>0</v>
          </cell>
          <cell r="CV556">
            <v>0</v>
          </cell>
          <cell r="CW556">
            <v>0</v>
          </cell>
          <cell r="CX556">
            <v>0</v>
          </cell>
          <cell r="CY556">
            <v>0</v>
          </cell>
          <cell r="CZ556">
            <v>0</v>
          </cell>
          <cell r="DA556">
            <v>0</v>
          </cell>
          <cell r="DB556">
            <v>0</v>
          </cell>
          <cell r="DC556">
            <v>0</v>
          </cell>
          <cell r="DD556">
            <v>0</v>
          </cell>
          <cell r="DE556">
            <v>0</v>
          </cell>
          <cell r="DF556">
            <v>0</v>
          </cell>
          <cell r="DG556">
            <v>0</v>
          </cell>
          <cell r="DH556">
            <v>0</v>
          </cell>
          <cell r="DI556">
            <v>0</v>
          </cell>
          <cell r="DJ556">
            <v>0</v>
          </cell>
          <cell r="DK556">
            <v>0</v>
          </cell>
          <cell r="DL556">
            <v>0</v>
          </cell>
          <cell r="DM556">
            <v>0</v>
          </cell>
          <cell r="DN556">
            <v>0</v>
          </cell>
          <cell r="DO556">
            <v>0</v>
          </cell>
          <cell r="DP556">
            <v>0</v>
          </cell>
          <cell r="DQ556">
            <v>0</v>
          </cell>
          <cell r="DR556">
            <v>2.664500000003045E-2</v>
          </cell>
          <cell r="DS556">
            <v>0</v>
          </cell>
          <cell r="DT556">
            <v>0</v>
          </cell>
          <cell r="DU556">
            <v>0</v>
          </cell>
          <cell r="DV556">
            <v>0</v>
          </cell>
          <cell r="DW556">
            <v>0</v>
          </cell>
          <cell r="DX556">
            <v>0</v>
          </cell>
          <cell r="DY556">
            <v>0</v>
          </cell>
          <cell r="DZ556">
            <v>2.6645000000002028E-2</v>
          </cell>
          <cell r="EA556">
            <v>0</v>
          </cell>
          <cell r="EB556">
            <v>0</v>
          </cell>
          <cell r="EC556">
            <v>0</v>
          </cell>
          <cell r="ED556">
            <v>0</v>
          </cell>
        </row>
        <row r="557"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0</v>
          </cell>
          <cell r="CU557">
            <v>0</v>
          </cell>
          <cell r="CV557">
            <v>0</v>
          </cell>
          <cell r="CW557">
            <v>0</v>
          </cell>
          <cell r="CX557">
            <v>0</v>
          </cell>
          <cell r="CY557">
            <v>0</v>
          </cell>
          <cell r="CZ557">
            <v>0</v>
          </cell>
          <cell r="DA557">
            <v>0</v>
          </cell>
          <cell r="DB557">
            <v>0</v>
          </cell>
          <cell r="DC557">
            <v>0</v>
          </cell>
          <cell r="DD557">
            <v>0</v>
          </cell>
          <cell r="DE557">
            <v>0</v>
          </cell>
          <cell r="DF557">
            <v>0</v>
          </cell>
          <cell r="DG557">
            <v>0</v>
          </cell>
          <cell r="DH557">
            <v>0</v>
          </cell>
          <cell r="DI557">
            <v>0</v>
          </cell>
          <cell r="DJ557">
            <v>0</v>
          </cell>
          <cell r="DK557">
            <v>0</v>
          </cell>
          <cell r="DL557">
            <v>0</v>
          </cell>
          <cell r="DM557">
            <v>0</v>
          </cell>
          <cell r="DN557">
            <v>0</v>
          </cell>
          <cell r="DO557">
            <v>0</v>
          </cell>
          <cell r="DP557">
            <v>0</v>
          </cell>
          <cell r="DQ557">
            <v>0</v>
          </cell>
          <cell r="DR557">
            <v>2.5796050000001287</v>
          </cell>
          <cell r="DS557">
            <v>0</v>
          </cell>
          <cell r="DT557">
            <v>0</v>
          </cell>
          <cell r="DU557">
            <v>0</v>
          </cell>
          <cell r="DV557">
            <v>0</v>
          </cell>
          <cell r="DW557">
            <v>0</v>
          </cell>
          <cell r="DX557">
            <v>0.30978999999999246</v>
          </cell>
          <cell r="DY557">
            <v>2.061710000000005</v>
          </cell>
          <cell r="DZ557">
            <v>2.7010000000018408E-2</v>
          </cell>
          <cell r="EA557">
            <v>0.18109500000001333</v>
          </cell>
          <cell r="EB557">
            <v>0</v>
          </cell>
          <cell r="EC557">
            <v>0</v>
          </cell>
          <cell r="ED557">
            <v>0</v>
          </cell>
        </row>
        <row r="558"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  <cell r="BZ558">
            <v>0</v>
          </cell>
          <cell r="CA558">
            <v>0</v>
          </cell>
          <cell r="CB558">
            <v>0</v>
          </cell>
          <cell r="CC558">
            <v>0</v>
          </cell>
          <cell r="CD558">
            <v>0</v>
          </cell>
          <cell r="CE558">
            <v>0</v>
          </cell>
          <cell r="CF558">
            <v>0</v>
          </cell>
          <cell r="CG558">
            <v>0</v>
          </cell>
          <cell r="CH558">
            <v>0</v>
          </cell>
          <cell r="CI558">
            <v>0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  <cell r="CU558">
            <v>0</v>
          </cell>
          <cell r="CV558">
            <v>0</v>
          </cell>
          <cell r="CW558">
            <v>0</v>
          </cell>
          <cell r="CX558">
            <v>0</v>
          </cell>
          <cell r="CY558">
            <v>0</v>
          </cell>
          <cell r="CZ558">
            <v>0</v>
          </cell>
          <cell r="DA558">
            <v>0</v>
          </cell>
          <cell r="DB558">
            <v>0</v>
          </cell>
          <cell r="DC558">
            <v>0</v>
          </cell>
          <cell r="DD558">
            <v>0</v>
          </cell>
          <cell r="DE558">
            <v>0</v>
          </cell>
          <cell r="DF558">
            <v>0</v>
          </cell>
          <cell r="DG558">
            <v>0</v>
          </cell>
          <cell r="DH558">
            <v>0</v>
          </cell>
          <cell r="DI558">
            <v>0</v>
          </cell>
          <cell r="DJ558">
            <v>0</v>
          </cell>
          <cell r="DK558">
            <v>0</v>
          </cell>
          <cell r="DL558">
            <v>0</v>
          </cell>
          <cell r="DM558">
            <v>0</v>
          </cell>
          <cell r="DN558">
            <v>0</v>
          </cell>
          <cell r="DO558">
            <v>0</v>
          </cell>
          <cell r="DP558">
            <v>0</v>
          </cell>
          <cell r="DQ558">
            <v>0</v>
          </cell>
          <cell r="DR558">
            <v>0</v>
          </cell>
          <cell r="DS558">
            <v>0</v>
          </cell>
          <cell r="DT558">
            <v>0</v>
          </cell>
          <cell r="DU558">
            <v>0</v>
          </cell>
          <cell r="DV558">
            <v>0</v>
          </cell>
          <cell r="DW558">
            <v>0</v>
          </cell>
          <cell r="DX558">
            <v>0</v>
          </cell>
          <cell r="DY558">
            <v>0</v>
          </cell>
          <cell r="DZ558">
            <v>0</v>
          </cell>
          <cell r="EA558">
            <v>0</v>
          </cell>
          <cell r="EB558">
            <v>0</v>
          </cell>
          <cell r="EC558">
            <v>0</v>
          </cell>
          <cell r="ED558">
            <v>0</v>
          </cell>
        </row>
        <row r="559"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-9.7999999997000486E-4</v>
          </cell>
          <cell r="K559">
            <v>0</v>
          </cell>
          <cell r="L559">
            <v>0</v>
          </cell>
          <cell r="M559">
            <v>0</v>
          </cell>
          <cell r="N559">
            <v>-11.462005999999974</v>
          </cell>
          <cell r="O559">
            <v>0</v>
          </cell>
          <cell r="P559">
            <v>0</v>
          </cell>
          <cell r="Q559">
            <v>0</v>
          </cell>
          <cell r="R559">
            <v>-112.63117899999997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-7.5907999999999447</v>
          </cell>
          <cell r="X559">
            <v>-61.779799999998431</v>
          </cell>
          <cell r="Y559">
            <v>-31.284780000000069</v>
          </cell>
          <cell r="Z559">
            <v>0</v>
          </cell>
          <cell r="AA559">
            <v>-11.575070000000096</v>
          </cell>
          <cell r="AB559">
            <v>-0.4007289999999557</v>
          </cell>
          <cell r="AC559">
            <v>0</v>
          </cell>
          <cell r="AD559">
            <v>0</v>
          </cell>
          <cell r="AE559">
            <v>-282.74811600000248</v>
          </cell>
          <cell r="AF559">
            <v>0</v>
          </cell>
          <cell r="AG559">
            <v>-4.7961420000000317</v>
          </cell>
          <cell r="AH559">
            <v>-1.2732599999999366</v>
          </cell>
          <cell r="AI559">
            <v>-0.14294400000017049</v>
          </cell>
          <cell r="AJ559">
            <v>-62.308400000000802</v>
          </cell>
          <cell r="AK559">
            <v>-114.14359999999942</v>
          </cell>
          <cell r="AL559">
            <v>-71.933089999999993</v>
          </cell>
          <cell r="AM559">
            <v>-24.317400000000021</v>
          </cell>
          <cell r="AN559">
            <v>-1.6466800000000603</v>
          </cell>
          <cell r="AO559">
            <v>-2.1865999999999985</v>
          </cell>
          <cell r="AP559">
            <v>0</v>
          </cell>
          <cell r="AQ559">
            <v>0</v>
          </cell>
          <cell r="AR559">
            <v>-46.950720000000729</v>
          </cell>
          <cell r="AS559">
            <v>0</v>
          </cell>
          <cell r="AT559">
            <v>-2.0749999999907232E-2</v>
          </cell>
          <cell r="AU559">
            <v>0.25100000000020373</v>
          </cell>
          <cell r="AV559">
            <v>3.0559699999994336</v>
          </cell>
          <cell r="AW559">
            <v>8.9598200000000361</v>
          </cell>
          <cell r="AX559">
            <v>-19.029759999999897</v>
          </cell>
          <cell r="AY559">
            <v>-19.482500000000073</v>
          </cell>
          <cell r="AZ559">
            <v>-13.99899999999991</v>
          </cell>
          <cell r="BA559">
            <v>-6.9676999999992404</v>
          </cell>
          <cell r="BB559">
            <v>0.28219999999964784</v>
          </cell>
          <cell r="BC559">
            <v>0</v>
          </cell>
          <cell r="BD559">
            <v>0</v>
          </cell>
          <cell r="BE559">
            <v>-43.449702999998408</v>
          </cell>
          <cell r="BF559">
            <v>0</v>
          </cell>
          <cell r="BG559">
            <v>0</v>
          </cell>
          <cell r="BH559">
            <v>1.6131999999997788</v>
          </cell>
          <cell r="BI559">
            <v>-1.003650000000107</v>
          </cell>
          <cell r="BJ559">
            <v>3.0060999999996056</v>
          </cell>
          <cell r="BK559">
            <v>-2.096913000000086</v>
          </cell>
          <cell r="BL559">
            <v>-35.408599999999751</v>
          </cell>
          <cell r="BM559">
            <v>-0.31103999999999132</v>
          </cell>
          <cell r="BN559">
            <v>-0.94249999999919964</v>
          </cell>
          <cell r="BO559">
            <v>-8.3063000000001921</v>
          </cell>
          <cell r="BP559">
            <v>0</v>
          </cell>
          <cell r="BQ559">
            <v>0</v>
          </cell>
          <cell r="BR559">
            <v>-101.48444000000745</v>
          </cell>
          <cell r="BS559">
            <v>0</v>
          </cell>
          <cell r="BT559">
            <v>0</v>
          </cell>
          <cell r="BU559">
            <v>0.15087999999991553</v>
          </cell>
          <cell r="BV559">
            <v>0.7659000000001015</v>
          </cell>
          <cell r="BW559">
            <v>9.4440000000013242</v>
          </cell>
          <cell r="BX559">
            <v>-0.43310999999999922</v>
          </cell>
          <cell r="BY559">
            <v>-95.891600000000835</v>
          </cell>
          <cell r="BZ559">
            <v>-12.829099999999926</v>
          </cell>
          <cell r="CA559">
            <v>0.7342899999994188</v>
          </cell>
          <cell r="CB559">
            <v>-3.4257000000006883</v>
          </cell>
          <cell r="CC559">
            <v>0</v>
          </cell>
          <cell r="CD559">
            <v>0</v>
          </cell>
          <cell r="CE559">
            <v>-81.233314000004611</v>
          </cell>
          <cell r="CF559">
            <v>0</v>
          </cell>
          <cell r="CG559">
            <v>0</v>
          </cell>
          <cell r="CH559">
            <v>3.350999999997839E-2</v>
          </cell>
          <cell r="CI559">
            <v>-1.1112499999999272</v>
          </cell>
          <cell r="CJ559">
            <v>8.7084000000013475</v>
          </cell>
          <cell r="CK559">
            <v>0.62450999999987289</v>
          </cell>
          <cell r="CL559">
            <v>-59.735699999999269</v>
          </cell>
          <cell r="CM559">
            <v>-29.646500000000287</v>
          </cell>
          <cell r="CN559">
            <v>0.15534000000025117</v>
          </cell>
          <cell r="CO559">
            <v>4.5630000000528526E-2</v>
          </cell>
          <cell r="CP559">
            <v>0</v>
          </cell>
          <cell r="CQ559">
            <v>-0.30725399999982983</v>
          </cell>
          <cell r="CR559">
            <v>-156.22412899999472</v>
          </cell>
          <cell r="CS559">
            <v>0</v>
          </cell>
          <cell r="CT559">
            <v>-1.8639999999777501E-2</v>
          </cell>
          <cell r="CU559">
            <v>0.75230000000010477</v>
          </cell>
          <cell r="CV559">
            <v>3.880700000001525</v>
          </cell>
          <cell r="CW559">
            <v>8.1482009999999718</v>
          </cell>
          <cell r="CX559">
            <v>-63.312869999999748</v>
          </cell>
          <cell r="CY559">
            <v>-72.338999999999942</v>
          </cell>
          <cell r="CZ559">
            <v>-30.588999999999942</v>
          </cell>
          <cell r="DA559">
            <v>0.99250000000029104</v>
          </cell>
          <cell r="DB559">
            <v>0.36410000000068976</v>
          </cell>
          <cell r="DC559">
            <v>0</v>
          </cell>
          <cell r="DD559">
            <v>-4.1024199999997109</v>
          </cell>
          <cell r="DE559">
            <v>-219.08468000001449</v>
          </cell>
          <cell r="DF559">
            <v>0</v>
          </cell>
          <cell r="DG559">
            <v>-1.8600000000105865E-2</v>
          </cell>
          <cell r="DH559">
            <v>0.73063999999999396</v>
          </cell>
          <cell r="DI559">
            <v>4.656859999999142</v>
          </cell>
          <cell r="DJ559">
            <v>5.5294699999994918</v>
          </cell>
          <cell r="DK559">
            <v>-77.75170000000071</v>
          </cell>
          <cell r="DL559">
            <v>-122.5573000000004</v>
          </cell>
          <cell r="DM559">
            <v>-26.891300000000228</v>
          </cell>
          <cell r="DN559">
            <v>0.29029999999966094</v>
          </cell>
          <cell r="DO559">
            <v>-1.295549999999821</v>
          </cell>
          <cell r="DP559">
            <v>0</v>
          </cell>
          <cell r="DQ559">
            <v>-1.7775000000001455</v>
          </cell>
          <cell r="DR559">
            <v>-848.07417000003625</v>
          </cell>
          <cell r="DS559">
            <v>-95.05899999999383</v>
          </cell>
          <cell r="DT559">
            <v>-93.099000000001979</v>
          </cell>
          <cell r="DU559">
            <v>-57.700999999993655</v>
          </cell>
          <cell r="DV559">
            <v>13.563800000003539</v>
          </cell>
          <cell r="DW559">
            <v>-35.893000000010943</v>
          </cell>
          <cell r="DX559">
            <v>-52.845000000001164</v>
          </cell>
          <cell r="DY559">
            <v>-150.61999999999534</v>
          </cell>
          <cell r="DZ559">
            <v>-153.27409999998054</v>
          </cell>
          <cell r="EA559">
            <v>-45.270000000004075</v>
          </cell>
          <cell r="EB559">
            <v>-66.796000000002095</v>
          </cell>
          <cell r="EC559">
            <v>-3.1828700000000083</v>
          </cell>
          <cell r="ED559">
            <v>-107.89800000000105</v>
          </cell>
        </row>
        <row r="560"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-7.1961000000010245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-7.1961000000010245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-2.4149999999999636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-2.4149999999999636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-9.1693999999997686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-9.1693999999997686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  <cell r="BZ560">
            <v>0</v>
          </cell>
          <cell r="CA560">
            <v>0</v>
          </cell>
          <cell r="CB560">
            <v>0</v>
          </cell>
          <cell r="CC560">
            <v>0</v>
          </cell>
          <cell r="CD560">
            <v>0</v>
          </cell>
          <cell r="CE560">
            <v>2.9166000000000167</v>
          </cell>
          <cell r="CF560">
            <v>0</v>
          </cell>
          <cell r="CG560">
            <v>0</v>
          </cell>
          <cell r="CH560">
            <v>0</v>
          </cell>
          <cell r="CI560">
            <v>0</v>
          </cell>
          <cell r="CJ560">
            <v>0</v>
          </cell>
          <cell r="CK560">
            <v>2.9166000000000167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P560">
            <v>0</v>
          </cell>
          <cell r="CQ560">
            <v>0</v>
          </cell>
          <cell r="CR560">
            <v>-3.495600000000195</v>
          </cell>
          <cell r="CS560">
            <v>0</v>
          </cell>
          <cell r="CT560">
            <v>0</v>
          </cell>
          <cell r="CU560">
            <v>0</v>
          </cell>
          <cell r="CV560">
            <v>0</v>
          </cell>
          <cell r="CW560">
            <v>0</v>
          </cell>
          <cell r="CX560">
            <v>-3.495600000000195</v>
          </cell>
          <cell r="CY560">
            <v>0</v>
          </cell>
          <cell r="CZ560">
            <v>0</v>
          </cell>
          <cell r="DA560">
            <v>0</v>
          </cell>
          <cell r="DB560">
            <v>0</v>
          </cell>
          <cell r="DC560">
            <v>0</v>
          </cell>
          <cell r="DD560">
            <v>0</v>
          </cell>
          <cell r="DE560">
            <v>0.3227999999999156</v>
          </cell>
          <cell r="DF560">
            <v>0</v>
          </cell>
          <cell r="DG560">
            <v>0</v>
          </cell>
          <cell r="DH560">
            <v>0</v>
          </cell>
          <cell r="DI560">
            <v>0</v>
          </cell>
          <cell r="DJ560">
            <v>0</v>
          </cell>
          <cell r="DK560">
            <v>0.3227999999999156</v>
          </cell>
          <cell r="DL560">
            <v>0</v>
          </cell>
          <cell r="DM560">
            <v>0</v>
          </cell>
          <cell r="DN560">
            <v>0</v>
          </cell>
          <cell r="DO560">
            <v>0</v>
          </cell>
          <cell r="DP560">
            <v>0</v>
          </cell>
          <cell r="DQ560">
            <v>0</v>
          </cell>
          <cell r="DR560">
            <v>0.64421999999831314</v>
          </cell>
          <cell r="DS560">
            <v>0</v>
          </cell>
          <cell r="DT560">
            <v>0</v>
          </cell>
          <cell r="DU560">
            <v>0</v>
          </cell>
          <cell r="DV560">
            <v>0</v>
          </cell>
          <cell r="DW560">
            <v>0</v>
          </cell>
          <cell r="DX560">
            <v>0.64421999999922264</v>
          </cell>
          <cell r="DY560">
            <v>0</v>
          </cell>
          <cell r="DZ560">
            <v>0</v>
          </cell>
          <cell r="EA560">
            <v>0</v>
          </cell>
          <cell r="EB560">
            <v>0</v>
          </cell>
          <cell r="EC560">
            <v>0</v>
          </cell>
          <cell r="ED560">
            <v>0</v>
          </cell>
        </row>
        <row r="561"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-10.001899999999296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-10.001899999999296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-12.471399999999448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-12.471399999999448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0.31459999999970023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0.31459999999970023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3.2601700000000164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3.2601700000000164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3.2532040000000038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3.2532040000000038</v>
          </cell>
          <cell r="BY561">
            <v>0</v>
          </cell>
          <cell r="BZ561">
            <v>0</v>
          </cell>
          <cell r="CA561">
            <v>0</v>
          </cell>
          <cell r="CB561">
            <v>0</v>
          </cell>
          <cell r="CC561">
            <v>0</v>
          </cell>
          <cell r="CD561">
            <v>0</v>
          </cell>
          <cell r="CE561">
            <v>0.32343999999989137</v>
          </cell>
          <cell r="CF561">
            <v>0</v>
          </cell>
          <cell r="CG561">
            <v>0</v>
          </cell>
          <cell r="CH561">
            <v>0</v>
          </cell>
          <cell r="CI561">
            <v>0</v>
          </cell>
          <cell r="CJ561">
            <v>0</v>
          </cell>
          <cell r="CK561">
            <v>0.32344000000000506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P561">
            <v>0</v>
          </cell>
          <cell r="CQ561">
            <v>0</v>
          </cell>
          <cell r="CR561">
            <v>0.48700000000098953</v>
          </cell>
          <cell r="CS561">
            <v>0</v>
          </cell>
          <cell r="CT561">
            <v>0</v>
          </cell>
          <cell r="CU561">
            <v>0</v>
          </cell>
          <cell r="CV561">
            <v>0</v>
          </cell>
          <cell r="CW561">
            <v>0</v>
          </cell>
          <cell r="CX561">
            <v>0.48700000000098953</v>
          </cell>
          <cell r="CY561">
            <v>0</v>
          </cell>
          <cell r="CZ561">
            <v>0</v>
          </cell>
          <cell r="DA561">
            <v>0</v>
          </cell>
          <cell r="DB561">
            <v>0</v>
          </cell>
          <cell r="DC561">
            <v>0</v>
          </cell>
          <cell r="DD561">
            <v>0</v>
          </cell>
          <cell r="DE561">
            <v>-11.809500000000298</v>
          </cell>
          <cell r="DF561">
            <v>0</v>
          </cell>
          <cell r="DG561">
            <v>0</v>
          </cell>
          <cell r="DH561">
            <v>0</v>
          </cell>
          <cell r="DI561">
            <v>0</v>
          </cell>
          <cell r="DJ561">
            <v>0</v>
          </cell>
          <cell r="DK561">
            <v>-11.809500000000298</v>
          </cell>
          <cell r="DL561">
            <v>0</v>
          </cell>
          <cell r="DM561">
            <v>0</v>
          </cell>
          <cell r="DN561">
            <v>0</v>
          </cell>
          <cell r="DO561">
            <v>0</v>
          </cell>
          <cell r="DP561">
            <v>0</v>
          </cell>
          <cell r="DQ561">
            <v>0</v>
          </cell>
          <cell r="DR561">
            <v>8.3321999999989202</v>
          </cell>
          <cell r="DS561">
            <v>0</v>
          </cell>
          <cell r="DT561">
            <v>0</v>
          </cell>
          <cell r="DU561">
            <v>0</v>
          </cell>
          <cell r="DV561">
            <v>0</v>
          </cell>
          <cell r="DW561">
            <v>3.7992000000001553</v>
          </cell>
          <cell r="DX561">
            <v>4.532999999999447</v>
          </cell>
          <cell r="DY561">
            <v>0</v>
          </cell>
          <cell r="DZ561">
            <v>0</v>
          </cell>
          <cell r="EA561">
            <v>0</v>
          </cell>
          <cell r="EB561">
            <v>0</v>
          </cell>
          <cell r="EC561">
            <v>0</v>
          </cell>
          <cell r="ED561">
            <v>0</v>
          </cell>
        </row>
        <row r="563"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-9.7999999997000486E-4</v>
          </cell>
          <cell r="K563">
            <v>0</v>
          </cell>
          <cell r="L563">
            <v>0</v>
          </cell>
          <cell r="M563">
            <v>0</v>
          </cell>
          <cell r="N563">
            <v>-11.462005999999974</v>
          </cell>
          <cell r="O563">
            <v>0</v>
          </cell>
          <cell r="P563">
            <v>0</v>
          </cell>
          <cell r="Q563">
            <v>0</v>
          </cell>
          <cell r="R563">
            <v>-129.82917899999302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-7.5907999999999447</v>
          </cell>
          <cell r="X563">
            <v>-78.97780000000057</v>
          </cell>
          <cell r="Y563">
            <v>-31.284780000000069</v>
          </cell>
          <cell r="Z563">
            <v>0</v>
          </cell>
          <cell r="AA563">
            <v>-11.575070000000096</v>
          </cell>
          <cell r="AB563">
            <v>-0.4007289999999557</v>
          </cell>
          <cell r="AC563">
            <v>0</v>
          </cell>
          <cell r="AD563">
            <v>0</v>
          </cell>
          <cell r="AE563">
            <v>-297.63451599999098</v>
          </cell>
          <cell r="AF563">
            <v>0</v>
          </cell>
          <cell r="AG563">
            <v>-4.7961420000000317</v>
          </cell>
          <cell r="AH563">
            <v>-1.2732599999999366</v>
          </cell>
          <cell r="AI563">
            <v>-0.14294400000017049</v>
          </cell>
          <cell r="AJ563">
            <v>-62.308400000000802</v>
          </cell>
          <cell r="AK563">
            <v>-129.02999999999884</v>
          </cell>
          <cell r="AL563">
            <v>-71.933089999999993</v>
          </cell>
          <cell r="AM563">
            <v>-24.317400000000021</v>
          </cell>
          <cell r="AN563">
            <v>-1.6466800000000603</v>
          </cell>
          <cell r="AO563">
            <v>-2.1865999999999985</v>
          </cell>
          <cell r="AP563">
            <v>0</v>
          </cell>
          <cell r="AQ563">
            <v>0</v>
          </cell>
          <cell r="AR563">
            <v>-55.805519999994431</v>
          </cell>
          <cell r="AS563">
            <v>0</v>
          </cell>
          <cell r="AT563">
            <v>-2.0749999999907232E-2</v>
          </cell>
          <cell r="AU563">
            <v>0.25100000000020373</v>
          </cell>
          <cell r="AV563">
            <v>3.0559699999994336</v>
          </cell>
          <cell r="AW563">
            <v>8.9598200000000361</v>
          </cell>
          <cell r="AX563">
            <v>-27.884559999998601</v>
          </cell>
          <cell r="AY563">
            <v>-19.482500000000073</v>
          </cell>
          <cell r="AZ563">
            <v>-13.99899999999991</v>
          </cell>
          <cell r="BA563">
            <v>-6.9676999999992404</v>
          </cell>
          <cell r="BB563">
            <v>0.28219999999964784</v>
          </cell>
          <cell r="BC563">
            <v>0</v>
          </cell>
          <cell r="BD563">
            <v>0</v>
          </cell>
          <cell r="BE563">
            <v>-40.189533000011579</v>
          </cell>
          <cell r="BF563">
            <v>0</v>
          </cell>
          <cell r="BG563">
            <v>0</v>
          </cell>
          <cell r="BH563">
            <v>1.6131999999997788</v>
          </cell>
          <cell r="BI563">
            <v>-1.003650000000107</v>
          </cell>
          <cell r="BJ563">
            <v>3.0060999999996056</v>
          </cell>
          <cell r="BK563">
            <v>1.1632569999992484</v>
          </cell>
          <cell r="BL563">
            <v>-35.408599999999751</v>
          </cell>
          <cell r="BM563">
            <v>-0.31103999999999132</v>
          </cell>
          <cell r="BN563">
            <v>-0.94249999999919964</v>
          </cell>
          <cell r="BO563">
            <v>-8.3063000000001921</v>
          </cell>
          <cell r="BP563">
            <v>0</v>
          </cell>
          <cell r="BQ563">
            <v>0</v>
          </cell>
          <cell r="BR563">
            <v>-98.23123599999235</v>
          </cell>
          <cell r="BS563">
            <v>0</v>
          </cell>
          <cell r="BT563">
            <v>0</v>
          </cell>
          <cell r="BU563">
            <v>0.15087999999991553</v>
          </cell>
          <cell r="BV563">
            <v>0.7659000000001015</v>
          </cell>
          <cell r="BW563">
            <v>9.4440000000013242</v>
          </cell>
          <cell r="BX563">
            <v>2.8200940000001538</v>
          </cell>
          <cell r="BY563">
            <v>-95.891600000000835</v>
          </cell>
          <cell r="BZ563">
            <v>-12.829099999999926</v>
          </cell>
          <cell r="CA563">
            <v>0.7342899999994188</v>
          </cell>
          <cell r="CB563">
            <v>-3.4257000000006883</v>
          </cell>
          <cell r="CC563">
            <v>0</v>
          </cell>
          <cell r="CD563">
            <v>0</v>
          </cell>
          <cell r="CE563">
            <v>-77.993274000000383</v>
          </cell>
          <cell r="CF563">
            <v>0</v>
          </cell>
          <cell r="CG563">
            <v>0</v>
          </cell>
          <cell r="CH563">
            <v>3.350999999997839E-2</v>
          </cell>
          <cell r="CI563">
            <v>-1.1112499999999272</v>
          </cell>
          <cell r="CJ563">
            <v>8.7084000000013475</v>
          </cell>
          <cell r="CK563">
            <v>3.8645500000002357</v>
          </cell>
          <cell r="CL563">
            <v>-59.735699999999269</v>
          </cell>
          <cell r="CM563">
            <v>-29.646500000000287</v>
          </cell>
          <cell r="CN563">
            <v>0.15534000000025117</v>
          </cell>
          <cell r="CO563">
            <v>4.5630000000528526E-2</v>
          </cell>
          <cell r="CP563">
            <v>0</v>
          </cell>
          <cell r="CQ563">
            <v>-0.30725399999982983</v>
          </cell>
          <cell r="CR563">
            <v>-159.23272899999574</v>
          </cell>
          <cell r="CS563">
            <v>0</v>
          </cell>
          <cell r="CT563">
            <v>-1.8639999999777501E-2</v>
          </cell>
          <cell r="CU563">
            <v>0.75230000000010477</v>
          </cell>
          <cell r="CV563">
            <v>3.880700000001525</v>
          </cell>
          <cell r="CW563">
            <v>8.1482009999999718</v>
          </cell>
          <cell r="CX563">
            <v>-66.321470000002591</v>
          </cell>
          <cell r="CY563">
            <v>-72.338999999999942</v>
          </cell>
          <cell r="CZ563">
            <v>-30.588999999999942</v>
          </cell>
          <cell r="DA563">
            <v>0.99250000000029104</v>
          </cell>
          <cell r="DB563">
            <v>0.36410000000068976</v>
          </cell>
          <cell r="DC563">
            <v>0</v>
          </cell>
          <cell r="DD563">
            <v>-4.1024199999997109</v>
          </cell>
          <cell r="DE563">
            <v>-230.57137999999395</v>
          </cell>
          <cell r="DF563">
            <v>0</v>
          </cell>
          <cell r="DG563">
            <v>-1.8600000000105865E-2</v>
          </cell>
          <cell r="DH563">
            <v>0.73063999999999396</v>
          </cell>
          <cell r="DI563">
            <v>4.656859999999142</v>
          </cell>
          <cell r="DJ563">
            <v>5.5294699999994918</v>
          </cell>
          <cell r="DK563">
            <v>-89.238399999998364</v>
          </cell>
          <cell r="DL563">
            <v>-122.5573000000004</v>
          </cell>
          <cell r="DM563">
            <v>-26.891300000000228</v>
          </cell>
          <cell r="DN563">
            <v>0.29029999999966094</v>
          </cell>
          <cell r="DO563">
            <v>-1.295549999999821</v>
          </cell>
          <cell r="DP563">
            <v>0</v>
          </cell>
          <cell r="DQ563">
            <v>-1.7775000000001455</v>
          </cell>
          <cell r="DR563">
            <v>-836.49150000000373</v>
          </cell>
          <cell r="DS563">
            <v>-95.05899999999383</v>
          </cell>
          <cell r="DT563">
            <v>-93.099000000001979</v>
          </cell>
          <cell r="DU563">
            <v>-57.700999999993655</v>
          </cell>
          <cell r="DV563">
            <v>13.563800000003539</v>
          </cell>
          <cell r="DW563">
            <v>-32.093800000002375</v>
          </cell>
          <cell r="DX563">
            <v>-47.357989999989513</v>
          </cell>
          <cell r="DY563">
            <v>-148.5582899999863</v>
          </cell>
          <cell r="DZ563">
            <v>-153.22044499995536</v>
          </cell>
          <cell r="EA563">
            <v>-45.088905000004161</v>
          </cell>
          <cell r="EB563">
            <v>-66.796000000002095</v>
          </cell>
          <cell r="EC563">
            <v>-3.1828700000000083</v>
          </cell>
          <cell r="ED563">
            <v>-107.89800000000105</v>
          </cell>
        </row>
        <row r="564">
          <cell r="F564" t="str">
            <v>=</v>
          </cell>
          <cell r="G564" t="str">
            <v>=</v>
          </cell>
          <cell r="H564" t="str">
            <v>=</v>
          </cell>
          <cell r="I564" t="str">
            <v>=</v>
          </cell>
          <cell r="J564" t="str">
            <v>=</v>
          </cell>
          <cell r="K564" t="str">
            <v>=</v>
          </cell>
          <cell r="L564" t="str">
            <v>=</v>
          </cell>
          <cell r="M564" t="str">
            <v>=</v>
          </cell>
          <cell r="N564" t="str">
            <v>=</v>
          </cell>
          <cell r="O564" t="str">
            <v>=</v>
          </cell>
          <cell r="P564" t="str">
            <v>=</v>
          </cell>
          <cell r="Q564" t="str">
            <v>=</v>
          </cell>
          <cell r="R564" t="str">
            <v>=</v>
          </cell>
          <cell r="S564" t="str">
            <v>=</v>
          </cell>
          <cell r="T564" t="str">
            <v>=</v>
          </cell>
          <cell r="U564" t="str">
            <v>=</v>
          </cell>
          <cell r="V564" t="str">
            <v>=</v>
          </cell>
          <cell r="W564" t="str">
            <v>=</v>
          </cell>
          <cell r="X564" t="str">
            <v>=</v>
          </cell>
          <cell r="Y564" t="str">
            <v>=</v>
          </cell>
          <cell r="Z564" t="str">
            <v>=</v>
          </cell>
          <cell r="AA564" t="str">
            <v>=</v>
          </cell>
          <cell r="AB564" t="str">
            <v>=</v>
          </cell>
          <cell r="AC564" t="str">
            <v>=</v>
          </cell>
          <cell r="AD564" t="str">
            <v>=</v>
          </cell>
          <cell r="AE564" t="str">
            <v>=</v>
          </cell>
          <cell r="AF564" t="str">
            <v>=</v>
          </cell>
          <cell r="AG564" t="str">
            <v>=</v>
          </cell>
          <cell r="AH564" t="str">
            <v>=</v>
          </cell>
          <cell r="AI564" t="str">
            <v>=</v>
          </cell>
          <cell r="AJ564" t="str">
            <v>=</v>
          </cell>
          <cell r="AK564" t="str">
            <v>=</v>
          </cell>
          <cell r="AL564" t="str">
            <v>=</v>
          </cell>
          <cell r="AM564" t="str">
            <v>=</v>
          </cell>
          <cell r="AN564" t="str">
            <v>=</v>
          </cell>
          <cell r="AO564" t="str">
            <v>=</v>
          </cell>
          <cell r="AP564" t="str">
            <v>=</v>
          </cell>
          <cell r="AQ564" t="str">
            <v>=</v>
          </cell>
          <cell r="AR564" t="str">
            <v>=</v>
          </cell>
          <cell r="AS564" t="str">
            <v>=</v>
          </cell>
          <cell r="AT564" t="str">
            <v>=</v>
          </cell>
          <cell r="AU564" t="str">
            <v>=</v>
          </cell>
          <cell r="AV564" t="str">
            <v>=</v>
          </cell>
          <cell r="AW564" t="str">
            <v>=</v>
          </cell>
          <cell r="AX564" t="str">
            <v>=</v>
          </cell>
          <cell r="AY564" t="str">
            <v>=</v>
          </cell>
          <cell r="AZ564" t="str">
            <v>=</v>
          </cell>
          <cell r="BA564" t="str">
            <v>=</v>
          </cell>
          <cell r="BB564" t="str">
            <v>=</v>
          </cell>
          <cell r="BC564" t="str">
            <v>=</v>
          </cell>
          <cell r="BD564" t="str">
            <v>=</v>
          </cell>
          <cell r="BE564" t="str">
            <v>=</v>
          </cell>
          <cell r="BF564" t="str">
            <v>=</v>
          </cell>
          <cell r="BG564" t="str">
            <v>=</v>
          </cell>
          <cell r="BH564" t="str">
            <v>=</v>
          </cell>
          <cell r="BI564" t="str">
            <v>=</v>
          </cell>
          <cell r="BJ564" t="str">
            <v>=</v>
          </cell>
          <cell r="BK564" t="str">
            <v>=</v>
          </cell>
          <cell r="BL564" t="str">
            <v>=</v>
          </cell>
          <cell r="BM564" t="str">
            <v>=</v>
          </cell>
          <cell r="BN564" t="str">
            <v>=</v>
          </cell>
          <cell r="BO564" t="str">
            <v>=</v>
          </cell>
          <cell r="BP564" t="str">
            <v>=</v>
          </cell>
          <cell r="BQ564" t="str">
            <v>=</v>
          </cell>
          <cell r="BR564" t="str">
            <v>=</v>
          </cell>
          <cell r="BS564" t="str">
            <v>=</v>
          </cell>
          <cell r="BT564" t="str">
            <v>=</v>
          </cell>
          <cell r="BU564" t="str">
            <v>=</v>
          </cell>
          <cell r="BV564" t="str">
            <v>=</v>
          </cell>
          <cell r="BW564" t="str">
            <v>=</v>
          </cell>
          <cell r="BX564" t="str">
            <v>=</v>
          </cell>
          <cell r="BY564" t="str">
            <v>=</v>
          </cell>
          <cell r="BZ564" t="str">
            <v>=</v>
          </cell>
          <cell r="CA564" t="str">
            <v>=</v>
          </cell>
          <cell r="CB564" t="str">
            <v>=</v>
          </cell>
          <cell r="CC564" t="str">
            <v>=</v>
          </cell>
          <cell r="CD564" t="str">
            <v>=</v>
          </cell>
          <cell r="CE564" t="str">
            <v>=</v>
          </cell>
          <cell r="CF564" t="str">
            <v>=</v>
          </cell>
          <cell r="CG564" t="str">
            <v>=</v>
          </cell>
          <cell r="CH564" t="str">
            <v>=</v>
          </cell>
          <cell r="CI564" t="str">
            <v>=</v>
          </cell>
          <cell r="CJ564" t="str">
            <v>=</v>
          </cell>
          <cell r="CK564" t="str">
            <v>=</v>
          </cell>
          <cell r="CL564" t="str">
            <v>=</v>
          </cell>
          <cell r="CM564" t="str">
            <v>=</v>
          </cell>
          <cell r="CN564" t="str">
            <v>=</v>
          </cell>
          <cell r="CO564" t="str">
            <v>=</v>
          </cell>
          <cell r="CP564" t="str">
            <v>=</v>
          </cell>
          <cell r="CQ564" t="str">
            <v>=</v>
          </cell>
          <cell r="CR564" t="str">
            <v>=</v>
          </cell>
          <cell r="CS564" t="str">
            <v>=</v>
          </cell>
          <cell r="CT564" t="str">
            <v>=</v>
          </cell>
          <cell r="CU564" t="str">
            <v>=</v>
          </cell>
          <cell r="CV564" t="str">
            <v>=</v>
          </cell>
          <cell r="CW564" t="str">
            <v>=</v>
          </cell>
          <cell r="CX564" t="str">
            <v>=</v>
          </cell>
          <cell r="CY564" t="str">
            <v>=</v>
          </cell>
          <cell r="CZ564" t="str">
            <v>=</v>
          </cell>
          <cell r="DA564" t="str">
            <v>=</v>
          </cell>
          <cell r="DB564" t="str">
            <v>=</v>
          </cell>
          <cell r="DC564" t="str">
            <v>=</v>
          </cell>
          <cell r="DD564" t="str">
            <v>=</v>
          </cell>
          <cell r="DE564" t="str">
            <v>=</v>
          </cell>
          <cell r="DF564" t="str">
            <v>=</v>
          </cell>
          <cell r="DG564" t="str">
            <v>=</v>
          </cell>
          <cell r="DH564" t="str">
            <v>=</v>
          </cell>
          <cell r="DI564" t="str">
            <v>=</v>
          </cell>
          <cell r="DJ564" t="str">
            <v>=</v>
          </cell>
          <cell r="DK564" t="str">
            <v>=</v>
          </cell>
          <cell r="DL564" t="str">
            <v>=</v>
          </cell>
          <cell r="DM564" t="str">
            <v>=</v>
          </cell>
          <cell r="DN564" t="str">
            <v>=</v>
          </cell>
          <cell r="DO564" t="str">
            <v>=</v>
          </cell>
          <cell r="DP564" t="str">
            <v>=</v>
          </cell>
          <cell r="DQ564" t="str">
            <v>=</v>
          </cell>
          <cell r="DR564" t="str">
            <v>=</v>
          </cell>
          <cell r="DS564" t="str">
            <v>=</v>
          </cell>
          <cell r="DT564" t="str">
            <v>=</v>
          </cell>
          <cell r="DU564" t="str">
            <v>=</v>
          </cell>
          <cell r="DV564" t="str">
            <v>=</v>
          </cell>
          <cell r="DW564" t="str">
            <v>=</v>
          </cell>
          <cell r="DX564" t="str">
            <v>=</v>
          </cell>
          <cell r="DY564" t="str">
            <v>=</v>
          </cell>
          <cell r="DZ564" t="str">
            <v>=</v>
          </cell>
          <cell r="EA564" t="str">
            <v>=</v>
          </cell>
          <cell r="EB564" t="str">
            <v>=</v>
          </cell>
          <cell r="EC564" t="str">
            <v>=</v>
          </cell>
          <cell r="ED564" t="str">
            <v>=</v>
          </cell>
        </row>
        <row r="565">
          <cell r="F565">
            <v>239.12549899984151</v>
          </cell>
          <cell r="G565">
            <v>143.38294600043446</v>
          </cell>
          <cell r="H565">
            <v>361.03150500077754</v>
          </cell>
          <cell r="I565">
            <v>389.21515799965709</v>
          </cell>
          <cell r="J565">
            <v>39.034605000168085</v>
          </cell>
          <cell r="K565">
            <v>144.1843600012362</v>
          </cell>
          <cell r="L565">
            <v>538.04260000120848</v>
          </cell>
          <cell r="M565">
            <v>412.81621099915355</v>
          </cell>
          <cell r="N565">
            <v>562.25622600037605</v>
          </cell>
          <cell r="O565">
            <v>302.9493249990046</v>
          </cell>
          <cell r="P565">
            <v>180.73128800094128</v>
          </cell>
          <cell r="Q565">
            <v>-67.235646000131965</v>
          </cell>
          <cell r="R565">
            <v>2059.0353074893355</v>
          </cell>
          <cell r="S565">
            <v>301.8109129993245</v>
          </cell>
          <cell r="T565">
            <v>226.21389999985695</v>
          </cell>
          <cell r="U565">
            <v>222.7007289994508</v>
          </cell>
          <cell r="V565">
            <v>346.20894199982285</v>
          </cell>
          <cell r="W565">
            <v>226.79800099972636</v>
          </cell>
          <cell r="X565">
            <v>202.06051199883223</v>
          </cell>
          <cell r="Y565">
            <v>-742.01354600116611</v>
          </cell>
          <cell r="Z565">
            <v>301.6953179994598</v>
          </cell>
          <cell r="AA565">
            <v>287.49274250026792</v>
          </cell>
          <cell r="AB565">
            <v>442.50716299843043</v>
          </cell>
          <cell r="AC565">
            <v>488.43633899930865</v>
          </cell>
          <cell r="AD565">
            <v>-244.87570599839091</v>
          </cell>
          <cell r="AE565">
            <v>2913.7070879936218</v>
          </cell>
          <cell r="AF565">
            <v>495.08770599868149</v>
          </cell>
          <cell r="AG565">
            <v>293.12125500012189</v>
          </cell>
          <cell r="AH565">
            <v>335.47972999978811</v>
          </cell>
          <cell r="AI565">
            <v>433.91674800030887</v>
          </cell>
          <cell r="AJ565">
            <v>301.56644200067967</v>
          </cell>
          <cell r="AK565">
            <v>292.53140300046653</v>
          </cell>
          <cell r="AL565">
            <v>-878.055170500651</v>
          </cell>
          <cell r="AM565">
            <v>531.85127700120211</v>
          </cell>
          <cell r="AN565">
            <v>340.04812099877745</v>
          </cell>
          <cell r="AO565">
            <v>414.09918150119483</v>
          </cell>
          <cell r="AP565">
            <v>421.12097499985248</v>
          </cell>
          <cell r="AQ565">
            <v>-67.060579998418689</v>
          </cell>
          <cell r="AR565">
            <v>1369.3710065037012</v>
          </cell>
          <cell r="AS565">
            <v>126.78157999925315</v>
          </cell>
          <cell r="AT565">
            <v>146.36694999970496</v>
          </cell>
          <cell r="AU565">
            <v>104.41015399899334</v>
          </cell>
          <cell r="AV565">
            <v>65.412274000234902</v>
          </cell>
          <cell r="AW565">
            <v>7.9257959984242916</v>
          </cell>
          <cell r="AX565">
            <v>-40.367841000668705</v>
          </cell>
          <cell r="AY565">
            <v>121.17567750066519</v>
          </cell>
          <cell r="AZ565">
            <v>63.1730195004493</v>
          </cell>
          <cell r="BA565">
            <v>75.177724500186741</v>
          </cell>
          <cell r="BB565">
            <v>134.98869099933654</v>
          </cell>
          <cell r="BC565">
            <v>327.76351100020111</v>
          </cell>
          <cell r="BD565">
            <v>236.56346999946982</v>
          </cell>
          <cell r="BE565">
            <v>1431.2796189934015</v>
          </cell>
          <cell r="BF565">
            <v>138.25239999964833</v>
          </cell>
          <cell r="BG565">
            <v>121.62546900007874</v>
          </cell>
          <cell r="BH565">
            <v>96.948582999408245</v>
          </cell>
          <cell r="BI565">
            <v>40.806486999616027</v>
          </cell>
          <cell r="BJ565">
            <v>11.932554999366403</v>
          </cell>
          <cell r="BK565">
            <v>57.634785000234842</v>
          </cell>
          <cell r="BL565">
            <v>206.93921499885619</v>
          </cell>
          <cell r="BM565">
            <v>113.28462499938905</v>
          </cell>
          <cell r="BN565">
            <v>73.168257000856102</v>
          </cell>
          <cell r="BO565">
            <v>124.15900299977511</v>
          </cell>
          <cell r="BP565">
            <v>246.78808000031859</v>
          </cell>
          <cell r="BQ565">
            <v>199.74016000051051</v>
          </cell>
          <cell r="BR565">
            <v>1542.6015240028501</v>
          </cell>
          <cell r="BS565">
            <v>168.73052000068128</v>
          </cell>
          <cell r="BT565">
            <v>199.08904999960214</v>
          </cell>
          <cell r="BU565">
            <v>116.55456100031734</v>
          </cell>
          <cell r="BV565">
            <v>43.390980000607669</v>
          </cell>
          <cell r="BW565">
            <v>-36.301270000636578</v>
          </cell>
          <cell r="BX565">
            <v>45.595045999623835</v>
          </cell>
          <cell r="BY565">
            <v>320.15435799956322</v>
          </cell>
          <cell r="BZ565">
            <v>62.74350200034678</v>
          </cell>
          <cell r="CA565">
            <v>83.283464998938143</v>
          </cell>
          <cell r="CB565">
            <v>166.87628199998289</v>
          </cell>
          <cell r="CC565">
            <v>159.70903000049293</v>
          </cell>
          <cell r="CD565">
            <v>212.77600000053644</v>
          </cell>
          <cell r="CE565">
            <v>1440.5688680037856</v>
          </cell>
          <cell r="CF565">
            <v>-23.221819999627769</v>
          </cell>
          <cell r="CG565">
            <v>120.92860000021756</v>
          </cell>
          <cell r="CH565">
            <v>57.42875799909234</v>
          </cell>
          <cell r="CI565">
            <v>58.664048999547958</v>
          </cell>
          <cell r="CJ565">
            <v>9.0960399992763996</v>
          </cell>
          <cell r="CK565">
            <v>16.964162999764085</v>
          </cell>
          <cell r="CL565">
            <v>298.26216199994087</v>
          </cell>
          <cell r="CM565">
            <v>52.914989000186324</v>
          </cell>
          <cell r="CN565">
            <v>140.84162299986929</v>
          </cell>
          <cell r="CO565">
            <v>309.53467800002545</v>
          </cell>
          <cell r="CP565">
            <v>192.21627999935299</v>
          </cell>
          <cell r="CQ565">
            <v>206.93934600055218</v>
          </cell>
          <cell r="CR565">
            <v>1453.4797775968909</v>
          </cell>
          <cell r="CS565">
            <v>160.81990899983793</v>
          </cell>
          <cell r="CT565">
            <v>123.19748300127685</v>
          </cell>
          <cell r="CU565">
            <v>76.857970000244677</v>
          </cell>
          <cell r="CV565">
            <v>89.286170001141727</v>
          </cell>
          <cell r="CW565">
            <v>-31.427819000557065</v>
          </cell>
          <cell r="CX565">
            <v>-31.419539999216795</v>
          </cell>
          <cell r="CY565">
            <v>321.07837800122797</v>
          </cell>
          <cell r="CZ565">
            <v>107.34886800032109</v>
          </cell>
          <cell r="DA565">
            <v>91.976833000779152</v>
          </cell>
          <cell r="DB565">
            <v>155.12445560097694</v>
          </cell>
          <cell r="DC565">
            <v>213.9252200005576</v>
          </cell>
          <cell r="DD565">
            <v>176.71184999961406</v>
          </cell>
          <cell r="DE565">
            <v>331.53402400016785</v>
          </cell>
          <cell r="DF565">
            <v>128.55125000048429</v>
          </cell>
          <cell r="DG565">
            <v>119.84248000010848</v>
          </cell>
          <cell r="DH565">
            <v>57.57279600109905</v>
          </cell>
          <cell r="DI565">
            <v>67.115731000900269</v>
          </cell>
          <cell r="DJ565">
            <v>-72.437279999256134</v>
          </cell>
          <cell r="DK565">
            <v>-989.45205099973828</v>
          </cell>
          <cell r="DL565">
            <v>277.21691100019962</v>
          </cell>
          <cell r="DM565">
            <v>47.236726999282837</v>
          </cell>
          <cell r="DN565">
            <v>117.93503199890256</v>
          </cell>
          <cell r="DO565">
            <v>174.82141799945384</v>
          </cell>
          <cell r="DP565">
            <v>173.17518999986351</v>
          </cell>
          <cell r="DQ565">
            <v>229.95581999886781</v>
          </cell>
          <cell r="DR565">
            <v>810.2640900015831</v>
          </cell>
          <cell r="DS565">
            <v>30.224729999899864</v>
          </cell>
          <cell r="DT565">
            <v>81.377700000070035</v>
          </cell>
          <cell r="DU565">
            <v>91.8126299995929</v>
          </cell>
          <cell r="DV565">
            <v>107.44383999984711</v>
          </cell>
          <cell r="DW565">
            <v>-15.06328999903053</v>
          </cell>
          <cell r="DX565">
            <v>12.676469999365509</v>
          </cell>
          <cell r="DY565">
            <v>-38.271449999883771</v>
          </cell>
          <cell r="DZ565">
            <v>57.87400500010699</v>
          </cell>
          <cell r="EA565">
            <v>117.80791499931365</v>
          </cell>
          <cell r="EB565">
            <v>115.14203999936581</v>
          </cell>
          <cell r="EC565">
            <v>156.48014000058174</v>
          </cell>
          <cell r="ED565">
            <v>92.75935999955982</v>
          </cell>
        </row>
        <row r="566">
          <cell r="F566" t="str">
            <v>=</v>
          </cell>
          <cell r="G566" t="str">
            <v>=</v>
          </cell>
          <cell r="H566" t="str">
            <v>=</v>
          </cell>
          <cell r="I566" t="str">
            <v>=</v>
          </cell>
          <cell r="J566" t="str">
            <v>=</v>
          </cell>
          <cell r="K566" t="str">
            <v>=</v>
          </cell>
          <cell r="L566" t="str">
            <v>=</v>
          </cell>
          <cell r="M566" t="str">
            <v>=</v>
          </cell>
          <cell r="N566" t="str">
            <v>=</v>
          </cell>
          <cell r="O566" t="str">
            <v>=</v>
          </cell>
          <cell r="P566" t="str">
            <v>=</v>
          </cell>
          <cell r="Q566" t="str">
            <v>=</v>
          </cell>
          <cell r="R566" t="str">
            <v>=</v>
          </cell>
          <cell r="S566" t="str">
            <v>=</v>
          </cell>
          <cell r="T566" t="str">
            <v>=</v>
          </cell>
          <cell r="U566" t="str">
            <v>=</v>
          </cell>
          <cell r="V566" t="str">
            <v>=</v>
          </cell>
          <cell r="W566" t="str">
            <v>=</v>
          </cell>
          <cell r="X566" t="str">
            <v>=</v>
          </cell>
          <cell r="Y566" t="str">
            <v>=</v>
          </cell>
          <cell r="Z566" t="str">
            <v>=</v>
          </cell>
          <cell r="AA566" t="str">
            <v>=</v>
          </cell>
          <cell r="AB566" t="str">
            <v>=</v>
          </cell>
          <cell r="AC566" t="str">
            <v>=</v>
          </cell>
          <cell r="AD566" t="str">
            <v>=</v>
          </cell>
          <cell r="AE566" t="str">
            <v>=</v>
          </cell>
          <cell r="AF566" t="str">
            <v>=</v>
          </cell>
          <cell r="AG566" t="str">
            <v>=</v>
          </cell>
          <cell r="AH566" t="str">
            <v>=</v>
          </cell>
          <cell r="AI566" t="str">
            <v>=</v>
          </cell>
          <cell r="AJ566" t="str">
            <v>=</v>
          </cell>
          <cell r="AK566" t="str">
            <v>=</v>
          </cell>
          <cell r="AL566" t="str">
            <v>=</v>
          </cell>
          <cell r="AM566" t="str">
            <v>=</v>
          </cell>
          <cell r="AN566" t="str">
            <v>=</v>
          </cell>
          <cell r="AO566" t="str">
            <v>=</v>
          </cell>
          <cell r="AP566" t="str">
            <v>=</v>
          </cell>
          <cell r="AQ566" t="str">
            <v>=</v>
          </cell>
          <cell r="AR566" t="str">
            <v>=</v>
          </cell>
          <cell r="AS566" t="str">
            <v>=</v>
          </cell>
          <cell r="AT566" t="str">
            <v>=</v>
          </cell>
          <cell r="AU566" t="str">
            <v>=</v>
          </cell>
          <cell r="AV566" t="str">
            <v>=</v>
          </cell>
          <cell r="AW566" t="str">
            <v>=</v>
          </cell>
          <cell r="AX566" t="str">
            <v>=</v>
          </cell>
          <cell r="AY566" t="str">
            <v>=</v>
          </cell>
          <cell r="AZ566" t="str">
            <v>=</v>
          </cell>
          <cell r="BA566" t="str">
            <v>=</v>
          </cell>
          <cell r="BB566" t="str">
            <v>=</v>
          </cell>
          <cell r="BC566" t="str">
            <v>=</v>
          </cell>
          <cell r="BD566" t="str">
            <v>=</v>
          </cell>
          <cell r="BE566" t="str">
            <v>=</v>
          </cell>
          <cell r="BF566" t="str">
            <v>=</v>
          </cell>
          <cell r="BG566" t="str">
            <v>=</v>
          </cell>
          <cell r="BH566" t="str">
            <v>=</v>
          </cell>
          <cell r="BI566" t="str">
            <v>=</v>
          </cell>
          <cell r="BJ566" t="str">
            <v>=</v>
          </cell>
          <cell r="BK566" t="str">
            <v>=</v>
          </cell>
          <cell r="BL566" t="str">
            <v>=</v>
          </cell>
          <cell r="BM566" t="str">
            <v>=</v>
          </cell>
          <cell r="BN566" t="str">
            <v>=</v>
          </cell>
          <cell r="BO566" t="str">
            <v>=</v>
          </cell>
          <cell r="BP566" t="str">
            <v>=</v>
          </cell>
          <cell r="BQ566" t="str">
            <v>=</v>
          </cell>
          <cell r="BR566" t="str">
            <v>=</v>
          </cell>
          <cell r="BS566" t="str">
            <v>=</v>
          </cell>
          <cell r="BT566" t="str">
            <v>=</v>
          </cell>
          <cell r="BU566" t="str">
            <v>=</v>
          </cell>
          <cell r="BV566" t="str">
            <v>=</v>
          </cell>
          <cell r="BW566" t="str">
            <v>=</v>
          </cell>
          <cell r="BX566" t="str">
            <v>=</v>
          </cell>
          <cell r="BY566" t="str">
            <v>=</v>
          </cell>
          <cell r="BZ566" t="str">
            <v>=</v>
          </cell>
          <cell r="CA566" t="str">
            <v>=</v>
          </cell>
          <cell r="CB566" t="str">
            <v>=</v>
          </cell>
          <cell r="CC566" t="str">
            <v>=</v>
          </cell>
          <cell r="CD566" t="str">
            <v>=</v>
          </cell>
          <cell r="CE566" t="str">
            <v>=</v>
          </cell>
          <cell r="CF566" t="str">
            <v>=</v>
          </cell>
          <cell r="CG566" t="str">
            <v>=</v>
          </cell>
          <cell r="CH566" t="str">
            <v>=</v>
          </cell>
          <cell r="CI566" t="str">
            <v>=</v>
          </cell>
          <cell r="CJ566" t="str">
            <v>=</v>
          </cell>
          <cell r="CK566" t="str">
            <v>=</v>
          </cell>
          <cell r="CL566" t="str">
            <v>=</v>
          </cell>
          <cell r="CM566" t="str">
            <v>=</v>
          </cell>
          <cell r="CN566" t="str">
            <v>=</v>
          </cell>
          <cell r="CO566" t="str">
            <v>=</v>
          </cell>
          <cell r="CP566" t="str">
            <v>=</v>
          </cell>
          <cell r="CQ566" t="str">
            <v>=</v>
          </cell>
          <cell r="CR566" t="str">
            <v>=</v>
          </cell>
          <cell r="CS566" t="str">
            <v>=</v>
          </cell>
          <cell r="CT566" t="str">
            <v>=</v>
          </cell>
          <cell r="CU566" t="str">
            <v>=</v>
          </cell>
          <cell r="CV566" t="str">
            <v>=</v>
          </cell>
          <cell r="CW566" t="str">
            <v>=</v>
          </cell>
          <cell r="CX566" t="str">
            <v>=</v>
          </cell>
          <cell r="CY566" t="str">
            <v>=</v>
          </cell>
          <cell r="CZ566" t="str">
            <v>=</v>
          </cell>
          <cell r="DA566" t="str">
            <v>=</v>
          </cell>
          <cell r="DB566" t="str">
            <v>=</v>
          </cell>
          <cell r="DC566" t="str">
            <v>=</v>
          </cell>
          <cell r="DD566" t="str">
            <v>=</v>
          </cell>
          <cell r="DE566" t="str">
            <v>=</v>
          </cell>
          <cell r="DF566" t="str">
            <v>=</v>
          </cell>
          <cell r="DG566" t="str">
            <v>=</v>
          </cell>
          <cell r="DH566" t="str">
            <v>=</v>
          </cell>
          <cell r="DI566" t="str">
            <v>=</v>
          </cell>
          <cell r="DJ566" t="str">
            <v>=</v>
          </cell>
          <cell r="DK566" t="str">
            <v>=</v>
          </cell>
          <cell r="DL566" t="str">
            <v>=</v>
          </cell>
          <cell r="DM566" t="str">
            <v>=</v>
          </cell>
          <cell r="DN566" t="str">
            <v>=</v>
          </cell>
          <cell r="DO566" t="str">
            <v>=</v>
          </cell>
          <cell r="DP566" t="str">
            <v>=</v>
          </cell>
          <cell r="DQ566" t="str">
            <v>=</v>
          </cell>
          <cell r="DR566" t="str">
            <v>=</v>
          </cell>
          <cell r="DS566" t="str">
            <v>=</v>
          </cell>
          <cell r="DT566" t="str">
            <v>=</v>
          </cell>
          <cell r="DU566" t="str">
            <v>=</v>
          </cell>
          <cell r="DV566" t="str">
            <v>=</v>
          </cell>
          <cell r="DW566" t="str">
            <v>=</v>
          </cell>
          <cell r="DX566" t="str">
            <v>=</v>
          </cell>
          <cell r="DY566" t="str">
            <v>=</v>
          </cell>
          <cell r="DZ566" t="str">
            <v>=</v>
          </cell>
          <cell r="EA566" t="str">
            <v>=</v>
          </cell>
          <cell r="EB566" t="str">
            <v>=</v>
          </cell>
          <cell r="EC566" t="str">
            <v>=</v>
          </cell>
          <cell r="ED566" t="str">
            <v>=</v>
          </cell>
        </row>
        <row r="567">
          <cell r="F567" t="str">
            <v/>
          </cell>
          <cell r="G567" t="str">
            <v/>
          </cell>
          <cell r="H567" t="str">
            <v/>
          </cell>
          <cell r="I567" t="str">
            <v/>
          </cell>
          <cell r="J567" t="str">
            <v/>
          </cell>
          <cell r="K567" t="str">
            <v/>
          </cell>
          <cell r="L567" t="str">
            <v/>
          </cell>
          <cell r="M567" t="str">
            <v/>
          </cell>
          <cell r="N567" t="str">
            <v/>
          </cell>
          <cell r="O567" t="str">
            <v/>
          </cell>
          <cell r="P567" t="str">
            <v/>
          </cell>
          <cell r="Q567" t="str">
            <v/>
          </cell>
          <cell r="R567" t="str">
            <v/>
          </cell>
          <cell r="S567" t="str">
            <v/>
          </cell>
          <cell r="T567" t="str">
            <v/>
          </cell>
          <cell r="U567" t="str">
            <v/>
          </cell>
          <cell r="V567" t="str">
            <v/>
          </cell>
          <cell r="W567" t="str">
            <v/>
          </cell>
          <cell r="X567" t="str">
            <v/>
          </cell>
          <cell r="Y567" t="str">
            <v/>
          </cell>
          <cell r="Z567" t="str">
            <v/>
          </cell>
          <cell r="AA567" t="str">
            <v/>
          </cell>
          <cell r="AB567" t="str">
            <v/>
          </cell>
          <cell r="AC567" t="str">
            <v/>
          </cell>
          <cell r="AD567" t="str">
            <v/>
          </cell>
          <cell r="AE567" t="str">
            <v/>
          </cell>
          <cell r="AF567" t="str">
            <v/>
          </cell>
          <cell r="AG567" t="str">
            <v/>
          </cell>
          <cell r="AH567" t="str">
            <v/>
          </cell>
          <cell r="AI567" t="str">
            <v/>
          </cell>
          <cell r="AJ567" t="str">
            <v/>
          </cell>
          <cell r="AK567" t="str">
            <v/>
          </cell>
          <cell r="AL567" t="str">
            <v/>
          </cell>
          <cell r="AM567" t="str">
            <v/>
          </cell>
          <cell r="AN567" t="str">
            <v/>
          </cell>
          <cell r="AO567" t="str">
            <v/>
          </cell>
          <cell r="AP567" t="str">
            <v/>
          </cell>
          <cell r="AQ567" t="str">
            <v/>
          </cell>
          <cell r="AR567" t="str">
            <v/>
          </cell>
          <cell r="AS567" t="str">
            <v/>
          </cell>
          <cell r="AT567" t="str">
            <v/>
          </cell>
          <cell r="AU567" t="str">
            <v/>
          </cell>
          <cell r="AV567" t="str">
            <v/>
          </cell>
          <cell r="AW567" t="str">
            <v/>
          </cell>
          <cell r="AX567" t="str">
            <v/>
          </cell>
          <cell r="AY567" t="str">
            <v/>
          </cell>
          <cell r="AZ567" t="str">
            <v/>
          </cell>
          <cell r="BA567" t="str">
            <v/>
          </cell>
          <cell r="BB567" t="str">
            <v/>
          </cell>
          <cell r="BC567" t="str">
            <v/>
          </cell>
          <cell r="BD567" t="str">
            <v/>
          </cell>
          <cell r="BE567" t="str">
            <v/>
          </cell>
          <cell r="BF567" t="str">
            <v/>
          </cell>
          <cell r="BG567" t="str">
            <v/>
          </cell>
          <cell r="BH567" t="str">
            <v/>
          </cell>
          <cell r="BI567" t="str">
            <v/>
          </cell>
          <cell r="BJ567" t="str">
            <v/>
          </cell>
          <cell r="BK567" t="str">
            <v/>
          </cell>
          <cell r="BL567" t="str">
            <v/>
          </cell>
          <cell r="BM567" t="str">
            <v/>
          </cell>
          <cell r="BN567" t="str">
            <v/>
          </cell>
          <cell r="BO567" t="str">
            <v/>
          </cell>
          <cell r="BP567" t="str">
            <v/>
          </cell>
          <cell r="BQ567" t="str">
            <v/>
          </cell>
          <cell r="BR567" t="str">
            <v/>
          </cell>
          <cell r="BS567" t="str">
            <v/>
          </cell>
          <cell r="BT567" t="str">
            <v/>
          </cell>
          <cell r="BU567" t="str">
            <v/>
          </cell>
          <cell r="BV567" t="str">
            <v/>
          </cell>
          <cell r="BW567" t="str">
            <v/>
          </cell>
          <cell r="BX567" t="str">
            <v/>
          </cell>
          <cell r="BY567" t="str">
            <v/>
          </cell>
          <cell r="BZ567" t="str">
            <v/>
          </cell>
          <cell r="CA567" t="str">
            <v/>
          </cell>
          <cell r="CB567" t="str">
            <v/>
          </cell>
          <cell r="CC567" t="str">
            <v/>
          </cell>
          <cell r="CD567" t="str">
            <v/>
          </cell>
          <cell r="CE567" t="str">
            <v/>
          </cell>
          <cell r="CF567" t="str">
            <v/>
          </cell>
          <cell r="CG567" t="str">
            <v/>
          </cell>
          <cell r="CH567" t="str">
            <v/>
          </cell>
          <cell r="CI567" t="str">
            <v/>
          </cell>
          <cell r="CJ567" t="str">
            <v/>
          </cell>
          <cell r="CK567" t="str">
            <v/>
          </cell>
          <cell r="CL567" t="str">
            <v/>
          </cell>
          <cell r="CM567" t="str">
            <v/>
          </cell>
          <cell r="CN567" t="str">
            <v/>
          </cell>
          <cell r="CO567" t="str">
            <v/>
          </cell>
          <cell r="CP567" t="str">
            <v/>
          </cell>
          <cell r="CQ567" t="str">
            <v/>
          </cell>
          <cell r="CR567" t="str">
            <v/>
          </cell>
          <cell r="CS567" t="str">
            <v/>
          </cell>
          <cell r="CT567" t="str">
            <v/>
          </cell>
          <cell r="CU567" t="str">
            <v/>
          </cell>
          <cell r="CV567" t="str">
            <v/>
          </cell>
          <cell r="CW567" t="str">
            <v/>
          </cell>
          <cell r="CX567" t="str">
            <v/>
          </cell>
          <cell r="CY567" t="str">
            <v/>
          </cell>
          <cell r="CZ567" t="str">
            <v/>
          </cell>
          <cell r="DA567" t="str">
            <v/>
          </cell>
          <cell r="DB567" t="str">
            <v/>
          </cell>
          <cell r="DC567" t="str">
            <v/>
          </cell>
          <cell r="DD567" t="str">
            <v/>
          </cell>
          <cell r="DE567" t="str">
            <v/>
          </cell>
          <cell r="DF567" t="str">
            <v/>
          </cell>
          <cell r="DG567" t="str">
            <v/>
          </cell>
          <cell r="DH567" t="str">
            <v/>
          </cell>
          <cell r="DI567" t="str">
            <v/>
          </cell>
          <cell r="DJ567" t="str">
            <v/>
          </cell>
          <cell r="DK567" t="str">
            <v/>
          </cell>
          <cell r="DL567" t="str">
            <v/>
          </cell>
          <cell r="DM567" t="str">
            <v/>
          </cell>
          <cell r="DN567" t="str">
            <v/>
          </cell>
          <cell r="DO567" t="str">
            <v/>
          </cell>
          <cell r="DP567" t="str">
            <v/>
          </cell>
          <cell r="DQ567" t="str">
            <v/>
          </cell>
          <cell r="DR567" t="str">
            <v/>
          </cell>
          <cell r="DS567" t="str">
            <v/>
          </cell>
          <cell r="DT567" t="str">
            <v/>
          </cell>
          <cell r="DU567" t="str">
            <v/>
          </cell>
          <cell r="DV567" t="str">
            <v/>
          </cell>
          <cell r="DW567" t="str">
            <v/>
          </cell>
          <cell r="DX567" t="str">
            <v/>
          </cell>
          <cell r="DY567" t="str">
            <v/>
          </cell>
          <cell r="DZ567" t="str">
            <v/>
          </cell>
          <cell r="EA567" t="str">
            <v/>
          </cell>
          <cell r="EB567" t="str">
            <v/>
          </cell>
          <cell r="EC567" t="str">
            <v/>
          </cell>
          <cell r="ED567" t="str">
            <v/>
          </cell>
        </row>
        <row r="568">
          <cell r="F568" t="str">
            <v/>
          </cell>
          <cell r="G568" t="str">
            <v/>
          </cell>
          <cell r="H568" t="str">
            <v/>
          </cell>
          <cell r="I568" t="str">
            <v/>
          </cell>
          <cell r="J568" t="str">
            <v/>
          </cell>
          <cell r="K568" t="str">
            <v/>
          </cell>
          <cell r="L568" t="str">
            <v/>
          </cell>
          <cell r="M568" t="str">
            <v/>
          </cell>
          <cell r="N568" t="str">
            <v/>
          </cell>
          <cell r="O568" t="str">
            <v/>
          </cell>
          <cell r="P568" t="str">
            <v/>
          </cell>
          <cell r="Q568" t="str">
            <v/>
          </cell>
          <cell r="R568" t="str">
            <v/>
          </cell>
          <cell r="S568" t="str">
            <v/>
          </cell>
          <cell r="T568" t="str">
            <v/>
          </cell>
          <cell r="U568" t="str">
            <v/>
          </cell>
          <cell r="V568" t="str">
            <v/>
          </cell>
          <cell r="W568" t="str">
            <v/>
          </cell>
          <cell r="X568" t="str">
            <v/>
          </cell>
          <cell r="Y568" t="str">
            <v/>
          </cell>
          <cell r="Z568" t="str">
            <v/>
          </cell>
          <cell r="AA568" t="str">
            <v/>
          </cell>
          <cell r="AB568" t="str">
            <v/>
          </cell>
          <cell r="AC568" t="str">
            <v/>
          </cell>
          <cell r="AD568" t="str">
            <v/>
          </cell>
          <cell r="AE568" t="str">
            <v/>
          </cell>
          <cell r="AF568" t="str">
            <v/>
          </cell>
          <cell r="AG568" t="str">
            <v/>
          </cell>
          <cell r="AH568" t="str">
            <v/>
          </cell>
          <cell r="AI568" t="str">
            <v/>
          </cell>
          <cell r="AJ568" t="str">
            <v/>
          </cell>
          <cell r="AK568" t="str">
            <v/>
          </cell>
          <cell r="AL568" t="str">
            <v/>
          </cell>
          <cell r="AM568" t="str">
            <v/>
          </cell>
          <cell r="AN568" t="str">
            <v/>
          </cell>
          <cell r="AO568" t="str">
            <v/>
          </cell>
          <cell r="AP568" t="str">
            <v/>
          </cell>
          <cell r="AQ568" t="str">
            <v/>
          </cell>
          <cell r="AR568" t="str">
            <v/>
          </cell>
          <cell r="AS568" t="str">
            <v/>
          </cell>
          <cell r="AT568" t="str">
            <v/>
          </cell>
          <cell r="AU568" t="str">
            <v/>
          </cell>
          <cell r="AV568" t="str">
            <v/>
          </cell>
          <cell r="AW568" t="str">
            <v/>
          </cell>
          <cell r="AX568" t="str">
            <v/>
          </cell>
          <cell r="AY568" t="str">
            <v/>
          </cell>
          <cell r="AZ568" t="str">
            <v/>
          </cell>
          <cell r="BA568" t="str">
            <v/>
          </cell>
          <cell r="BB568" t="str">
            <v/>
          </cell>
          <cell r="BC568" t="str">
            <v/>
          </cell>
          <cell r="BD568" t="str">
            <v/>
          </cell>
          <cell r="BE568" t="str">
            <v/>
          </cell>
          <cell r="BF568" t="str">
            <v/>
          </cell>
          <cell r="BG568" t="str">
            <v/>
          </cell>
          <cell r="BH568" t="str">
            <v/>
          </cell>
          <cell r="BI568" t="str">
            <v/>
          </cell>
          <cell r="BJ568" t="str">
            <v/>
          </cell>
          <cell r="BK568" t="str">
            <v/>
          </cell>
          <cell r="BL568" t="str">
            <v/>
          </cell>
          <cell r="BM568" t="str">
            <v/>
          </cell>
          <cell r="BN568" t="str">
            <v/>
          </cell>
          <cell r="BO568" t="str">
            <v/>
          </cell>
          <cell r="BP568" t="str">
            <v/>
          </cell>
          <cell r="BQ568" t="str">
            <v/>
          </cell>
          <cell r="BR568" t="str">
            <v/>
          </cell>
          <cell r="BS568" t="str">
            <v/>
          </cell>
          <cell r="BT568" t="str">
            <v/>
          </cell>
          <cell r="BU568" t="str">
            <v/>
          </cell>
          <cell r="BV568" t="str">
            <v/>
          </cell>
          <cell r="BW568" t="str">
            <v/>
          </cell>
          <cell r="BX568" t="str">
            <v/>
          </cell>
          <cell r="BY568" t="str">
            <v/>
          </cell>
          <cell r="BZ568" t="str">
            <v/>
          </cell>
          <cell r="CA568" t="str">
            <v/>
          </cell>
          <cell r="CB568" t="str">
            <v/>
          </cell>
          <cell r="CC568" t="str">
            <v/>
          </cell>
          <cell r="CD568" t="str">
            <v/>
          </cell>
          <cell r="CE568" t="str">
            <v/>
          </cell>
          <cell r="CF568" t="str">
            <v/>
          </cell>
          <cell r="CG568" t="str">
            <v/>
          </cell>
          <cell r="CH568" t="str">
            <v/>
          </cell>
          <cell r="CI568" t="str">
            <v/>
          </cell>
          <cell r="CJ568" t="str">
            <v/>
          </cell>
          <cell r="CK568" t="str">
            <v/>
          </cell>
          <cell r="CL568" t="str">
            <v/>
          </cell>
          <cell r="CM568" t="str">
            <v/>
          </cell>
          <cell r="CN568" t="str">
            <v/>
          </cell>
          <cell r="CO568" t="str">
            <v/>
          </cell>
          <cell r="CP568" t="str">
            <v/>
          </cell>
          <cell r="CQ568" t="str">
            <v/>
          </cell>
          <cell r="CR568" t="str">
            <v/>
          </cell>
          <cell r="CS568" t="str">
            <v/>
          </cell>
          <cell r="CT568" t="str">
            <v/>
          </cell>
          <cell r="CU568" t="str">
            <v/>
          </cell>
          <cell r="CV568" t="str">
            <v/>
          </cell>
          <cell r="CW568" t="str">
            <v/>
          </cell>
          <cell r="CX568" t="str">
            <v/>
          </cell>
          <cell r="CY568" t="str">
            <v/>
          </cell>
          <cell r="CZ568" t="str">
            <v/>
          </cell>
          <cell r="DA568" t="str">
            <v/>
          </cell>
          <cell r="DB568" t="str">
            <v/>
          </cell>
          <cell r="DC568" t="str">
            <v/>
          </cell>
          <cell r="DD568" t="str">
            <v/>
          </cell>
          <cell r="DE568" t="str">
            <v/>
          </cell>
          <cell r="DF568" t="str">
            <v/>
          </cell>
          <cell r="DG568" t="str">
            <v/>
          </cell>
          <cell r="DH568" t="str">
            <v/>
          </cell>
          <cell r="DI568" t="str">
            <v/>
          </cell>
          <cell r="DJ568" t="str">
            <v/>
          </cell>
          <cell r="DK568" t="str">
            <v/>
          </cell>
          <cell r="DL568" t="str">
            <v/>
          </cell>
          <cell r="DM568" t="str">
            <v/>
          </cell>
          <cell r="DN568" t="str">
            <v/>
          </cell>
          <cell r="DO568" t="str">
            <v/>
          </cell>
          <cell r="DP568" t="str">
            <v/>
          </cell>
          <cell r="DQ568" t="str">
            <v/>
          </cell>
          <cell r="DR568" t="str">
            <v/>
          </cell>
          <cell r="DS568" t="str">
            <v/>
          </cell>
          <cell r="DT568" t="str">
            <v/>
          </cell>
          <cell r="DU568" t="str">
            <v/>
          </cell>
          <cell r="DV568" t="str">
            <v/>
          </cell>
          <cell r="DW568" t="str">
            <v/>
          </cell>
          <cell r="DX568" t="str">
            <v/>
          </cell>
          <cell r="DY568" t="str">
            <v/>
          </cell>
          <cell r="DZ568" t="str">
            <v/>
          </cell>
          <cell r="EA568" t="str">
            <v/>
          </cell>
          <cell r="EB568" t="str">
            <v/>
          </cell>
          <cell r="EC568" t="str">
            <v/>
          </cell>
          <cell r="ED568" t="str">
            <v/>
          </cell>
        </row>
        <row r="569">
          <cell r="J569" t="str">
            <v>"The Rack"</v>
          </cell>
          <cell r="W569" t="str">
            <v>"The Rack"</v>
          </cell>
          <cell r="AJ569" t="str">
            <v>"The Rack"</v>
          </cell>
          <cell r="AW569" t="str">
            <v>"The Rack"</v>
          </cell>
          <cell r="BJ569" t="str">
            <v>"The Rack"</v>
          </cell>
          <cell r="BW569" t="str">
            <v>"The Rack"</v>
          </cell>
          <cell r="CJ569" t="str">
            <v>"The Rack"</v>
          </cell>
          <cell r="CW569" t="str">
            <v>"The Rack"</v>
          </cell>
          <cell r="DJ569" t="str">
            <v>"The Rack"</v>
          </cell>
          <cell r="DW569" t="str">
            <v>"The Rack"</v>
          </cell>
        </row>
        <row r="572"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  <cell r="BY572">
            <v>0</v>
          </cell>
          <cell r="BZ572">
            <v>0</v>
          </cell>
          <cell r="CA572">
            <v>0</v>
          </cell>
          <cell r="CB572">
            <v>0</v>
          </cell>
          <cell r="CC572">
            <v>0</v>
          </cell>
          <cell r="CD572">
            <v>0</v>
          </cell>
          <cell r="CE572">
            <v>0</v>
          </cell>
          <cell r="CF572">
            <v>0</v>
          </cell>
          <cell r="CG572">
            <v>0</v>
          </cell>
          <cell r="CH572">
            <v>0</v>
          </cell>
          <cell r="CI572">
            <v>0</v>
          </cell>
          <cell r="CJ572">
            <v>0</v>
          </cell>
          <cell r="CK572">
            <v>0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P572">
            <v>0</v>
          </cell>
          <cell r="CQ572">
            <v>0</v>
          </cell>
          <cell r="CR572">
            <v>0</v>
          </cell>
          <cell r="CS572">
            <v>0</v>
          </cell>
          <cell r="CT572">
            <v>0</v>
          </cell>
          <cell r="CU572">
            <v>0</v>
          </cell>
          <cell r="CV572">
            <v>0</v>
          </cell>
          <cell r="CW572">
            <v>0</v>
          </cell>
          <cell r="CX572">
            <v>0</v>
          </cell>
          <cell r="CY572">
            <v>0</v>
          </cell>
          <cell r="CZ572">
            <v>0</v>
          </cell>
          <cell r="DA572">
            <v>0</v>
          </cell>
          <cell r="DB572">
            <v>0</v>
          </cell>
          <cell r="DC572">
            <v>0</v>
          </cell>
          <cell r="DD572">
            <v>0</v>
          </cell>
          <cell r="DE572">
            <v>0</v>
          </cell>
          <cell r="DF572">
            <v>0</v>
          </cell>
          <cell r="DG572">
            <v>0</v>
          </cell>
          <cell r="DH572">
            <v>0</v>
          </cell>
          <cell r="DI572">
            <v>0</v>
          </cell>
          <cell r="DJ572">
            <v>0</v>
          </cell>
          <cell r="DK572">
            <v>0</v>
          </cell>
          <cell r="DL572">
            <v>0</v>
          </cell>
          <cell r="DM572">
            <v>0</v>
          </cell>
          <cell r="DN572">
            <v>0</v>
          </cell>
          <cell r="DO572">
            <v>0</v>
          </cell>
          <cell r="DP572">
            <v>0</v>
          </cell>
          <cell r="DQ572">
            <v>0</v>
          </cell>
          <cell r="DR572">
            <v>0</v>
          </cell>
          <cell r="DS572">
            <v>0</v>
          </cell>
          <cell r="DT572">
            <v>0</v>
          </cell>
          <cell r="DU572">
            <v>0</v>
          </cell>
          <cell r="DV572">
            <v>0</v>
          </cell>
          <cell r="DW572">
            <v>0</v>
          </cell>
          <cell r="DX572">
            <v>0</v>
          </cell>
          <cell r="DY572">
            <v>0</v>
          </cell>
          <cell r="DZ572">
            <v>0</v>
          </cell>
          <cell r="EA572">
            <v>0</v>
          </cell>
          <cell r="EB572">
            <v>0</v>
          </cell>
          <cell r="EC572">
            <v>0</v>
          </cell>
          <cell r="ED572">
            <v>0</v>
          </cell>
        </row>
        <row r="573">
          <cell r="F573">
            <v>0</v>
          </cell>
          <cell r="G573">
            <v>0</v>
          </cell>
          <cell r="H573">
            <v>-68.060000000055879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  <cell r="BZ573">
            <v>0</v>
          </cell>
          <cell r="CA573">
            <v>0</v>
          </cell>
          <cell r="CB573">
            <v>0</v>
          </cell>
          <cell r="CC573">
            <v>0</v>
          </cell>
          <cell r="CD573">
            <v>0</v>
          </cell>
          <cell r="CE573">
            <v>0</v>
          </cell>
          <cell r="CF573">
            <v>0</v>
          </cell>
          <cell r="CG573">
            <v>0</v>
          </cell>
          <cell r="CH573">
            <v>0</v>
          </cell>
          <cell r="CI573">
            <v>0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P573">
            <v>0</v>
          </cell>
          <cell r="CQ573">
            <v>0</v>
          </cell>
          <cell r="CR573">
            <v>0</v>
          </cell>
          <cell r="CS573">
            <v>0</v>
          </cell>
          <cell r="CT573">
            <v>0</v>
          </cell>
          <cell r="CU573">
            <v>0</v>
          </cell>
          <cell r="CV573">
            <v>0</v>
          </cell>
          <cell r="CW573">
            <v>0</v>
          </cell>
          <cell r="CX573">
            <v>0</v>
          </cell>
          <cell r="CY573">
            <v>0</v>
          </cell>
          <cell r="CZ573">
            <v>0</v>
          </cell>
          <cell r="DA573">
            <v>0</v>
          </cell>
          <cell r="DB573">
            <v>0</v>
          </cell>
          <cell r="DC573">
            <v>0</v>
          </cell>
          <cell r="DD573">
            <v>0</v>
          </cell>
          <cell r="DE573">
            <v>-22.46000000089407</v>
          </cell>
          <cell r="DF573">
            <v>0</v>
          </cell>
          <cell r="DG573">
            <v>0</v>
          </cell>
          <cell r="DH573">
            <v>0</v>
          </cell>
          <cell r="DI573">
            <v>-22.460000000020955</v>
          </cell>
          <cell r="DJ573">
            <v>0</v>
          </cell>
          <cell r="DK573">
            <v>0</v>
          </cell>
          <cell r="DL573">
            <v>0</v>
          </cell>
          <cell r="DM573">
            <v>0</v>
          </cell>
          <cell r="DN573">
            <v>0</v>
          </cell>
          <cell r="DO573">
            <v>0</v>
          </cell>
          <cell r="DP573">
            <v>0</v>
          </cell>
          <cell r="DQ573">
            <v>0</v>
          </cell>
          <cell r="DR573">
            <v>0</v>
          </cell>
          <cell r="DS573">
            <v>0</v>
          </cell>
          <cell r="DT573">
            <v>0</v>
          </cell>
          <cell r="DU573">
            <v>0</v>
          </cell>
          <cell r="DV573">
            <v>0</v>
          </cell>
          <cell r="DW573">
            <v>0</v>
          </cell>
          <cell r="DX573">
            <v>0</v>
          </cell>
          <cell r="DY573">
            <v>0</v>
          </cell>
          <cell r="DZ573">
            <v>0</v>
          </cell>
          <cell r="EA573">
            <v>0</v>
          </cell>
          <cell r="EB573">
            <v>0</v>
          </cell>
          <cell r="EC573">
            <v>0</v>
          </cell>
          <cell r="ED573">
            <v>0</v>
          </cell>
        </row>
        <row r="574">
          <cell r="F574">
            <v>-26.5</v>
          </cell>
          <cell r="G574">
            <v>-263.8399999999674</v>
          </cell>
          <cell r="H574">
            <v>-275</v>
          </cell>
          <cell r="I574">
            <v>-318.03999999997905</v>
          </cell>
          <cell r="J574">
            <v>-69.229999999981374</v>
          </cell>
          <cell r="K574">
            <v>-171.5</v>
          </cell>
          <cell r="L574">
            <v>11463.840000000026</v>
          </cell>
          <cell r="M574">
            <v>0</v>
          </cell>
          <cell r="N574">
            <v>-151.5</v>
          </cell>
          <cell r="O574">
            <v>-90.550000000046566</v>
          </cell>
          <cell r="P574">
            <v>-65.260000000009313</v>
          </cell>
          <cell r="Q574">
            <v>-209.29999999993015</v>
          </cell>
          <cell r="R574">
            <v>-835.75999999977648</v>
          </cell>
          <cell r="S574">
            <v>0</v>
          </cell>
          <cell r="T574">
            <v>-35.599999999976717</v>
          </cell>
          <cell r="U574">
            <v>-288.5</v>
          </cell>
          <cell r="V574">
            <v>-145.05999999999767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-74.400000000023283</v>
          </cell>
          <cell r="AB574">
            <v>0</v>
          </cell>
          <cell r="AC574">
            <v>-292.19999999995343</v>
          </cell>
          <cell r="AD574">
            <v>0</v>
          </cell>
          <cell r="AE574">
            <v>-739.29999999888241</v>
          </cell>
          <cell r="AF574">
            <v>0</v>
          </cell>
          <cell r="AG574">
            <v>-99.5</v>
          </cell>
          <cell r="AH574">
            <v>-108.65000000002328</v>
          </cell>
          <cell r="AI574">
            <v>-336.97999999998137</v>
          </cell>
          <cell r="AJ574">
            <v>-51.070000000006985</v>
          </cell>
          <cell r="AK574">
            <v>0</v>
          </cell>
          <cell r="AL574">
            <v>0</v>
          </cell>
          <cell r="AM574">
            <v>-17.200000000069849</v>
          </cell>
          <cell r="AN574">
            <v>-51.360000000102445</v>
          </cell>
          <cell r="AO574">
            <v>-46.239999999990687</v>
          </cell>
          <cell r="AP574">
            <v>0</v>
          </cell>
          <cell r="AQ574">
            <v>-28.299999999930151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P574">
            <v>0</v>
          </cell>
          <cell r="BQ574">
            <v>0</v>
          </cell>
          <cell r="BR574">
            <v>-22.53999999910593</v>
          </cell>
          <cell r="BS574">
            <v>0</v>
          </cell>
          <cell r="BT574">
            <v>0</v>
          </cell>
          <cell r="BU574">
            <v>-49.139999999897555</v>
          </cell>
          <cell r="BV574">
            <v>0</v>
          </cell>
          <cell r="BW574">
            <v>0</v>
          </cell>
          <cell r="BX574">
            <v>26.599999999976717</v>
          </cell>
          <cell r="BY574">
            <v>0</v>
          </cell>
          <cell r="BZ574">
            <v>0</v>
          </cell>
          <cell r="CA574">
            <v>0</v>
          </cell>
          <cell r="CB574">
            <v>0</v>
          </cell>
          <cell r="CC574">
            <v>0</v>
          </cell>
          <cell r="CD574">
            <v>0</v>
          </cell>
          <cell r="CE574">
            <v>-59.299999998882413</v>
          </cell>
          <cell r="CF574">
            <v>0</v>
          </cell>
          <cell r="CG574">
            <v>0</v>
          </cell>
          <cell r="CH574">
            <v>-59.300000000046566</v>
          </cell>
          <cell r="CI574">
            <v>0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P574">
            <v>0</v>
          </cell>
          <cell r="CQ574">
            <v>0</v>
          </cell>
          <cell r="CR574">
            <v>0</v>
          </cell>
          <cell r="CS574">
            <v>0</v>
          </cell>
          <cell r="CT574">
            <v>0</v>
          </cell>
          <cell r="CU574">
            <v>0</v>
          </cell>
          <cell r="CV574">
            <v>0</v>
          </cell>
          <cell r="CW574">
            <v>0</v>
          </cell>
          <cell r="CX574">
            <v>0</v>
          </cell>
          <cell r="CY574">
            <v>0</v>
          </cell>
          <cell r="CZ574">
            <v>0</v>
          </cell>
          <cell r="DA574">
            <v>0</v>
          </cell>
          <cell r="DB574">
            <v>0</v>
          </cell>
          <cell r="DC574">
            <v>0</v>
          </cell>
          <cell r="DD574">
            <v>0</v>
          </cell>
          <cell r="DE574">
            <v>0</v>
          </cell>
          <cell r="DF574">
            <v>0</v>
          </cell>
          <cell r="DG574">
            <v>0</v>
          </cell>
          <cell r="DH574">
            <v>0</v>
          </cell>
          <cell r="DI574">
            <v>0</v>
          </cell>
          <cell r="DJ574">
            <v>0</v>
          </cell>
          <cell r="DK574">
            <v>0</v>
          </cell>
          <cell r="DL574">
            <v>0</v>
          </cell>
          <cell r="DM574">
            <v>0</v>
          </cell>
          <cell r="DN574">
            <v>0</v>
          </cell>
          <cell r="DO574">
            <v>0</v>
          </cell>
          <cell r="DP574">
            <v>0</v>
          </cell>
          <cell r="DQ574">
            <v>0</v>
          </cell>
          <cell r="DR574">
            <v>0</v>
          </cell>
          <cell r="DS574">
            <v>0</v>
          </cell>
          <cell r="DT574">
            <v>0</v>
          </cell>
          <cell r="DU574">
            <v>0</v>
          </cell>
          <cell r="DV574">
            <v>0</v>
          </cell>
          <cell r="DW574">
            <v>0</v>
          </cell>
          <cell r="DX574">
            <v>0</v>
          </cell>
          <cell r="DY574">
            <v>0</v>
          </cell>
          <cell r="DZ574">
            <v>0</v>
          </cell>
          <cell r="EA574">
            <v>0</v>
          </cell>
          <cell r="EB574">
            <v>0</v>
          </cell>
          <cell r="EC574">
            <v>0</v>
          </cell>
          <cell r="ED574">
            <v>0</v>
          </cell>
        </row>
        <row r="575"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0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  <cell r="BW575">
            <v>0</v>
          </cell>
          <cell r="BX575">
            <v>0</v>
          </cell>
          <cell r="BY575">
            <v>0</v>
          </cell>
          <cell r="BZ575">
            <v>0</v>
          </cell>
          <cell r="CA575">
            <v>0</v>
          </cell>
          <cell r="CB575">
            <v>0</v>
          </cell>
          <cell r="CC575">
            <v>0</v>
          </cell>
          <cell r="CD575">
            <v>0</v>
          </cell>
          <cell r="CE575">
            <v>0</v>
          </cell>
          <cell r="CF575">
            <v>0</v>
          </cell>
          <cell r="CG575">
            <v>0</v>
          </cell>
          <cell r="CH575">
            <v>0</v>
          </cell>
          <cell r="CI575">
            <v>0</v>
          </cell>
          <cell r="CJ575">
            <v>0</v>
          </cell>
          <cell r="CK575">
            <v>0</v>
          </cell>
          <cell r="CL575">
            <v>0</v>
          </cell>
          <cell r="CM575">
            <v>0</v>
          </cell>
          <cell r="CN575">
            <v>0</v>
          </cell>
          <cell r="CO575">
            <v>0</v>
          </cell>
          <cell r="CP575">
            <v>0</v>
          </cell>
          <cell r="CQ575">
            <v>0</v>
          </cell>
          <cell r="CR575">
            <v>0</v>
          </cell>
          <cell r="CS575">
            <v>0</v>
          </cell>
          <cell r="CT575">
            <v>0</v>
          </cell>
          <cell r="CU575">
            <v>0</v>
          </cell>
          <cell r="CV575">
            <v>0</v>
          </cell>
          <cell r="CW575">
            <v>0</v>
          </cell>
          <cell r="CX575">
            <v>0</v>
          </cell>
          <cell r="CY575">
            <v>0</v>
          </cell>
          <cell r="CZ575">
            <v>0</v>
          </cell>
          <cell r="DA575">
            <v>0</v>
          </cell>
          <cell r="DB575">
            <v>0</v>
          </cell>
          <cell r="DC575">
            <v>0</v>
          </cell>
          <cell r="DD575">
            <v>0</v>
          </cell>
          <cell r="DE575">
            <v>0</v>
          </cell>
          <cell r="DF575">
            <v>0</v>
          </cell>
          <cell r="DG575">
            <v>0</v>
          </cell>
          <cell r="DH575">
            <v>0</v>
          </cell>
          <cell r="DI575">
            <v>0</v>
          </cell>
          <cell r="DJ575">
            <v>0</v>
          </cell>
          <cell r="DK575">
            <v>0</v>
          </cell>
          <cell r="DL575">
            <v>0</v>
          </cell>
          <cell r="DM575">
            <v>0</v>
          </cell>
          <cell r="DN575">
            <v>0</v>
          </cell>
          <cell r="DO575">
            <v>0</v>
          </cell>
          <cell r="DP575">
            <v>0</v>
          </cell>
          <cell r="DQ575">
            <v>0</v>
          </cell>
          <cell r="DR575">
            <v>0</v>
          </cell>
          <cell r="DS575">
            <v>0</v>
          </cell>
          <cell r="DT575">
            <v>0</v>
          </cell>
          <cell r="DU575">
            <v>0</v>
          </cell>
          <cell r="DV575">
            <v>0</v>
          </cell>
          <cell r="DW575">
            <v>0</v>
          </cell>
          <cell r="DX575">
            <v>0</v>
          </cell>
          <cell r="DY575">
            <v>0</v>
          </cell>
          <cell r="DZ575">
            <v>0</v>
          </cell>
          <cell r="EA575">
            <v>0</v>
          </cell>
          <cell r="EB575">
            <v>0</v>
          </cell>
          <cell r="EC575">
            <v>0</v>
          </cell>
          <cell r="ED575">
            <v>0</v>
          </cell>
        </row>
        <row r="576">
          <cell r="F576">
            <v>-45.439999999944121</v>
          </cell>
          <cell r="G576">
            <v>-133.34000000002561</v>
          </cell>
          <cell r="H576">
            <v>-32.510000000009313</v>
          </cell>
          <cell r="I576">
            <v>-2.2099999999627471</v>
          </cell>
          <cell r="J576">
            <v>-49.519999999960419</v>
          </cell>
          <cell r="K576">
            <v>-15.39000000001397</v>
          </cell>
          <cell r="L576">
            <v>-57.119999999995343</v>
          </cell>
          <cell r="M576">
            <v>-10.630000000004657</v>
          </cell>
          <cell r="N576">
            <v>-23.619999999995343</v>
          </cell>
          <cell r="O576">
            <v>-50.159999999974389</v>
          </cell>
          <cell r="P576">
            <v>0</v>
          </cell>
          <cell r="Q576">
            <v>-45.950000000011642</v>
          </cell>
          <cell r="R576">
            <v>-649.16000000108033</v>
          </cell>
          <cell r="S576">
            <v>0</v>
          </cell>
          <cell r="T576">
            <v>-37.599999999976717</v>
          </cell>
          <cell r="U576">
            <v>-92.35999999998603</v>
          </cell>
          <cell r="V576">
            <v>-37.880000000004657</v>
          </cell>
          <cell r="W576">
            <v>0</v>
          </cell>
          <cell r="X576">
            <v>-177.64000000001397</v>
          </cell>
          <cell r="Y576">
            <v>-102.46000000002095</v>
          </cell>
          <cell r="Z576">
            <v>-8.6500000000232831</v>
          </cell>
          <cell r="AA576">
            <v>0</v>
          </cell>
          <cell r="AB576">
            <v>-93.370000000053551</v>
          </cell>
          <cell r="AC576">
            <v>-26</v>
          </cell>
          <cell r="AD576">
            <v>-73.200000000011642</v>
          </cell>
          <cell r="AE576">
            <v>-862.34999999962747</v>
          </cell>
          <cell r="AF576">
            <v>-44.459999999962747</v>
          </cell>
          <cell r="AG576">
            <v>-10.519999999960419</v>
          </cell>
          <cell r="AH576">
            <v>-83.529999999969732</v>
          </cell>
          <cell r="AI576">
            <v>-143.40000000002328</v>
          </cell>
          <cell r="AJ576">
            <v>-112</v>
          </cell>
          <cell r="AK576">
            <v>-21.029999999969732</v>
          </cell>
          <cell r="AL576">
            <v>-121.10000000003492</v>
          </cell>
          <cell r="AM576">
            <v>-1.8900000000139698</v>
          </cell>
          <cell r="AN576">
            <v>-82.35999999998603</v>
          </cell>
          <cell r="AO576">
            <v>-139.90999999997439</v>
          </cell>
          <cell r="AP576">
            <v>-102.14999999996508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  <cell r="BZ576">
            <v>0</v>
          </cell>
          <cell r="CA576">
            <v>0</v>
          </cell>
          <cell r="CB576">
            <v>0</v>
          </cell>
          <cell r="CC576">
            <v>0</v>
          </cell>
          <cell r="CD576">
            <v>0</v>
          </cell>
          <cell r="CE576">
            <v>0</v>
          </cell>
          <cell r="CF576">
            <v>0</v>
          </cell>
          <cell r="CG576">
            <v>0</v>
          </cell>
          <cell r="CH576">
            <v>0</v>
          </cell>
          <cell r="CI576">
            <v>0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P576">
            <v>0</v>
          </cell>
          <cell r="CQ576">
            <v>0</v>
          </cell>
          <cell r="CR576">
            <v>0</v>
          </cell>
          <cell r="CS576">
            <v>0</v>
          </cell>
          <cell r="CT576">
            <v>0</v>
          </cell>
          <cell r="CU576">
            <v>0</v>
          </cell>
          <cell r="CV576">
            <v>0</v>
          </cell>
          <cell r="CW576">
            <v>0</v>
          </cell>
          <cell r="CX576">
            <v>0</v>
          </cell>
          <cell r="CY576">
            <v>0</v>
          </cell>
          <cell r="CZ576">
            <v>0</v>
          </cell>
          <cell r="DA576">
            <v>0</v>
          </cell>
          <cell r="DB576">
            <v>0</v>
          </cell>
          <cell r="DC576">
            <v>0</v>
          </cell>
          <cell r="DD576">
            <v>0</v>
          </cell>
          <cell r="DE576">
            <v>0</v>
          </cell>
          <cell r="DF576">
            <v>0</v>
          </cell>
          <cell r="DG576">
            <v>0</v>
          </cell>
          <cell r="DH576">
            <v>0</v>
          </cell>
          <cell r="DI576">
            <v>0</v>
          </cell>
          <cell r="DJ576">
            <v>0</v>
          </cell>
          <cell r="DK576">
            <v>0</v>
          </cell>
          <cell r="DL576">
            <v>0</v>
          </cell>
          <cell r="DM576">
            <v>0</v>
          </cell>
          <cell r="DN576">
            <v>0</v>
          </cell>
          <cell r="DO576">
            <v>0</v>
          </cell>
          <cell r="DP576">
            <v>0</v>
          </cell>
          <cell r="DQ576">
            <v>0</v>
          </cell>
          <cell r="DR576">
            <v>0</v>
          </cell>
          <cell r="DS576">
            <v>0</v>
          </cell>
          <cell r="DT576">
            <v>0</v>
          </cell>
          <cell r="DU576">
            <v>0</v>
          </cell>
          <cell r="DV576">
            <v>0</v>
          </cell>
          <cell r="DW576">
            <v>0</v>
          </cell>
          <cell r="DX576">
            <v>0</v>
          </cell>
          <cell r="DY576">
            <v>0</v>
          </cell>
          <cell r="DZ576">
            <v>0</v>
          </cell>
          <cell r="EA576">
            <v>0</v>
          </cell>
          <cell r="EB576">
            <v>0</v>
          </cell>
          <cell r="EC576">
            <v>0</v>
          </cell>
          <cell r="ED576">
            <v>0</v>
          </cell>
        </row>
        <row r="577">
          <cell r="F577">
            <v>-559.60000000055879</v>
          </cell>
          <cell r="G577">
            <v>-896.20000000111759</v>
          </cell>
          <cell r="H577">
            <v>-2725.9000000003725</v>
          </cell>
          <cell r="I577">
            <v>-2351.6999999992549</v>
          </cell>
          <cell r="J577">
            <v>-911.5</v>
          </cell>
          <cell r="K577">
            <v>-1316.2000000001863</v>
          </cell>
          <cell r="L577">
            <v>18.799999998882413</v>
          </cell>
          <cell r="M577">
            <v>0</v>
          </cell>
          <cell r="N577">
            <v>-2146.6000000014901</v>
          </cell>
          <cell r="O577">
            <v>-332.69999999925494</v>
          </cell>
          <cell r="P577">
            <v>-1689.5</v>
          </cell>
          <cell r="Q577">
            <v>-763.99999999906868</v>
          </cell>
          <cell r="R577">
            <v>-10924.300000011921</v>
          </cell>
          <cell r="S577">
            <v>-513.5</v>
          </cell>
          <cell r="T577">
            <v>-1007.5999999996275</v>
          </cell>
          <cell r="U577">
            <v>-2967.4000000003725</v>
          </cell>
          <cell r="V577">
            <v>-2019.7000000001863</v>
          </cell>
          <cell r="W577">
            <v>-868.59999999962747</v>
          </cell>
          <cell r="X577">
            <v>-300.60000000055879</v>
          </cell>
          <cell r="Y577">
            <v>-237.80000000074506</v>
          </cell>
          <cell r="Z577">
            <v>0</v>
          </cell>
          <cell r="AA577">
            <v>-857.19999999925494</v>
          </cell>
          <cell r="AB577">
            <v>-253.70000000018626</v>
          </cell>
          <cell r="AC577">
            <v>-1470.2000000001863</v>
          </cell>
          <cell r="AD577">
            <v>-428</v>
          </cell>
          <cell r="AE577">
            <v>-5538.2999999970198</v>
          </cell>
          <cell r="AF577">
            <v>-65.400000000372529</v>
          </cell>
          <cell r="AG577">
            <v>-377</v>
          </cell>
          <cell r="AH577">
            <v>-979.59999999962747</v>
          </cell>
          <cell r="AI577">
            <v>-1317.0999999996275</v>
          </cell>
          <cell r="AJ577">
            <v>-651.69999999925494</v>
          </cell>
          <cell r="AK577">
            <v>-226</v>
          </cell>
          <cell r="AL577">
            <v>-19.200000001117587</v>
          </cell>
          <cell r="AM577">
            <v>-184</v>
          </cell>
          <cell r="AN577">
            <v>-1147.5</v>
          </cell>
          <cell r="AO577">
            <v>-225.70000000111759</v>
          </cell>
          <cell r="AP577">
            <v>-179.29999999981374</v>
          </cell>
          <cell r="AQ577">
            <v>-165.80000000074506</v>
          </cell>
          <cell r="AR577">
            <v>-1927.2000000029802</v>
          </cell>
          <cell r="AS577">
            <v>-149.79999999981374</v>
          </cell>
          <cell r="AT577">
            <v>-88.400000000372529</v>
          </cell>
          <cell r="AU577">
            <v>-277</v>
          </cell>
          <cell r="AV577">
            <v>-388.09999999962747</v>
          </cell>
          <cell r="AW577">
            <v>-19</v>
          </cell>
          <cell r="AX577">
            <v>-106.70000000018626</v>
          </cell>
          <cell r="AY577">
            <v>31</v>
          </cell>
          <cell r="AZ577">
            <v>0</v>
          </cell>
          <cell r="BA577">
            <v>-430.5</v>
          </cell>
          <cell r="BB577">
            <v>-446.90000000037253</v>
          </cell>
          <cell r="BC577">
            <v>-48.799999999813735</v>
          </cell>
          <cell r="BD577">
            <v>-3</v>
          </cell>
          <cell r="BE577">
            <v>-1988.1000000089407</v>
          </cell>
          <cell r="BF577">
            <v>-210.20000000018626</v>
          </cell>
          <cell r="BG577">
            <v>-38.900000000372529</v>
          </cell>
          <cell r="BH577">
            <v>-427.69999999925494</v>
          </cell>
          <cell r="BI577">
            <v>-221</v>
          </cell>
          <cell r="BJ577">
            <v>-201.29999999981374</v>
          </cell>
          <cell r="BK577">
            <v>-92.900000000372529</v>
          </cell>
          <cell r="BL577">
            <v>0</v>
          </cell>
          <cell r="BM577">
            <v>-32</v>
          </cell>
          <cell r="BN577">
            <v>-384.59999999962747</v>
          </cell>
          <cell r="BO577">
            <v>-217.09999999962747</v>
          </cell>
          <cell r="BP577">
            <v>-107.5</v>
          </cell>
          <cell r="BQ577">
            <v>-54.899999999441206</v>
          </cell>
          <cell r="BR577">
            <v>-3007.1999999731779</v>
          </cell>
          <cell r="BS577">
            <v>-45.200000000186265</v>
          </cell>
          <cell r="BT577">
            <v>-168.69999999925494</v>
          </cell>
          <cell r="BU577">
            <v>-567.89999999944121</v>
          </cell>
          <cell r="BV577">
            <v>-478</v>
          </cell>
          <cell r="BW577">
            <v>-157.39999999944121</v>
          </cell>
          <cell r="BX577">
            <v>-439.79999999981374</v>
          </cell>
          <cell r="BY577">
            <v>-232.40000000037253</v>
          </cell>
          <cell r="BZ577">
            <v>0</v>
          </cell>
          <cell r="CA577">
            <v>-633.40000000037253</v>
          </cell>
          <cell r="CB577">
            <v>-0.40000000037252903</v>
          </cell>
          <cell r="CC577">
            <v>-217.5</v>
          </cell>
          <cell r="CD577">
            <v>-66.5</v>
          </cell>
          <cell r="CE577">
            <v>-1514.7000000029802</v>
          </cell>
          <cell r="CF577">
            <v>0</v>
          </cell>
          <cell r="CG577">
            <v>-170.90000000037253</v>
          </cell>
          <cell r="CH577">
            <v>-471.19999999925494</v>
          </cell>
          <cell r="CI577">
            <v>-158.79999999981374</v>
          </cell>
          <cell r="CJ577">
            <v>73.799999999813735</v>
          </cell>
          <cell r="CK577">
            <v>-186.70000000018626</v>
          </cell>
          <cell r="CL577">
            <v>0</v>
          </cell>
          <cell r="CM577">
            <v>0</v>
          </cell>
          <cell r="CN577">
            <v>-324.5</v>
          </cell>
          <cell r="CO577">
            <v>-0.70000000018626451</v>
          </cell>
          <cell r="CP577">
            <v>-157.29999999981374</v>
          </cell>
          <cell r="CQ577">
            <v>-118.40000000037253</v>
          </cell>
          <cell r="CR577">
            <v>5668.2000000029802</v>
          </cell>
          <cell r="CS577">
            <v>0</v>
          </cell>
          <cell r="CT577">
            <v>-50.599999999627471</v>
          </cell>
          <cell r="CU577">
            <v>-360.60000000055879</v>
          </cell>
          <cell r="CV577">
            <v>-191</v>
          </cell>
          <cell r="CW577">
            <v>3653.2000000001863</v>
          </cell>
          <cell r="CX577">
            <v>3709.5</v>
          </cell>
          <cell r="CY577">
            <v>0</v>
          </cell>
          <cell r="CZ577">
            <v>0</v>
          </cell>
          <cell r="DA577">
            <v>-585.70000000111759</v>
          </cell>
          <cell r="DB577">
            <v>-107.5</v>
          </cell>
          <cell r="DC577">
            <v>-362.09999999962747</v>
          </cell>
          <cell r="DD577">
            <v>-37</v>
          </cell>
          <cell r="DE577">
            <v>-1899.3000000119209</v>
          </cell>
          <cell r="DF577">
            <v>-38.799999999813735</v>
          </cell>
          <cell r="DG577">
            <v>-500.69999999925494</v>
          </cell>
          <cell r="DH577">
            <v>-515.60000000055879</v>
          </cell>
          <cell r="DI577">
            <v>-451.70000000111759</v>
          </cell>
          <cell r="DJ577">
            <v>-136.70000000111759</v>
          </cell>
          <cell r="DK577">
            <v>20.200000000186265</v>
          </cell>
          <cell r="DL577">
            <v>-57.5</v>
          </cell>
          <cell r="DM577">
            <v>-16.700000000186265</v>
          </cell>
          <cell r="DN577">
            <v>-112.79999999981374</v>
          </cell>
          <cell r="DO577">
            <v>-40.699999999254942</v>
          </cell>
          <cell r="DP577">
            <v>-48.299999998882413</v>
          </cell>
          <cell r="DQ577">
            <v>0</v>
          </cell>
          <cell r="DR577">
            <v>-7.2999999970197678</v>
          </cell>
          <cell r="DS577">
            <v>0</v>
          </cell>
          <cell r="DT577">
            <v>0</v>
          </cell>
          <cell r="DU577">
            <v>-0.59999999962747097</v>
          </cell>
          <cell r="DV577">
            <v>-7.2999999998137355</v>
          </cell>
          <cell r="DW577">
            <v>1</v>
          </cell>
          <cell r="DX577">
            <v>0</v>
          </cell>
          <cell r="DY577">
            <v>0</v>
          </cell>
          <cell r="DZ577">
            <v>0</v>
          </cell>
          <cell r="EA577">
            <v>0</v>
          </cell>
          <cell r="EB577">
            <v>-0.40000000037252903</v>
          </cell>
          <cell r="EC577">
            <v>0</v>
          </cell>
          <cell r="ED577">
            <v>0</v>
          </cell>
        </row>
        <row r="578">
          <cell r="F578">
            <v>0</v>
          </cell>
          <cell r="G578">
            <v>-876.40000000037253</v>
          </cell>
          <cell r="H578">
            <v>-960.5</v>
          </cell>
          <cell r="I578">
            <v>-322.10000000055879</v>
          </cell>
          <cell r="J578">
            <v>-104.5</v>
          </cell>
          <cell r="K578">
            <v>-51.299999999813735</v>
          </cell>
          <cell r="L578">
            <v>0</v>
          </cell>
          <cell r="M578">
            <v>0</v>
          </cell>
          <cell r="N578">
            <v>-87.200000000186265</v>
          </cell>
          <cell r="O578">
            <v>0</v>
          </cell>
          <cell r="P578">
            <v>-153.5</v>
          </cell>
          <cell r="Q578">
            <v>-34.299999999813735</v>
          </cell>
          <cell r="R578">
            <v>-533.19999998807907</v>
          </cell>
          <cell r="S578">
            <v>0</v>
          </cell>
          <cell r="T578">
            <v>0</v>
          </cell>
          <cell r="U578">
            <v>-268</v>
          </cell>
          <cell r="V578">
            <v>-75.299999999813735</v>
          </cell>
          <cell r="W578">
            <v>-68.599999999627471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-121.29999999981374</v>
          </cell>
          <cell r="AD578">
            <v>0</v>
          </cell>
          <cell r="AE578">
            <v>-3874.4000000059605</v>
          </cell>
          <cell r="AF578">
            <v>-0.59999999962747097</v>
          </cell>
          <cell r="AG578">
            <v>-2</v>
          </cell>
          <cell r="AH578">
            <v>-1070.7999999998137</v>
          </cell>
          <cell r="AI578">
            <v>-1022</v>
          </cell>
          <cell r="AJ578">
            <v>-549.90000000037253</v>
          </cell>
          <cell r="AK578">
            <v>-192.29999999981374</v>
          </cell>
          <cell r="AL578">
            <v>0</v>
          </cell>
          <cell r="AM578">
            <v>0</v>
          </cell>
          <cell r="AN578">
            <v>-849.70000000018626</v>
          </cell>
          <cell r="AO578">
            <v>-1.400000000372529</v>
          </cell>
          <cell r="AP578">
            <v>-161.70000000018626</v>
          </cell>
          <cell r="AQ578">
            <v>-24</v>
          </cell>
          <cell r="AR578">
            <v>-760.3999999910593</v>
          </cell>
          <cell r="AS578">
            <v>-0.5</v>
          </cell>
          <cell r="AT578">
            <v>-0.5</v>
          </cell>
          <cell r="AU578">
            <v>-211.29999999981374</v>
          </cell>
          <cell r="AV578">
            <v>-288.5</v>
          </cell>
          <cell r="AW578">
            <v>30.099999999627471</v>
          </cell>
          <cell r="AX578">
            <v>7.2999999998137355</v>
          </cell>
          <cell r="AY578">
            <v>0</v>
          </cell>
          <cell r="AZ578">
            <v>0</v>
          </cell>
          <cell r="BA578">
            <v>-196.29999999981374</v>
          </cell>
          <cell r="BB578">
            <v>-100.29999999981374</v>
          </cell>
          <cell r="BC578">
            <v>0</v>
          </cell>
          <cell r="BD578">
            <v>-0.40000000037252903</v>
          </cell>
          <cell r="BE578">
            <v>-1470.1000000089407</v>
          </cell>
          <cell r="BF578">
            <v>-49</v>
          </cell>
          <cell r="BG578">
            <v>-1</v>
          </cell>
          <cell r="BH578">
            <v>-364.40000000037253</v>
          </cell>
          <cell r="BI578">
            <v>-491.79999999981374</v>
          </cell>
          <cell r="BJ578">
            <v>-161.30000000074506</v>
          </cell>
          <cell r="BK578">
            <v>34.299999999813735</v>
          </cell>
          <cell r="BL578">
            <v>0</v>
          </cell>
          <cell r="BM578">
            <v>0</v>
          </cell>
          <cell r="BN578">
            <v>-50.200000000186265</v>
          </cell>
          <cell r="BO578">
            <v>-87.5</v>
          </cell>
          <cell r="BP578">
            <v>-221.20000000018626</v>
          </cell>
          <cell r="BQ578">
            <v>-78</v>
          </cell>
          <cell r="BR578">
            <v>-1560.5</v>
          </cell>
          <cell r="BS578">
            <v>-49.5</v>
          </cell>
          <cell r="BT578">
            <v>-138.70000000018626</v>
          </cell>
          <cell r="BU578">
            <v>-331.29999999981374</v>
          </cell>
          <cell r="BV578">
            <v>-282.20000000018626</v>
          </cell>
          <cell r="BW578">
            <v>-106.70000000018626</v>
          </cell>
          <cell r="BX578">
            <v>-186.70000000018626</v>
          </cell>
          <cell r="BY578">
            <v>-76</v>
          </cell>
          <cell r="BZ578">
            <v>0</v>
          </cell>
          <cell r="CA578">
            <v>-164</v>
          </cell>
          <cell r="CB578">
            <v>0</v>
          </cell>
          <cell r="CC578">
            <v>-216.70000000018626</v>
          </cell>
          <cell r="CD578">
            <v>-8.7000000001862645</v>
          </cell>
          <cell r="CE578">
            <v>-834.90000000596046</v>
          </cell>
          <cell r="CF578">
            <v>0</v>
          </cell>
          <cell r="CG578">
            <v>-25.700000000186265</v>
          </cell>
          <cell r="CH578">
            <v>-226.5</v>
          </cell>
          <cell r="CI578">
            <v>-185.79999999981374</v>
          </cell>
          <cell r="CJ578">
            <v>-62.700000001117587</v>
          </cell>
          <cell r="CK578">
            <v>0</v>
          </cell>
          <cell r="CL578">
            <v>0</v>
          </cell>
          <cell r="CM578">
            <v>0</v>
          </cell>
          <cell r="CN578">
            <v>-34.200000000186265</v>
          </cell>
          <cell r="CO578">
            <v>0</v>
          </cell>
          <cell r="CP578">
            <v>-300</v>
          </cell>
          <cell r="CQ578">
            <v>0</v>
          </cell>
          <cell r="CR578">
            <v>-805.20000000298023</v>
          </cell>
          <cell r="CS578">
            <v>0</v>
          </cell>
          <cell r="CT578">
            <v>0</v>
          </cell>
          <cell r="CU578">
            <v>-175.70000000018626</v>
          </cell>
          <cell r="CV578">
            <v>-266.79999999981374</v>
          </cell>
          <cell r="CW578">
            <v>-54.200000001117587</v>
          </cell>
          <cell r="CX578">
            <v>31</v>
          </cell>
          <cell r="CY578">
            <v>0</v>
          </cell>
          <cell r="CZ578">
            <v>0</v>
          </cell>
          <cell r="DA578">
            <v>-66</v>
          </cell>
          <cell r="DB578">
            <v>0</v>
          </cell>
          <cell r="DC578">
            <v>-234.79999999981374</v>
          </cell>
          <cell r="DD578">
            <v>-38.700000000186265</v>
          </cell>
          <cell r="DE578">
            <v>-1712.5</v>
          </cell>
          <cell r="DF578">
            <v>0</v>
          </cell>
          <cell r="DG578">
            <v>-202.29999999981374</v>
          </cell>
          <cell r="DH578">
            <v>-552.10000000055879</v>
          </cell>
          <cell r="DI578">
            <v>-480.20000000018626</v>
          </cell>
          <cell r="DJ578">
            <v>-148.79999999888241</v>
          </cell>
          <cell r="DK578">
            <v>-67.400000000372529</v>
          </cell>
          <cell r="DL578">
            <v>0</v>
          </cell>
          <cell r="DM578">
            <v>-113.70000000018626</v>
          </cell>
          <cell r="DN578">
            <v>0</v>
          </cell>
          <cell r="DO578">
            <v>-148</v>
          </cell>
          <cell r="DP578">
            <v>0</v>
          </cell>
          <cell r="DQ578">
            <v>0</v>
          </cell>
          <cell r="DR578">
            <v>0</v>
          </cell>
          <cell r="DS578">
            <v>0</v>
          </cell>
          <cell r="DT578">
            <v>0</v>
          </cell>
          <cell r="DU578">
            <v>0</v>
          </cell>
          <cell r="DV578">
            <v>0</v>
          </cell>
          <cell r="DW578">
            <v>0</v>
          </cell>
          <cell r="DX578">
            <v>0</v>
          </cell>
          <cell r="DY578">
            <v>0</v>
          </cell>
          <cell r="DZ578">
            <v>0</v>
          </cell>
          <cell r="EA578">
            <v>0</v>
          </cell>
          <cell r="EB578">
            <v>0</v>
          </cell>
          <cell r="EC578">
            <v>0</v>
          </cell>
          <cell r="ED578">
            <v>0</v>
          </cell>
        </row>
        <row r="579">
          <cell r="F579">
            <v>-5953.3000000007451</v>
          </cell>
          <cell r="G579">
            <v>-4775.9000000003725</v>
          </cell>
          <cell r="H579">
            <v>-3494.3600000003353</v>
          </cell>
          <cell r="I579">
            <v>-2895.9400000013411</v>
          </cell>
          <cell r="J579">
            <v>-5068.6000000005588</v>
          </cell>
          <cell r="K579">
            <v>-7778.0000000009313</v>
          </cell>
          <cell r="L579">
            <v>-6088.7000000001863</v>
          </cell>
          <cell r="M579">
            <v>-5907.1000000014901</v>
          </cell>
          <cell r="N579">
            <v>-4793.5999999996275</v>
          </cell>
          <cell r="O579">
            <v>-8130.0000000009313</v>
          </cell>
          <cell r="P579">
            <v>-4944.1000000005588</v>
          </cell>
          <cell r="Q579">
            <v>-446.89999999944121</v>
          </cell>
          <cell r="R579">
            <v>-37659.810000002384</v>
          </cell>
          <cell r="S579">
            <v>-3084.2999999998137</v>
          </cell>
          <cell r="T579">
            <v>-3247.7000000001863</v>
          </cell>
          <cell r="U579">
            <v>-2719.5999999996275</v>
          </cell>
          <cell r="V579">
            <v>-3128.3000000002794</v>
          </cell>
          <cell r="W579">
            <v>-2481.910000000149</v>
          </cell>
          <cell r="X579">
            <v>-3741.2000000001863</v>
          </cell>
          <cell r="Y579">
            <v>-4120.2000000011176</v>
          </cell>
          <cell r="Z579">
            <v>-3483.7000000001863</v>
          </cell>
          <cell r="AA579">
            <v>-3025.7000000001863</v>
          </cell>
          <cell r="AB579">
            <v>-5593.5999999996275</v>
          </cell>
          <cell r="AC579">
            <v>-2499.5</v>
          </cell>
          <cell r="AD579">
            <v>-534.10000000055879</v>
          </cell>
          <cell r="AE579">
            <v>-41245.219999998808</v>
          </cell>
          <cell r="AF579">
            <v>-2975.0999999996275</v>
          </cell>
          <cell r="AG579">
            <v>-2298.3999999994412</v>
          </cell>
          <cell r="AH579">
            <v>-3496.5</v>
          </cell>
          <cell r="AI579">
            <v>-4089.4000000003725</v>
          </cell>
          <cell r="AJ579">
            <v>-2092.7600000007078</v>
          </cell>
          <cell r="AK579">
            <v>-4540.9000000003725</v>
          </cell>
          <cell r="AL579">
            <v>-4964.3000000007451</v>
          </cell>
          <cell r="AM579">
            <v>-3763.5</v>
          </cell>
          <cell r="AN579">
            <v>-3502.660000000149</v>
          </cell>
          <cell r="AO579">
            <v>-6065.3000000007451</v>
          </cell>
          <cell r="AP579">
            <v>-2927.0999999996275</v>
          </cell>
          <cell r="AQ579">
            <v>-529.29999999888241</v>
          </cell>
          <cell r="AR579">
            <v>-11370.059999987483</v>
          </cell>
          <cell r="AS579">
            <v>-906.79999999981374</v>
          </cell>
          <cell r="AT579">
            <v>-971.70000000018626</v>
          </cell>
          <cell r="AU579">
            <v>-1141.6000000005588</v>
          </cell>
          <cell r="AV579">
            <v>-883.09999999962747</v>
          </cell>
          <cell r="AW579">
            <v>-105.06000000052154</v>
          </cell>
          <cell r="AX579">
            <v>-569</v>
          </cell>
          <cell r="AY579">
            <v>-775.59999999962747</v>
          </cell>
          <cell r="AZ579">
            <v>-567.5</v>
          </cell>
          <cell r="BA579">
            <v>-926.29999999981374</v>
          </cell>
          <cell r="BB579">
            <v>-2167.3999999994412</v>
          </cell>
          <cell r="BC579">
            <v>-1385.2999999998137</v>
          </cell>
          <cell r="BD579">
            <v>-970.69999999925494</v>
          </cell>
          <cell r="BE579">
            <v>-11281.29999999702</v>
          </cell>
          <cell r="BF579">
            <v>-832.79999999981374</v>
          </cell>
          <cell r="BG579">
            <v>-1365.4000000003725</v>
          </cell>
          <cell r="BH579">
            <v>-1144.0999999996275</v>
          </cell>
          <cell r="BI579">
            <v>-1216.2000000001863</v>
          </cell>
          <cell r="BJ579">
            <v>55.299999999813735</v>
          </cell>
          <cell r="BK579">
            <v>-672.20000000018626</v>
          </cell>
          <cell r="BL579">
            <v>-581.79999999888241</v>
          </cell>
          <cell r="BM579">
            <v>-423.29999999981374</v>
          </cell>
          <cell r="BN579">
            <v>-960.29999999981374</v>
          </cell>
          <cell r="BO579">
            <v>-1420</v>
          </cell>
          <cell r="BP579">
            <v>-1503.7000000001863</v>
          </cell>
          <cell r="BQ579">
            <v>-1216.7999999998137</v>
          </cell>
          <cell r="BR579">
            <v>-7558.2500000074506</v>
          </cell>
          <cell r="BS579">
            <v>-776.70000000018626</v>
          </cell>
          <cell r="BT579">
            <v>-756.79999999981374</v>
          </cell>
          <cell r="BU579">
            <v>-432.1999999997206</v>
          </cell>
          <cell r="BV579">
            <v>-832.29999999981374</v>
          </cell>
          <cell r="BW579">
            <v>-59.649999999906868</v>
          </cell>
          <cell r="BX579">
            <v>-844.39999999990687</v>
          </cell>
          <cell r="BY579">
            <v>-428.70000000018626</v>
          </cell>
          <cell r="BZ579">
            <v>-360.79999999981374</v>
          </cell>
          <cell r="CA579">
            <v>-606.40000000037253</v>
          </cell>
          <cell r="CB579">
            <v>-1503.5</v>
          </cell>
          <cell r="CC579">
            <v>-907.10000000009313</v>
          </cell>
          <cell r="CD579">
            <v>-49.700000000186265</v>
          </cell>
          <cell r="CE579">
            <v>-6320.7900000065565</v>
          </cell>
          <cell r="CF579">
            <v>-169.30000000074506</v>
          </cell>
          <cell r="CG579">
            <v>-640.30000000074506</v>
          </cell>
          <cell r="CH579">
            <v>-825.5</v>
          </cell>
          <cell r="CI579">
            <v>-420.60000000009313</v>
          </cell>
          <cell r="CJ579">
            <v>-355.29000000003725</v>
          </cell>
          <cell r="CK579">
            <v>-599.8000000002794</v>
          </cell>
          <cell r="CL579">
            <v>-313</v>
          </cell>
          <cell r="CM579">
            <v>-160</v>
          </cell>
          <cell r="CN579">
            <v>-412.8000000002794</v>
          </cell>
          <cell r="CO579">
            <v>-990.29999999981374</v>
          </cell>
          <cell r="CP579">
            <v>-596.5</v>
          </cell>
          <cell r="CQ579">
            <v>-837.40000000037253</v>
          </cell>
          <cell r="CR579">
            <v>-9439.140000000596</v>
          </cell>
          <cell r="CS579">
            <v>-415.5</v>
          </cell>
          <cell r="CT579">
            <v>-532.29999999981374</v>
          </cell>
          <cell r="CU579">
            <v>-1096.5</v>
          </cell>
          <cell r="CV579">
            <v>-687.5</v>
          </cell>
          <cell r="CW579">
            <v>-1067.6400000001304</v>
          </cell>
          <cell r="CX579">
            <v>-1570.5</v>
          </cell>
          <cell r="CY579">
            <v>-314.09999999962747</v>
          </cell>
          <cell r="CZ579">
            <v>-347.70000000018626</v>
          </cell>
          <cell r="DA579">
            <v>-532.3000000002794</v>
          </cell>
          <cell r="DB579">
            <v>-1280.5</v>
          </cell>
          <cell r="DC579">
            <v>-637.20000000018626</v>
          </cell>
          <cell r="DD579">
            <v>-957.40000000037253</v>
          </cell>
          <cell r="DE579">
            <v>-1346.8000000044703</v>
          </cell>
          <cell r="DF579">
            <v>-704.59999999962747</v>
          </cell>
          <cell r="DG579">
            <v>-397.40000000037253</v>
          </cell>
          <cell r="DH579">
            <v>-1055.2999999998137</v>
          </cell>
          <cell r="DI579">
            <v>-487.29999999981374</v>
          </cell>
          <cell r="DJ579">
            <v>-268</v>
          </cell>
          <cell r="DK579">
            <v>4788.8999999999069</v>
          </cell>
          <cell r="DL579">
            <v>-492.20000000018626</v>
          </cell>
          <cell r="DM579">
            <v>-12.299999999813735</v>
          </cell>
          <cell r="DN579">
            <v>-631</v>
          </cell>
          <cell r="DO579">
            <v>-948.59999999962747</v>
          </cell>
          <cell r="DP579">
            <v>-994</v>
          </cell>
          <cell r="DQ579">
            <v>-145</v>
          </cell>
          <cell r="DR579">
            <v>-410.64999998360872</v>
          </cell>
          <cell r="DS579">
            <v>0</v>
          </cell>
          <cell r="DT579">
            <v>0</v>
          </cell>
          <cell r="DU579">
            <v>-132.59999999962747</v>
          </cell>
          <cell r="DV579">
            <v>-38.400000000372529</v>
          </cell>
          <cell r="DW579">
            <v>-12.25</v>
          </cell>
          <cell r="DX579">
            <v>80.299999999813735</v>
          </cell>
          <cell r="DY579">
            <v>22.200000000186265</v>
          </cell>
          <cell r="DZ579">
            <v>11</v>
          </cell>
          <cell r="EA579">
            <v>-200.70000000018626</v>
          </cell>
          <cell r="EB579">
            <v>-135.70000000018626</v>
          </cell>
          <cell r="EC579">
            <v>-5.1999999997206032</v>
          </cell>
          <cell r="ED579">
            <v>0.70000000018626451</v>
          </cell>
        </row>
        <row r="580">
          <cell r="F580">
            <v>-681.81999999983236</v>
          </cell>
          <cell r="G580">
            <v>-592.65999999991618</v>
          </cell>
          <cell r="H580">
            <v>-695.02000000001863</v>
          </cell>
          <cell r="I580">
            <v>-679.5999999998603</v>
          </cell>
          <cell r="J580">
            <v>-407.72999999998137</v>
          </cell>
          <cell r="K580">
            <v>-727.73999999975786</v>
          </cell>
          <cell r="L580">
            <v>-1054.2399999999907</v>
          </cell>
          <cell r="M580">
            <v>-1278.8000000002794</v>
          </cell>
          <cell r="N580">
            <v>-1285.4500000001863</v>
          </cell>
          <cell r="O580">
            <v>-995.10000000009313</v>
          </cell>
          <cell r="P580">
            <v>-1436.6999999999534</v>
          </cell>
          <cell r="Q580">
            <v>-151.04000000003725</v>
          </cell>
          <cell r="R580">
            <v>-10968.059999998659</v>
          </cell>
          <cell r="S580">
            <v>-676.53999999980442</v>
          </cell>
          <cell r="T580">
            <v>-657.90999999991618</v>
          </cell>
          <cell r="U580">
            <v>-619.05000000004657</v>
          </cell>
          <cell r="V580">
            <v>-1101.5499999998137</v>
          </cell>
          <cell r="W580">
            <v>-152.8499999998603</v>
          </cell>
          <cell r="X580">
            <v>-775.92000000015832</v>
          </cell>
          <cell r="Y580">
            <v>-1515.3999999999069</v>
          </cell>
          <cell r="Z580">
            <v>-797.8000000002794</v>
          </cell>
          <cell r="AA580">
            <v>-1944.6499999999069</v>
          </cell>
          <cell r="AB580">
            <v>-1195.6000000000931</v>
          </cell>
          <cell r="AC580">
            <v>-1080.8899999998976</v>
          </cell>
          <cell r="AD580">
            <v>-449.90000000037253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  <cell r="BZ580">
            <v>0</v>
          </cell>
          <cell r="CA580">
            <v>0</v>
          </cell>
          <cell r="CB580">
            <v>0</v>
          </cell>
          <cell r="CC580">
            <v>0</v>
          </cell>
          <cell r="CD580">
            <v>0</v>
          </cell>
          <cell r="CE580">
            <v>0</v>
          </cell>
          <cell r="CF580">
            <v>0</v>
          </cell>
          <cell r="CG580">
            <v>0</v>
          </cell>
          <cell r="CH580">
            <v>0</v>
          </cell>
          <cell r="CI580">
            <v>0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0</v>
          </cell>
          <cell r="CO580">
            <v>0</v>
          </cell>
          <cell r="CP580">
            <v>0</v>
          </cell>
          <cell r="CQ580">
            <v>0</v>
          </cell>
          <cell r="CR580">
            <v>0</v>
          </cell>
          <cell r="CS580">
            <v>0</v>
          </cell>
          <cell r="CT580">
            <v>0</v>
          </cell>
          <cell r="CU580">
            <v>0</v>
          </cell>
          <cell r="CV580">
            <v>0</v>
          </cell>
          <cell r="CW580">
            <v>0</v>
          </cell>
          <cell r="CX580">
            <v>0</v>
          </cell>
          <cell r="CY580">
            <v>0</v>
          </cell>
          <cell r="CZ580">
            <v>0</v>
          </cell>
          <cell r="DA580">
            <v>0</v>
          </cell>
          <cell r="DB580">
            <v>0</v>
          </cell>
          <cell r="DC580">
            <v>0</v>
          </cell>
          <cell r="DD580">
            <v>0</v>
          </cell>
          <cell r="DE580">
            <v>0</v>
          </cell>
          <cell r="DF580">
            <v>0</v>
          </cell>
          <cell r="DG580">
            <v>0</v>
          </cell>
          <cell r="DH580">
            <v>0</v>
          </cell>
          <cell r="DI580">
            <v>0</v>
          </cell>
          <cell r="DJ580">
            <v>0</v>
          </cell>
          <cell r="DK580">
            <v>0</v>
          </cell>
          <cell r="DL580">
            <v>0</v>
          </cell>
          <cell r="DM580">
            <v>0</v>
          </cell>
          <cell r="DN580">
            <v>0</v>
          </cell>
          <cell r="DO580">
            <v>0</v>
          </cell>
          <cell r="DP580">
            <v>0</v>
          </cell>
          <cell r="DQ580">
            <v>0</v>
          </cell>
          <cell r="DR580">
            <v>0</v>
          </cell>
          <cell r="DS580">
            <v>0</v>
          </cell>
          <cell r="DT580">
            <v>0</v>
          </cell>
          <cell r="DU580">
            <v>0</v>
          </cell>
          <cell r="DV580">
            <v>0</v>
          </cell>
          <cell r="DW580">
            <v>0</v>
          </cell>
          <cell r="DX580">
            <v>0</v>
          </cell>
          <cell r="DY580">
            <v>0</v>
          </cell>
          <cell r="DZ580">
            <v>0</v>
          </cell>
          <cell r="EA580">
            <v>0</v>
          </cell>
          <cell r="EB580">
            <v>0</v>
          </cell>
          <cell r="EC580">
            <v>0</v>
          </cell>
          <cell r="ED580">
            <v>0</v>
          </cell>
        </row>
        <row r="581"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  <cell r="BZ581">
            <v>0</v>
          </cell>
          <cell r="CA581">
            <v>0</v>
          </cell>
          <cell r="CB581">
            <v>0</v>
          </cell>
          <cell r="CC581">
            <v>0</v>
          </cell>
          <cell r="CD581">
            <v>0</v>
          </cell>
          <cell r="CE581">
            <v>0</v>
          </cell>
          <cell r="CF581">
            <v>0</v>
          </cell>
          <cell r="CG581">
            <v>0</v>
          </cell>
          <cell r="CH581">
            <v>0</v>
          </cell>
          <cell r="CI581">
            <v>0</v>
          </cell>
          <cell r="CJ581">
            <v>0</v>
          </cell>
          <cell r="CK581">
            <v>0</v>
          </cell>
          <cell r="CL581">
            <v>0</v>
          </cell>
          <cell r="CM581">
            <v>0</v>
          </cell>
          <cell r="CN581">
            <v>0</v>
          </cell>
          <cell r="CO581">
            <v>0</v>
          </cell>
          <cell r="CP581">
            <v>0</v>
          </cell>
          <cell r="CQ581">
            <v>0</v>
          </cell>
          <cell r="CR581">
            <v>0</v>
          </cell>
          <cell r="CS581">
            <v>0</v>
          </cell>
          <cell r="CT581">
            <v>0</v>
          </cell>
          <cell r="CU581">
            <v>0</v>
          </cell>
          <cell r="CV581">
            <v>0</v>
          </cell>
          <cell r="CW581">
            <v>0</v>
          </cell>
          <cell r="CX581">
            <v>0</v>
          </cell>
          <cell r="CY581">
            <v>0</v>
          </cell>
          <cell r="CZ581">
            <v>0</v>
          </cell>
          <cell r="DA581">
            <v>0</v>
          </cell>
          <cell r="DB581">
            <v>0</v>
          </cell>
          <cell r="DC581">
            <v>0</v>
          </cell>
          <cell r="DD581">
            <v>0</v>
          </cell>
          <cell r="DE581">
            <v>0</v>
          </cell>
          <cell r="DF581">
            <v>0</v>
          </cell>
          <cell r="DG581">
            <v>0</v>
          </cell>
          <cell r="DH581">
            <v>0</v>
          </cell>
          <cell r="DI581">
            <v>0</v>
          </cell>
          <cell r="DJ581">
            <v>0</v>
          </cell>
          <cell r="DK581">
            <v>0</v>
          </cell>
          <cell r="DL581">
            <v>0</v>
          </cell>
          <cell r="DM581">
            <v>0</v>
          </cell>
          <cell r="DN581">
            <v>0</v>
          </cell>
          <cell r="DO581">
            <v>0</v>
          </cell>
          <cell r="DP581">
            <v>0</v>
          </cell>
          <cell r="DQ581">
            <v>0</v>
          </cell>
          <cell r="DR581">
            <v>0</v>
          </cell>
          <cell r="DS581">
            <v>0</v>
          </cell>
          <cell r="DT581">
            <v>0</v>
          </cell>
          <cell r="DU581">
            <v>0</v>
          </cell>
          <cell r="DV581">
            <v>0</v>
          </cell>
          <cell r="DW581">
            <v>0</v>
          </cell>
          <cell r="DX581">
            <v>0</v>
          </cell>
          <cell r="DY581">
            <v>0</v>
          </cell>
          <cell r="DZ581">
            <v>0</v>
          </cell>
          <cell r="EA581">
            <v>0</v>
          </cell>
          <cell r="EB581">
            <v>0</v>
          </cell>
          <cell r="EC581">
            <v>0</v>
          </cell>
          <cell r="ED581">
            <v>0</v>
          </cell>
        </row>
        <row r="583">
          <cell r="F583">
            <v>-683</v>
          </cell>
          <cell r="G583">
            <v>-582.89999999990687</v>
          </cell>
          <cell r="H583">
            <v>-1338</v>
          </cell>
          <cell r="I583">
            <v>-663.20000000018626</v>
          </cell>
          <cell r="J583">
            <v>0</v>
          </cell>
          <cell r="K583">
            <v>-291.53999999992084</v>
          </cell>
          <cell r="L583">
            <v>-105</v>
          </cell>
          <cell r="M583">
            <v>-27</v>
          </cell>
          <cell r="N583">
            <v>-769.40000000037253</v>
          </cell>
          <cell r="O583">
            <v>-197.5</v>
          </cell>
          <cell r="P583">
            <v>-197.5999999998603</v>
          </cell>
          <cell r="Q583">
            <v>109.70000000018626</v>
          </cell>
          <cell r="R583">
            <v>-4847.0140000022948</v>
          </cell>
          <cell r="S583">
            <v>-546.70000000018626</v>
          </cell>
          <cell r="T583">
            <v>-560.19999999995343</v>
          </cell>
          <cell r="U583">
            <v>-893</v>
          </cell>
          <cell r="V583">
            <v>-1208.5</v>
          </cell>
          <cell r="W583">
            <v>0</v>
          </cell>
          <cell r="X583">
            <v>-142.31399999999849</v>
          </cell>
          <cell r="Y583">
            <v>-142.79999999981374</v>
          </cell>
          <cell r="Z583">
            <v>-67.799999999813735</v>
          </cell>
          <cell r="AA583">
            <v>-813.5</v>
          </cell>
          <cell r="AB583">
            <v>-357.20000000018626</v>
          </cell>
          <cell r="AC583">
            <v>-129</v>
          </cell>
          <cell r="AD583">
            <v>14</v>
          </cell>
          <cell r="AE583">
            <v>-3818.0749999955297</v>
          </cell>
          <cell r="AF583">
            <v>-33.300000000046566</v>
          </cell>
          <cell r="AG583">
            <v>-52.5</v>
          </cell>
          <cell r="AH583">
            <v>-1015.2999999998137</v>
          </cell>
          <cell r="AI583">
            <v>-628</v>
          </cell>
          <cell r="AJ583">
            <v>-12.274999999994179</v>
          </cell>
          <cell r="AK583">
            <v>-102.70000000001164</v>
          </cell>
          <cell r="AL583">
            <v>-412.70000000018626</v>
          </cell>
          <cell r="AM583">
            <v>-143</v>
          </cell>
          <cell r="AN583">
            <v>-662.5</v>
          </cell>
          <cell r="AO583">
            <v>-485.39999999990687</v>
          </cell>
          <cell r="AP583">
            <v>-252</v>
          </cell>
          <cell r="AQ583">
            <v>-18.399999999906868</v>
          </cell>
          <cell r="AR583">
            <v>-1230.269999999553</v>
          </cell>
          <cell r="AS583">
            <v>-19.100000000093132</v>
          </cell>
          <cell r="AT583">
            <v>-1.2999999998137355</v>
          </cell>
          <cell r="AU583">
            <v>-290</v>
          </cell>
          <cell r="AV583">
            <v>-320.5</v>
          </cell>
          <cell r="AW583">
            <v>-27.630000000004657</v>
          </cell>
          <cell r="AX583">
            <v>-19.439999999944121</v>
          </cell>
          <cell r="AY583">
            <v>-63.700000000186265</v>
          </cell>
          <cell r="AZ583">
            <v>27.299999999813735</v>
          </cell>
          <cell r="BA583">
            <v>-299.70000000018626</v>
          </cell>
          <cell r="BB583">
            <v>-156.19999999995343</v>
          </cell>
          <cell r="BC583">
            <v>-30.600000000093132</v>
          </cell>
          <cell r="BD583">
            <v>-29.400000000139698</v>
          </cell>
          <cell r="BE583">
            <v>-1619.390000000596</v>
          </cell>
          <cell r="BF583">
            <v>-20.100000000093132</v>
          </cell>
          <cell r="BG583">
            <v>-0.10000000009313226</v>
          </cell>
          <cell r="BH583">
            <v>-223.20000000018626</v>
          </cell>
          <cell r="BI583">
            <v>-339</v>
          </cell>
          <cell r="BJ583">
            <v>8.9000000000087311</v>
          </cell>
          <cell r="BK583">
            <v>-63.900000000023283</v>
          </cell>
          <cell r="BL583">
            <v>-188.29999999981374</v>
          </cell>
          <cell r="BM583">
            <v>-21.5</v>
          </cell>
          <cell r="BN583">
            <v>-397</v>
          </cell>
          <cell r="BO583">
            <v>-308.5</v>
          </cell>
          <cell r="BP583">
            <v>-66.689999999944121</v>
          </cell>
          <cell r="BQ583">
            <v>0</v>
          </cell>
          <cell r="BR583">
            <v>-1302.5999999977648</v>
          </cell>
          <cell r="BS583">
            <v>-10.699999999953434</v>
          </cell>
          <cell r="BT583">
            <v>-2.4000000001396984</v>
          </cell>
          <cell r="BU583">
            <v>-292</v>
          </cell>
          <cell r="BV583">
            <v>-428</v>
          </cell>
          <cell r="BW583">
            <v>0</v>
          </cell>
          <cell r="BX583">
            <v>-37.799999999930151</v>
          </cell>
          <cell r="BY583">
            <v>-85</v>
          </cell>
          <cell r="BZ583">
            <v>-96.5</v>
          </cell>
          <cell r="CA583">
            <v>-152.29999999981374</v>
          </cell>
          <cell r="CB583">
            <v>-156.20000000018626</v>
          </cell>
          <cell r="CC583">
            <v>-41.700000000069849</v>
          </cell>
          <cell r="CD583">
            <v>0</v>
          </cell>
          <cell r="CE583">
            <v>-975.54999999701977</v>
          </cell>
          <cell r="CF583">
            <v>0</v>
          </cell>
          <cell r="CG583">
            <v>0</v>
          </cell>
          <cell r="CH583">
            <v>0</v>
          </cell>
          <cell r="CI583">
            <v>-467.5</v>
          </cell>
          <cell r="CJ583">
            <v>0</v>
          </cell>
          <cell r="CK583">
            <v>-8.25</v>
          </cell>
          <cell r="CL583">
            <v>-76.099999999860302</v>
          </cell>
          <cell r="CM583">
            <v>-80.799999999813735</v>
          </cell>
          <cell r="CN583">
            <v>-179.29999999981374</v>
          </cell>
          <cell r="CO583">
            <v>-93.700000000186265</v>
          </cell>
          <cell r="CP583">
            <v>-24.300000000046566</v>
          </cell>
          <cell r="CQ583">
            <v>-45.599999999860302</v>
          </cell>
          <cell r="CR583">
            <v>-929.15000000223517</v>
          </cell>
          <cell r="CS583">
            <v>-21</v>
          </cell>
          <cell r="CT583">
            <v>0</v>
          </cell>
          <cell r="CU583">
            <v>0</v>
          </cell>
          <cell r="CV583">
            <v>-310.39999999990687</v>
          </cell>
          <cell r="CW583">
            <v>0</v>
          </cell>
          <cell r="CX583">
            <v>-109.25</v>
          </cell>
          <cell r="CY583">
            <v>-27.200000000186265</v>
          </cell>
          <cell r="CZ583">
            <v>-201.5</v>
          </cell>
          <cell r="DA583">
            <v>-129</v>
          </cell>
          <cell r="DB583">
            <v>-108.10000000009313</v>
          </cell>
          <cell r="DC583">
            <v>0</v>
          </cell>
          <cell r="DD583">
            <v>-22.699999999953434</v>
          </cell>
          <cell r="DE583">
            <v>-32965.180000003427</v>
          </cell>
          <cell r="DF583">
            <v>-19.100000000093132</v>
          </cell>
          <cell r="DG583">
            <v>0</v>
          </cell>
          <cell r="DH583">
            <v>0</v>
          </cell>
          <cell r="DI583">
            <v>-53.399999999906868</v>
          </cell>
          <cell r="DJ583">
            <v>0</v>
          </cell>
          <cell r="DK583">
            <v>-32520.27999999997</v>
          </cell>
          <cell r="DL583">
            <v>-96.699999999953434</v>
          </cell>
          <cell r="DM583">
            <v>-61.400000000372529</v>
          </cell>
          <cell r="DN583">
            <v>-59.699999999953434</v>
          </cell>
          <cell r="DO583">
            <v>-154.5999999998603</v>
          </cell>
          <cell r="DP583">
            <v>0</v>
          </cell>
          <cell r="DQ583">
            <v>0</v>
          </cell>
          <cell r="DR583">
            <v>-141.74999999813735</v>
          </cell>
          <cell r="DS583">
            <v>0</v>
          </cell>
          <cell r="DT583">
            <v>0</v>
          </cell>
          <cell r="DU583">
            <v>0</v>
          </cell>
          <cell r="DV583">
            <v>-42.399999999906868</v>
          </cell>
          <cell r="DW583">
            <v>0</v>
          </cell>
          <cell r="DX583">
            <v>-17.849999999976717</v>
          </cell>
          <cell r="DY583">
            <v>0</v>
          </cell>
          <cell r="DZ583">
            <v>14.200000000186265</v>
          </cell>
          <cell r="EA583">
            <v>-96.5</v>
          </cell>
          <cell r="EB583">
            <v>0.80000000004656613</v>
          </cell>
          <cell r="EC583">
            <v>0</v>
          </cell>
          <cell r="ED583">
            <v>0</v>
          </cell>
        </row>
        <row r="584"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  <cell r="BZ584">
            <v>0</v>
          </cell>
          <cell r="CA584">
            <v>0</v>
          </cell>
          <cell r="CB584">
            <v>0</v>
          </cell>
          <cell r="CC584">
            <v>0</v>
          </cell>
          <cell r="CD584">
            <v>0</v>
          </cell>
          <cell r="CE584">
            <v>0</v>
          </cell>
          <cell r="CF584">
            <v>0</v>
          </cell>
          <cell r="CG584">
            <v>0</v>
          </cell>
          <cell r="CH584">
            <v>0</v>
          </cell>
          <cell r="CI584">
            <v>0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P584">
            <v>0</v>
          </cell>
          <cell r="CQ584">
            <v>0</v>
          </cell>
          <cell r="CR584">
            <v>0</v>
          </cell>
          <cell r="CS584">
            <v>0</v>
          </cell>
          <cell r="CT584">
            <v>0</v>
          </cell>
          <cell r="CU584">
            <v>0</v>
          </cell>
          <cell r="CV584">
            <v>0</v>
          </cell>
          <cell r="CW584">
            <v>0</v>
          </cell>
          <cell r="CX584">
            <v>0</v>
          </cell>
          <cell r="CY584">
            <v>0</v>
          </cell>
          <cell r="CZ584">
            <v>0</v>
          </cell>
          <cell r="DA584">
            <v>0</v>
          </cell>
          <cell r="DB584">
            <v>0</v>
          </cell>
          <cell r="DC584">
            <v>0</v>
          </cell>
          <cell r="DD584">
            <v>0</v>
          </cell>
          <cell r="DE584">
            <v>0</v>
          </cell>
          <cell r="DF584">
            <v>0</v>
          </cell>
          <cell r="DG584">
            <v>0</v>
          </cell>
          <cell r="DH584">
            <v>0</v>
          </cell>
          <cell r="DI584">
            <v>0</v>
          </cell>
          <cell r="DJ584">
            <v>0</v>
          </cell>
          <cell r="DK584">
            <v>0</v>
          </cell>
          <cell r="DL584">
            <v>0</v>
          </cell>
          <cell r="DM584">
            <v>0</v>
          </cell>
          <cell r="DN584">
            <v>0</v>
          </cell>
          <cell r="DO584">
            <v>0</v>
          </cell>
          <cell r="DP584">
            <v>0</v>
          </cell>
          <cell r="DQ584">
            <v>0</v>
          </cell>
          <cell r="DR584">
            <v>0</v>
          </cell>
          <cell r="DS584">
            <v>0</v>
          </cell>
          <cell r="DT584">
            <v>0</v>
          </cell>
          <cell r="DU584">
            <v>0</v>
          </cell>
          <cell r="DV584">
            <v>0</v>
          </cell>
          <cell r="DW584">
            <v>0</v>
          </cell>
          <cell r="DX584">
            <v>0</v>
          </cell>
          <cell r="DY584">
            <v>0</v>
          </cell>
          <cell r="DZ584">
            <v>0</v>
          </cell>
          <cell r="EA584">
            <v>0</v>
          </cell>
          <cell r="EB584">
            <v>0</v>
          </cell>
          <cell r="EC584">
            <v>0</v>
          </cell>
          <cell r="ED584">
            <v>0</v>
          </cell>
        </row>
        <row r="585">
          <cell r="F585">
            <v>-355.79999999981374</v>
          </cell>
          <cell r="G585">
            <v>-666.10000000009313</v>
          </cell>
          <cell r="H585">
            <v>-301.10000000009313</v>
          </cell>
          <cell r="I585">
            <v>0</v>
          </cell>
          <cell r="J585">
            <v>0</v>
          </cell>
          <cell r="K585">
            <v>-245.90200000000186</v>
          </cell>
          <cell r="L585">
            <v>-49.609999999869615</v>
          </cell>
          <cell r="M585">
            <v>-29.834999999962747</v>
          </cell>
          <cell r="N585">
            <v>-244.38500000000931</v>
          </cell>
          <cell r="O585">
            <v>-46</v>
          </cell>
          <cell r="P585">
            <v>-681.5</v>
          </cell>
          <cell r="Q585">
            <v>-71.5</v>
          </cell>
          <cell r="R585">
            <v>-3416.0750000011176</v>
          </cell>
          <cell r="S585">
            <v>-898</v>
          </cell>
          <cell r="T585">
            <v>-470.89999999990687</v>
          </cell>
          <cell r="U585">
            <v>-676.30000000004657</v>
          </cell>
          <cell r="V585">
            <v>0</v>
          </cell>
          <cell r="W585">
            <v>0</v>
          </cell>
          <cell r="X585">
            <v>-303.10499999998137</v>
          </cell>
          <cell r="Y585">
            <v>-60.569999999832362</v>
          </cell>
          <cell r="Z585">
            <v>-58.299999999813735</v>
          </cell>
          <cell r="AA585">
            <v>-429.46000000019558</v>
          </cell>
          <cell r="AB585">
            <v>-119.43999999994412</v>
          </cell>
          <cell r="AC585">
            <v>-400</v>
          </cell>
          <cell r="AD585">
            <v>0</v>
          </cell>
          <cell r="AE585">
            <v>-1686.8839999996126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-130.10000000009313</v>
          </cell>
          <cell r="AL585">
            <v>-252.4660000000149</v>
          </cell>
          <cell r="AM585">
            <v>-84.879999999888241</v>
          </cell>
          <cell r="AN585">
            <v>-642.5</v>
          </cell>
          <cell r="AO585">
            <v>-246.13800000003539</v>
          </cell>
          <cell r="AP585">
            <v>-330.79999999981374</v>
          </cell>
          <cell r="AQ585">
            <v>0</v>
          </cell>
          <cell r="AR585">
            <v>-511.91699999757111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-3.6069999998435378</v>
          </cell>
          <cell r="AY585">
            <v>-53.799999999813735</v>
          </cell>
          <cell r="AZ585">
            <v>-23.529999999795109</v>
          </cell>
          <cell r="BA585">
            <v>-159.78000000002794</v>
          </cell>
          <cell r="BB585">
            <v>-30.5</v>
          </cell>
          <cell r="BC585">
            <v>-240.70000000018626</v>
          </cell>
          <cell r="BD585">
            <v>0</v>
          </cell>
          <cell r="BE585">
            <v>-375.96000000089407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-41.600000000093132</v>
          </cell>
          <cell r="BL585">
            <v>-39.059999999590218</v>
          </cell>
          <cell r="BM585">
            <v>-9.6000000000931323</v>
          </cell>
          <cell r="BN585">
            <v>-173.39999999990687</v>
          </cell>
          <cell r="BO585">
            <v>-27</v>
          </cell>
          <cell r="BP585">
            <v>-85.300000000046566</v>
          </cell>
          <cell r="BQ585">
            <v>0</v>
          </cell>
          <cell r="BR585">
            <v>-279.57300000265241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-6.287999999942258</v>
          </cell>
          <cell r="BY585">
            <v>0.95500000007450581</v>
          </cell>
          <cell r="BZ585">
            <v>-48.299999999813735</v>
          </cell>
          <cell r="CA585">
            <v>-58.600000000093132</v>
          </cell>
          <cell r="CB585">
            <v>-63.139999999897555</v>
          </cell>
          <cell r="CC585">
            <v>-104.19999999995343</v>
          </cell>
          <cell r="CD585">
            <v>0</v>
          </cell>
          <cell r="CE585">
            <v>-266.88899999856949</v>
          </cell>
          <cell r="CF585">
            <v>0</v>
          </cell>
          <cell r="CG585">
            <v>0</v>
          </cell>
          <cell r="CH585">
            <v>0</v>
          </cell>
          <cell r="CI585">
            <v>0</v>
          </cell>
          <cell r="CJ585">
            <v>0</v>
          </cell>
          <cell r="CK585">
            <v>35.576000000117347</v>
          </cell>
          <cell r="CL585">
            <v>-14.539999999571592</v>
          </cell>
          <cell r="CM585">
            <v>-36.645000000018626</v>
          </cell>
          <cell r="CN585">
            <v>-126.80000000004657</v>
          </cell>
          <cell r="CO585">
            <v>-69.380000000004657</v>
          </cell>
          <cell r="CP585">
            <v>-55.100000000093132</v>
          </cell>
          <cell r="CQ585">
            <v>0</v>
          </cell>
          <cell r="CR585">
            <v>-242.37399999797344</v>
          </cell>
          <cell r="CS585">
            <v>0</v>
          </cell>
          <cell r="CT585">
            <v>0</v>
          </cell>
          <cell r="CU585">
            <v>0</v>
          </cell>
          <cell r="CV585">
            <v>0</v>
          </cell>
          <cell r="CW585">
            <v>0</v>
          </cell>
          <cell r="CX585">
            <v>9.9999999860301614E-2</v>
          </cell>
          <cell r="CY585">
            <v>-0.424000000115484</v>
          </cell>
          <cell r="CZ585">
            <v>-24.299999999813735</v>
          </cell>
          <cell r="DA585">
            <v>-136.80000000004657</v>
          </cell>
          <cell r="DB585">
            <v>-47.949999999953434</v>
          </cell>
          <cell r="DC585">
            <v>-33</v>
          </cell>
          <cell r="DD585">
            <v>0</v>
          </cell>
          <cell r="DE585">
            <v>675.31599999964237</v>
          </cell>
          <cell r="DF585">
            <v>0</v>
          </cell>
          <cell r="DG585">
            <v>0</v>
          </cell>
          <cell r="DH585">
            <v>0</v>
          </cell>
          <cell r="DI585">
            <v>0</v>
          </cell>
          <cell r="DJ585">
            <v>0</v>
          </cell>
          <cell r="DK585">
            <v>1077.0999999998603</v>
          </cell>
          <cell r="DL585">
            <v>-38.953999999910593</v>
          </cell>
          <cell r="DM585">
            <v>-56.529999999795109</v>
          </cell>
          <cell r="DN585">
            <v>-213.10000000009313</v>
          </cell>
          <cell r="DO585">
            <v>-34.5</v>
          </cell>
          <cell r="DP585">
            <v>-58.699999999953434</v>
          </cell>
          <cell r="DQ585">
            <v>0</v>
          </cell>
          <cell r="DR585">
            <v>-142.04999999888241</v>
          </cell>
          <cell r="DS585">
            <v>0</v>
          </cell>
          <cell r="DT585">
            <v>0</v>
          </cell>
          <cell r="DU585">
            <v>0</v>
          </cell>
          <cell r="DV585">
            <v>0</v>
          </cell>
          <cell r="DW585">
            <v>0</v>
          </cell>
          <cell r="DX585">
            <v>20.299999999813735</v>
          </cell>
          <cell r="DY585">
            <v>-21.299999999813735</v>
          </cell>
          <cell r="DZ585">
            <v>-6.2000000001862645</v>
          </cell>
          <cell r="EA585">
            <v>-36.399999999906868</v>
          </cell>
          <cell r="EB585">
            <v>-11.849999999976717</v>
          </cell>
          <cell r="EC585">
            <v>-86.599999999860302</v>
          </cell>
          <cell r="ED585">
            <v>0</v>
          </cell>
        </row>
        <row r="586"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  <cell r="BZ586">
            <v>0</v>
          </cell>
          <cell r="CA586">
            <v>0</v>
          </cell>
          <cell r="CB586">
            <v>0</v>
          </cell>
          <cell r="CC586">
            <v>0</v>
          </cell>
          <cell r="CD586">
            <v>0</v>
          </cell>
          <cell r="CE586">
            <v>0</v>
          </cell>
          <cell r="CF586">
            <v>0</v>
          </cell>
          <cell r="CG586">
            <v>0</v>
          </cell>
          <cell r="CH586">
            <v>0</v>
          </cell>
          <cell r="CI586">
            <v>0</v>
          </cell>
          <cell r="CJ586">
            <v>0</v>
          </cell>
          <cell r="CK586">
            <v>0</v>
          </cell>
          <cell r="CL586">
            <v>0</v>
          </cell>
          <cell r="CM586">
            <v>0</v>
          </cell>
          <cell r="CN586">
            <v>0</v>
          </cell>
          <cell r="CO586">
            <v>0</v>
          </cell>
          <cell r="CP586">
            <v>0</v>
          </cell>
          <cell r="CQ586">
            <v>0</v>
          </cell>
          <cell r="CR586">
            <v>0</v>
          </cell>
          <cell r="CS586">
            <v>0</v>
          </cell>
          <cell r="CT586">
            <v>0</v>
          </cell>
          <cell r="CU586">
            <v>0</v>
          </cell>
          <cell r="CV586">
            <v>0</v>
          </cell>
          <cell r="CW586">
            <v>0</v>
          </cell>
          <cell r="CX586">
            <v>0</v>
          </cell>
          <cell r="CY586">
            <v>0</v>
          </cell>
          <cell r="CZ586">
            <v>0</v>
          </cell>
          <cell r="DA586">
            <v>0</v>
          </cell>
          <cell r="DB586">
            <v>0</v>
          </cell>
          <cell r="DC586">
            <v>0</v>
          </cell>
          <cell r="DD586">
            <v>0</v>
          </cell>
          <cell r="DE586">
            <v>0</v>
          </cell>
          <cell r="DF586">
            <v>0</v>
          </cell>
          <cell r="DG586">
            <v>0</v>
          </cell>
          <cell r="DH586">
            <v>0</v>
          </cell>
          <cell r="DI586">
            <v>0</v>
          </cell>
          <cell r="DJ586">
            <v>0</v>
          </cell>
          <cell r="DK586">
            <v>0</v>
          </cell>
          <cell r="DL586">
            <v>0</v>
          </cell>
          <cell r="DM586">
            <v>0</v>
          </cell>
          <cell r="DN586">
            <v>0</v>
          </cell>
          <cell r="DO586">
            <v>0</v>
          </cell>
          <cell r="DP586">
            <v>0</v>
          </cell>
          <cell r="DQ586">
            <v>0</v>
          </cell>
          <cell r="DR586">
            <v>0</v>
          </cell>
          <cell r="DS586">
            <v>0</v>
          </cell>
          <cell r="DT586">
            <v>0</v>
          </cell>
          <cell r="DU586">
            <v>0</v>
          </cell>
          <cell r="DV586">
            <v>0</v>
          </cell>
          <cell r="DW586">
            <v>0</v>
          </cell>
          <cell r="DX586">
            <v>0</v>
          </cell>
          <cell r="DY586">
            <v>0</v>
          </cell>
          <cell r="DZ586">
            <v>0</v>
          </cell>
          <cell r="EA586">
            <v>0</v>
          </cell>
          <cell r="EB586">
            <v>0</v>
          </cell>
          <cell r="EC586">
            <v>0</v>
          </cell>
          <cell r="ED586">
            <v>0</v>
          </cell>
        </row>
        <row r="587">
          <cell r="F587">
            <v>0</v>
          </cell>
          <cell r="G587">
            <v>0</v>
          </cell>
          <cell r="H587">
            <v>322.875</v>
          </cell>
          <cell r="I587">
            <v>0</v>
          </cell>
          <cell r="J587">
            <v>0</v>
          </cell>
          <cell r="K587">
            <v>0</v>
          </cell>
          <cell r="L587">
            <v>-56.223999999987427</v>
          </cell>
          <cell r="M587">
            <v>-111.2149999999674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-1207.12900000019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-456.95899999997346</v>
          </cell>
          <cell r="Z587">
            <v>-619.93999999994412</v>
          </cell>
          <cell r="AA587">
            <v>-130.23000000003958</v>
          </cell>
          <cell r="AB587">
            <v>0</v>
          </cell>
          <cell r="AC587">
            <v>0</v>
          </cell>
          <cell r="AD587">
            <v>0</v>
          </cell>
          <cell r="AE587">
            <v>-1400.0339999999851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-5.1000000006752089E-2</v>
          </cell>
          <cell r="AL587">
            <v>-558.83399999997346</v>
          </cell>
          <cell r="AM587">
            <v>-646.78000000002794</v>
          </cell>
          <cell r="AN587">
            <v>-194.35899999999674</v>
          </cell>
          <cell r="AO587">
            <v>-1.0000000009313226E-2</v>
          </cell>
          <cell r="AP587">
            <v>0</v>
          </cell>
          <cell r="AQ587">
            <v>0</v>
          </cell>
          <cell r="AR587">
            <v>-328.31099999975413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-159.09600000001956</v>
          </cell>
          <cell r="AZ587">
            <v>-136.28999999992084</v>
          </cell>
          <cell r="BA587">
            <v>-32.909999999974389</v>
          </cell>
          <cell r="BB587">
            <v>1.0000000009313226E-2</v>
          </cell>
          <cell r="BC587">
            <v>-2.4999999994179234E-2</v>
          </cell>
          <cell r="BD587">
            <v>0</v>
          </cell>
          <cell r="BE587">
            <v>-127.25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-18.450000000011642</v>
          </cell>
          <cell r="BM587">
            <v>-92.020000000018626</v>
          </cell>
          <cell r="BN587">
            <v>-16.785000000032596</v>
          </cell>
          <cell r="BO587">
            <v>5.0000000046566129E-3</v>
          </cell>
          <cell r="BP587">
            <v>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  <cell r="BZ587">
            <v>0</v>
          </cell>
          <cell r="CA587">
            <v>0</v>
          </cell>
          <cell r="CB587">
            <v>0</v>
          </cell>
          <cell r="CC587">
            <v>0</v>
          </cell>
          <cell r="CD587">
            <v>0</v>
          </cell>
          <cell r="CE587">
            <v>0</v>
          </cell>
          <cell r="CF587">
            <v>0</v>
          </cell>
          <cell r="CG587">
            <v>0</v>
          </cell>
          <cell r="CH587">
            <v>0</v>
          </cell>
          <cell r="CI587">
            <v>0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P587">
            <v>0</v>
          </cell>
          <cell r="CQ587">
            <v>0</v>
          </cell>
          <cell r="CR587">
            <v>0</v>
          </cell>
          <cell r="CS587">
            <v>0</v>
          </cell>
          <cell r="CT587">
            <v>0</v>
          </cell>
          <cell r="CU587">
            <v>0</v>
          </cell>
          <cell r="CV587">
            <v>0</v>
          </cell>
          <cell r="CW587">
            <v>0</v>
          </cell>
          <cell r="CX587">
            <v>0</v>
          </cell>
          <cell r="CY587">
            <v>0</v>
          </cell>
          <cell r="CZ587">
            <v>0</v>
          </cell>
          <cell r="DA587">
            <v>0</v>
          </cell>
          <cell r="DB587">
            <v>0</v>
          </cell>
          <cell r="DC587">
            <v>0</v>
          </cell>
          <cell r="DD587">
            <v>0</v>
          </cell>
          <cell r="DE587">
            <v>0</v>
          </cell>
          <cell r="DF587">
            <v>0</v>
          </cell>
          <cell r="DG587">
            <v>0</v>
          </cell>
          <cell r="DH587">
            <v>0</v>
          </cell>
          <cell r="DI587">
            <v>0</v>
          </cell>
          <cell r="DJ587">
            <v>0</v>
          </cell>
          <cell r="DK587">
            <v>0</v>
          </cell>
          <cell r="DL587">
            <v>0</v>
          </cell>
          <cell r="DM587">
            <v>0</v>
          </cell>
          <cell r="DN587">
            <v>0</v>
          </cell>
          <cell r="DO587">
            <v>0</v>
          </cell>
          <cell r="DP587">
            <v>0</v>
          </cell>
          <cell r="DQ587">
            <v>0</v>
          </cell>
          <cell r="DR587">
            <v>0</v>
          </cell>
          <cell r="DS587">
            <v>0</v>
          </cell>
          <cell r="DT587">
            <v>0</v>
          </cell>
          <cell r="DU587">
            <v>0</v>
          </cell>
          <cell r="DV587">
            <v>0</v>
          </cell>
          <cell r="DW587">
            <v>0</v>
          </cell>
          <cell r="DX587">
            <v>0</v>
          </cell>
          <cell r="DY587">
            <v>0</v>
          </cell>
          <cell r="DZ587">
            <v>0</v>
          </cell>
          <cell r="EA587">
            <v>0</v>
          </cell>
          <cell r="EB587">
            <v>0</v>
          </cell>
          <cell r="EC587">
            <v>0</v>
          </cell>
          <cell r="ED587">
            <v>0</v>
          </cell>
        </row>
        <row r="588">
          <cell r="F588">
            <v>-35.5</v>
          </cell>
          <cell r="G588">
            <v>-17.5</v>
          </cell>
          <cell r="H588">
            <v>-3.6500000000232831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-51.300000000046566</v>
          </cell>
          <cell r="O588">
            <v>-25.75</v>
          </cell>
          <cell r="P588">
            <v>0</v>
          </cell>
          <cell r="Q588">
            <v>-23.550000000046566</v>
          </cell>
          <cell r="R588">
            <v>-340.80000000167638</v>
          </cell>
          <cell r="S588">
            <v>0</v>
          </cell>
          <cell r="T588">
            <v>-34.550000000046566</v>
          </cell>
          <cell r="U588">
            <v>-137.79999999993015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-51.75</v>
          </cell>
          <cell r="AB588">
            <v>-22.649999999906868</v>
          </cell>
          <cell r="AC588">
            <v>-39.449999999953434</v>
          </cell>
          <cell r="AD588">
            <v>-54.599999999976717</v>
          </cell>
          <cell r="AE588">
            <v>-477.37999999988824</v>
          </cell>
          <cell r="AF588">
            <v>-49</v>
          </cell>
          <cell r="AG588">
            <v>-63.899999999906868</v>
          </cell>
          <cell r="AH588">
            <v>-69</v>
          </cell>
          <cell r="AI588">
            <v>-67.680000000051223</v>
          </cell>
          <cell r="AJ588">
            <v>0</v>
          </cell>
          <cell r="AK588">
            <v>0</v>
          </cell>
          <cell r="AL588">
            <v>-12.25</v>
          </cell>
          <cell r="AM588">
            <v>-96.699999999953434</v>
          </cell>
          <cell r="AN588">
            <v>-17.300000000046566</v>
          </cell>
          <cell r="AO588">
            <v>-68.349999999976717</v>
          </cell>
          <cell r="AP588">
            <v>-43.450000000069849</v>
          </cell>
          <cell r="AQ588">
            <v>10.25</v>
          </cell>
          <cell r="AR588">
            <v>-130.91999999899417</v>
          </cell>
          <cell r="AS588">
            <v>-20</v>
          </cell>
          <cell r="AT588">
            <v>-1.25</v>
          </cell>
          <cell r="AU588">
            <v>-34.849999999976717</v>
          </cell>
          <cell r="AV588">
            <v>-26.350000000034925</v>
          </cell>
          <cell r="AW588">
            <v>0</v>
          </cell>
          <cell r="AX588">
            <v>1.9800000000395812</v>
          </cell>
          <cell r="AY588">
            <v>0</v>
          </cell>
          <cell r="AZ588">
            <v>0</v>
          </cell>
          <cell r="BA588">
            <v>-4.8000000000465661</v>
          </cell>
          <cell r="BB588">
            <v>0</v>
          </cell>
          <cell r="BC588">
            <v>-42.300000000046566</v>
          </cell>
          <cell r="BD588">
            <v>-3.3499999999767169</v>
          </cell>
          <cell r="BE588">
            <v>-116.52499999944121</v>
          </cell>
          <cell r="BF588">
            <v>-10.349999999976717</v>
          </cell>
          <cell r="BG588">
            <v>-22.550000000046566</v>
          </cell>
          <cell r="BH588">
            <v>-22.59499999997206</v>
          </cell>
          <cell r="BI588">
            <v>-4.2000000000116415</v>
          </cell>
          <cell r="BJ588">
            <v>0</v>
          </cell>
          <cell r="BK588">
            <v>-3.0300000000279397</v>
          </cell>
          <cell r="BL588">
            <v>0</v>
          </cell>
          <cell r="BM588">
            <v>-18.300000000046566</v>
          </cell>
          <cell r="BN588">
            <v>-13.650000000023283</v>
          </cell>
          <cell r="BO588">
            <v>-10.899999999906868</v>
          </cell>
          <cell r="BP588">
            <v>-10.950000000069849</v>
          </cell>
          <cell r="BQ588">
            <v>0</v>
          </cell>
          <cell r="BR588">
            <v>-78.705000001005828</v>
          </cell>
          <cell r="BS588">
            <v>-4.8250000000116415</v>
          </cell>
          <cell r="BT588">
            <v>0</v>
          </cell>
          <cell r="BU588">
            <v>-27</v>
          </cell>
          <cell r="BV588">
            <v>0.16999999998370185</v>
          </cell>
          <cell r="BW588">
            <v>0</v>
          </cell>
          <cell r="BX588">
            <v>-5.1500000000232831</v>
          </cell>
          <cell r="BY588">
            <v>0</v>
          </cell>
          <cell r="BZ588">
            <v>-12</v>
          </cell>
          <cell r="CA588">
            <v>-9.6999999999534339</v>
          </cell>
          <cell r="CB588">
            <v>-20.199999999953434</v>
          </cell>
          <cell r="CC588">
            <v>0</v>
          </cell>
          <cell r="CD588">
            <v>0</v>
          </cell>
          <cell r="CE588">
            <v>-76.924999999813735</v>
          </cell>
          <cell r="CF588">
            <v>0</v>
          </cell>
          <cell r="CG588">
            <v>-7.1550000000279397</v>
          </cell>
          <cell r="CH588">
            <v>-38.299999999930151</v>
          </cell>
          <cell r="CI588">
            <v>2.3800000000046566</v>
          </cell>
          <cell r="CJ588">
            <v>0</v>
          </cell>
          <cell r="CK588">
            <v>0</v>
          </cell>
          <cell r="CL588">
            <v>6.4000000000232831</v>
          </cell>
          <cell r="CM588">
            <v>0</v>
          </cell>
          <cell r="CN588">
            <v>-24.449999999953434</v>
          </cell>
          <cell r="CO588">
            <v>-15.800000000046566</v>
          </cell>
          <cell r="CP588">
            <v>0</v>
          </cell>
          <cell r="CQ588">
            <v>0</v>
          </cell>
          <cell r="CR588">
            <v>-126.92000000085682</v>
          </cell>
          <cell r="CS588">
            <v>-7.875</v>
          </cell>
          <cell r="CT588">
            <v>0</v>
          </cell>
          <cell r="CU588">
            <v>-9.4699999999720603</v>
          </cell>
          <cell r="CV588">
            <v>-47.174999999988358</v>
          </cell>
          <cell r="CW588">
            <v>0</v>
          </cell>
          <cell r="CX588">
            <v>-24.650000000023283</v>
          </cell>
          <cell r="CY588">
            <v>0</v>
          </cell>
          <cell r="CZ588">
            <v>6.6999999999534339</v>
          </cell>
          <cell r="DA588">
            <v>-3.6999999999534339</v>
          </cell>
          <cell r="DB588">
            <v>-32.25</v>
          </cell>
          <cell r="DC588">
            <v>0</v>
          </cell>
          <cell r="DD588">
            <v>-8.5</v>
          </cell>
          <cell r="DE588">
            <v>-45.525000000372529</v>
          </cell>
          <cell r="DF588">
            <v>-10.375</v>
          </cell>
          <cell r="DG588">
            <v>0</v>
          </cell>
          <cell r="DH588">
            <v>-11.830000000016298</v>
          </cell>
          <cell r="DI588">
            <v>-10.919999999983702</v>
          </cell>
          <cell r="DJ588">
            <v>0</v>
          </cell>
          <cell r="DK588">
            <v>0</v>
          </cell>
          <cell r="DL588">
            <v>0</v>
          </cell>
          <cell r="DM588">
            <v>-16.300000000046566</v>
          </cell>
          <cell r="DN588">
            <v>3.8000000000465661</v>
          </cell>
          <cell r="DO588">
            <v>9.9999999976716936E-2</v>
          </cell>
          <cell r="DP588">
            <v>0</v>
          </cell>
          <cell r="DQ588">
            <v>0</v>
          </cell>
          <cell r="DR588">
            <v>-38.649999999441206</v>
          </cell>
          <cell r="DS588">
            <v>0</v>
          </cell>
          <cell r="DT588">
            <v>0</v>
          </cell>
          <cell r="DU588">
            <v>0</v>
          </cell>
          <cell r="DV588">
            <v>0</v>
          </cell>
          <cell r="DW588">
            <v>0</v>
          </cell>
          <cell r="DX588">
            <v>0</v>
          </cell>
          <cell r="DY588">
            <v>0</v>
          </cell>
          <cell r="DZ588">
            <v>0</v>
          </cell>
          <cell r="EA588">
            <v>0</v>
          </cell>
          <cell r="EB588">
            <v>-38.650000000023283</v>
          </cell>
          <cell r="EC588">
            <v>0</v>
          </cell>
          <cell r="ED588">
            <v>0</v>
          </cell>
        </row>
        <row r="589">
          <cell r="F589">
            <v>-605.5</v>
          </cell>
          <cell r="G589">
            <v>-423</v>
          </cell>
          <cell r="H589">
            <v>-542.20000000018626</v>
          </cell>
          <cell r="I589">
            <v>-144.70000000018626</v>
          </cell>
          <cell r="J589">
            <v>-76.5</v>
          </cell>
          <cell r="K589">
            <v>-55.299999999813735</v>
          </cell>
          <cell r="L589">
            <v>-90</v>
          </cell>
          <cell r="M589">
            <v>-1.5</v>
          </cell>
          <cell r="N589">
            <v>-246</v>
          </cell>
          <cell r="O589">
            <v>-436.19999999995343</v>
          </cell>
          <cell r="P589">
            <v>-969.5</v>
          </cell>
          <cell r="Q589">
            <v>-178.20000000018626</v>
          </cell>
          <cell r="R589">
            <v>-4160.4000000022352</v>
          </cell>
          <cell r="S589">
            <v>-308</v>
          </cell>
          <cell r="T589">
            <v>-596.79999999981374</v>
          </cell>
          <cell r="U589">
            <v>-816.29999999981374</v>
          </cell>
          <cell r="V589">
            <v>-160.80000000004657</v>
          </cell>
          <cell r="W589">
            <v>-162</v>
          </cell>
          <cell r="X589">
            <v>-108.29999999981374</v>
          </cell>
          <cell r="Y589">
            <v>-88</v>
          </cell>
          <cell r="Z589">
            <v>0</v>
          </cell>
          <cell r="AA589">
            <v>-781</v>
          </cell>
          <cell r="AB589">
            <v>-348.39999999990687</v>
          </cell>
          <cell r="AC589">
            <v>-627.59999999962747</v>
          </cell>
          <cell r="AD589">
            <v>-163.20000000018626</v>
          </cell>
          <cell r="AE589">
            <v>-3504.0000000037253</v>
          </cell>
          <cell r="AF589">
            <v>-414.79999999981374</v>
          </cell>
          <cell r="AG589">
            <v>-273</v>
          </cell>
          <cell r="AH589">
            <v>-106.10000000009313</v>
          </cell>
          <cell r="AI589">
            <v>-230</v>
          </cell>
          <cell r="AJ589">
            <v>-221.90000000037253</v>
          </cell>
          <cell r="AK589">
            <v>-230.20000000018626</v>
          </cell>
          <cell r="AL589">
            <v>-112</v>
          </cell>
          <cell r="AM589">
            <v>-186</v>
          </cell>
          <cell r="AN589">
            <v>-643.20000000018626</v>
          </cell>
          <cell r="AO589">
            <v>-226.80000000004657</v>
          </cell>
          <cell r="AP589">
            <v>-835.5</v>
          </cell>
          <cell r="AQ589">
            <v>-24.5</v>
          </cell>
          <cell r="AR589">
            <v>-1657.7000000029802</v>
          </cell>
          <cell r="AS589">
            <v>-179.70000000018626</v>
          </cell>
          <cell r="AT589">
            <v>-167.29999999981374</v>
          </cell>
          <cell r="AU589">
            <v>-25.399999999906868</v>
          </cell>
          <cell r="AV589">
            <v>-18.399999999906868</v>
          </cell>
          <cell r="AW589">
            <v>-42.200000000186265</v>
          </cell>
          <cell r="AX589">
            <v>-116.60000000009313</v>
          </cell>
          <cell r="AY589">
            <v>-43.299999999813735</v>
          </cell>
          <cell r="AZ589">
            <v>-19.799999999813735</v>
          </cell>
          <cell r="BA589">
            <v>-287.40000000037253</v>
          </cell>
          <cell r="BB589">
            <v>-63</v>
          </cell>
          <cell r="BC589">
            <v>-493.59999999962747</v>
          </cell>
          <cell r="BD589">
            <v>-201</v>
          </cell>
          <cell r="BE589">
            <v>-1190.7999999970198</v>
          </cell>
          <cell r="BF589">
            <v>-194.5</v>
          </cell>
          <cell r="BG589">
            <v>-258</v>
          </cell>
          <cell r="BH589">
            <v>-13.600000000093132</v>
          </cell>
          <cell r="BI589">
            <v>-48.5</v>
          </cell>
          <cell r="BJ589">
            <v>-38.700000000186265</v>
          </cell>
          <cell r="BK589">
            <v>-2.5</v>
          </cell>
          <cell r="BL589">
            <v>-20.799999999813735</v>
          </cell>
          <cell r="BM589">
            <v>0</v>
          </cell>
          <cell r="BN589">
            <v>-181.79999999981374</v>
          </cell>
          <cell r="BO589">
            <v>-122</v>
          </cell>
          <cell r="BP589">
            <v>-193</v>
          </cell>
          <cell r="BQ589">
            <v>-117.40000000037253</v>
          </cell>
          <cell r="BR589">
            <v>-1403.6500000059605</v>
          </cell>
          <cell r="BS589">
            <v>-194.20000000018626</v>
          </cell>
          <cell r="BT589">
            <v>-130.79999999981374</v>
          </cell>
          <cell r="BU589">
            <v>-60.5</v>
          </cell>
          <cell r="BV589">
            <v>-52.800000000046566</v>
          </cell>
          <cell r="BW589">
            <v>-48.299999999813735</v>
          </cell>
          <cell r="BX589">
            <v>-52.799999999813735</v>
          </cell>
          <cell r="BY589">
            <v>-7</v>
          </cell>
          <cell r="BZ589">
            <v>-6.5</v>
          </cell>
          <cell r="CA589">
            <v>-279.70000000018626</v>
          </cell>
          <cell r="CB589">
            <v>-197.55000000004657</v>
          </cell>
          <cell r="CC589">
            <v>-319</v>
          </cell>
          <cell r="CD589">
            <v>-54.5</v>
          </cell>
          <cell r="CE589">
            <v>-1555.839999999851</v>
          </cell>
          <cell r="CF589">
            <v>-101.79999999981374</v>
          </cell>
          <cell r="CG589">
            <v>-168.29999999981374</v>
          </cell>
          <cell r="CH589">
            <v>-26</v>
          </cell>
          <cell r="CI589">
            <v>-123.30000000004657</v>
          </cell>
          <cell r="CJ589">
            <v>-6.3999999999068677</v>
          </cell>
          <cell r="CK589">
            <v>-166.0999999998603</v>
          </cell>
          <cell r="CL589">
            <v>-102.79999999981374</v>
          </cell>
          <cell r="CM589">
            <v>-15.400000000372529</v>
          </cell>
          <cell r="CN589">
            <v>-274.70000000018626</v>
          </cell>
          <cell r="CO589">
            <v>-81.839999999850988</v>
          </cell>
          <cell r="CP589">
            <v>-246.20000000018626</v>
          </cell>
          <cell r="CQ589">
            <v>-243</v>
          </cell>
          <cell r="CR589">
            <v>-1414.6000000014901</v>
          </cell>
          <cell r="CS589">
            <v>-136.79999999981374</v>
          </cell>
          <cell r="CT589">
            <v>-147.70000000018626</v>
          </cell>
          <cell r="CU589">
            <v>-32.899999999906868</v>
          </cell>
          <cell r="CV589">
            <v>-7</v>
          </cell>
          <cell r="CW589">
            <v>1.6999999997206032</v>
          </cell>
          <cell r="CX589">
            <v>-346.29999999981374</v>
          </cell>
          <cell r="CY589">
            <v>-126.59999999962747</v>
          </cell>
          <cell r="CZ589">
            <v>-42.700000000186265</v>
          </cell>
          <cell r="DA589">
            <v>-202.29999999981374</v>
          </cell>
          <cell r="DB589">
            <v>-46.699999999953434</v>
          </cell>
          <cell r="DC589">
            <v>-229.59999999962747</v>
          </cell>
          <cell r="DD589">
            <v>-97.700000000186265</v>
          </cell>
          <cell r="DE589">
            <v>-337.09999999403954</v>
          </cell>
          <cell r="DF589">
            <v>-118.29999999981374</v>
          </cell>
          <cell r="DG589">
            <v>-46.5</v>
          </cell>
          <cell r="DH589">
            <v>1.6999999999534339</v>
          </cell>
          <cell r="DI589">
            <v>-13.800000000046566</v>
          </cell>
          <cell r="DJ589">
            <v>16.199999999953434</v>
          </cell>
          <cell r="DK589">
            <v>754</v>
          </cell>
          <cell r="DL589">
            <v>-17.700000000186265</v>
          </cell>
          <cell r="DM589">
            <v>-79.200000000186265</v>
          </cell>
          <cell r="DN589">
            <v>-124.20000000018626</v>
          </cell>
          <cell r="DO589">
            <v>-93.199999999953434</v>
          </cell>
          <cell r="DP589">
            <v>-501.29999999981374</v>
          </cell>
          <cell r="DQ589">
            <v>-114.79999999981374</v>
          </cell>
          <cell r="DR589">
            <v>-454.89999999850988</v>
          </cell>
          <cell r="DS589">
            <v>-47.700000000186265</v>
          </cell>
          <cell r="DT589">
            <v>-38.799999999813735</v>
          </cell>
          <cell r="DU589">
            <v>-18.799999999813735</v>
          </cell>
          <cell r="DV589">
            <v>-19.699999999953434</v>
          </cell>
          <cell r="DW589">
            <v>-0.20000000018626451</v>
          </cell>
          <cell r="DX589">
            <v>17.599999999627471</v>
          </cell>
          <cell r="DY589">
            <v>0.70000000018626451</v>
          </cell>
          <cell r="DZ589">
            <v>-0.70000000018626451</v>
          </cell>
          <cell r="EA589">
            <v>-39.400000000372529</v>
          </cell>
          <cell r="EB589">
            <v>-150.70000000018626</v>
          </cell>
          <cell r="EC589">
            <v>-105.20000000018626</v>
          </cell>
          <cell r="ED589">
            <v>-52</v>
          </cell>
        </row>
        <row r="590">
          <cell r="F590">
            <v>-140.09999999962747</v>
          </cell>
          <cell r="G590">
            <v>-112.60000000009313</v>
          </cell>
          <cell r="H590">
            <v>228.60000000009313</v>
          </cell>
          <cell r="I590">
            <v>-270</v>
          </cell>
          <cell r="J590">
            <v>-257</v>
          </cell>
          <cell r="K590">
            <v>-299.5</v>
          </cell>
          <cell r="L590">
            <v>-92.149999999906868</v>
          </cell>
          <cell r="M590">
            <v>-49.149999999906868</v>
          </cell>
          <cell r="N590">
            <v>-954.70000000018626</v>
          </cell>
          <cell r="O590">
            <v>-417.79999999981374</v>
          </cell>
          <cell r="P590">
            <v>-406.60000000009313</v>
          </cell>
          <cell r="Q590">
            <v>89.200000000186265</v>
          </cell>
          <cell r="R590">
            <v>-2241.7299999929965</v>
          </cell>
          <cell r="S590">
            <v>-104.79999999981374</v>
          </cell>
          <cell r="T590">
            <v>-147.6999999997206</v>
          </cell>
          <cell r="U590">
            <v>-251.79999999981374</v>
          </cell>
          <cell r="V590">
            <v>-116.29999999981374</v>
          </cell>
          <cell r="W590">
            <v>-62.5</v>
          </cell>
          <cell r="X590">
            <v>-75.600000000093132</v>
          </cell>
          <cell r="Y590">
            <v>-146.56000000005588</v>
          </cell>
          <cell r="Z590">
            <v>-79.570000000298023</v>
          </cell>
          <cell r="AA590">
            <v>-525.40000000037253</v>
          </cell>
          <cell r="AB590">
            <v>-662</v>
          </cell>
          <cell r="AC590">
            <v>-136.9000000001397</v>
          </cell>
          <cell r="AD590">
            <v>67.399999999906868</v>
          </cell>
          <cell r="AE590">
            <v>-1664.3699999973178</v>
          </cell>
          <cell r="AF590">
            <v>-19.5</v>
          </cell>
          <cell r="AG590">
            <v>-22.400000000139698</v>
          </cell>
          <cell r="AH590">
            <v>-12.199999999953434</v>
          </cell>
          <cell r="AI590">
            <v>0</v>
          </cell>
          <cell r="AJ590">
            <v>-19</v>
          </cell>
          <cell r="AK590">
            <v>-41</v>
          </cell>
          <cell r="AL590">
            <v>-358.96999999973923</v>
          </cell>
          <cell r="AM590">
            <v>-184.53000000026077</v>
          </cell>
          <cell r="AN590">
            <v>-913.77000000001863</v>
          </cell>
          <cell r="AO590">
            <v>-193.79999999981374</v>
          </cell>
          <cell r="AP590">
            <v>-15.699999999953434</v>
          </cell>
          <cell r="AQ590">
            <v>116.5</v>
          </cell>
          <cell r="AR590">
            <v>-474.57000000029802</v>
          </cell>
          <cell r="AS590">
            <v>-3</v>
          </cell>
          <cell r="AT590">
            <v>-5.5</v>
          </cell>
          <cell r="AU590">
            <v>-8.1000000000931323</v>
          </cell>
          <cell r="AV590">
            <v>0</v>
          </cell>
          <cell r="AW590">
            <v>15.600000000093132</v>
          </cell>
          <cell r="AX590">
            <v>-0.90000000013969839</v>
          </cell>
          <cell r="AY590">
            <v>-163.52999999979511</v>
          </cell>
          <cell r="AZ590">
            <v>-35.960000000428408</v>
          </cell>
          <cell r="BA590">
            <v>-207.1800000006333</v>
          </cell>
          <cell r="BB590">
            <v>-43.5</v>
          </cell>
          <cell r="BC590">
            <v>-10.800000000046566</v>
          </cell>
          <cell r="BD590">
            <v>-11.700000000186265</v>
          </cell>
          <cell r="BE590">
            <v>-617.25999999791384</v>
          </cell>
          <cell r="BF590">
            <v>-2.9000000001396984</v>
          </cell>
          <cell r="BG590">
            <v>-5.5</v>
          </cell>
          <cell r="BH590">
            <v>-0.60000000009313226</v>
          </cell>
          <cell r="BI590">
            <v>0.69999999995343387</v>
          </cell>
          <cell r="BJ590">
            <v>15.800000000046566</v>
          </cell>
          <cell r="BK590">
            <v>7.8000000000465661</v>
          </cell>
          <cell r="BL590">
            <v>-138.9499999997206</v>
          </cell>
          <cell r="BM590">
            <v>-23.979999999981374</v>
          </cell>
          <cell r="BN590">
            <v>-433.32999999960884</v>
          </cell>
          <cell r="BO590">
            <v>-31.399999999906868</v>
          </cell>
          <cell r="BP590">
            <v>-3.5</v>
          </cell>
          <cell r="BQ590">
            <v>-1.3999999999068677</v>
          </cell>
          <cell r="BR590">
            <v>-119.46000000089407</v>
          </cell>
          <cell r="BS590">
            <v>-1</v>
          </cell>
          <cell r="BT590">
            <v>-3.8000000000465661</v>
          </cell>
          <cell r="BU590">
            <v>1</v>
          </cell>
          <cell r="BV590">
            <v>0</v>
          </cell>
          <cell r="BW590">
            <v>3</v>
          </cell>
          <cell r="BX590">
            <v>7.9000000001396984</v>
          </cell>
          <cell r="BY590">
            <v>2.599999999627471</v>
          </cell>
          <cell r="BZ590">
            <v>-33.859999999869615</v>
          </cell>
          <cell r="CA590">
            <v>-91.699999999720603</v>
          </cell>
          <cell r="CB590">
            <v>-1.6000000000931323</v>
          </cell>
          <cell r="CC590">
            <v>-1.6000000000931323</v>
          </cell>
          <cell r="CD590">
            <v>-0.39999999990686774</v>
          </cell>
          <cell r="CE590">
            <v>-186.41999999806285</v>
          </cell>
          <cell r="CF590">
            <v>-0.30000000004656613</v>
          </cell>
          <cell r="CG590">
            <v>-2.1000000000931323</v>
          </cell>
          <cell r="CH590">
            <v>1.5</v>
          </cell>
          <cell r="CI590">
            <v>0</v>
          </cell>
          <cell r="CJ590">
            <v>1.9000000001396984</v>
          </cell>
          <cell r="CK590">
            <v>4.2999999998137355</v>
          </cell>
          <cell r="CL590">
            <v>-11.400000000372529</v>
          </cell>
          <cell r="CM590">
            <v>-23.669999999925494</v>
          </cell>
          <cell r="CN590">
            <v>-153.74999999953434</v>
          </cell>
          <cell r="CO590">
            <v>0.79999999981373549</v>
          </cell>
          <cell r="CP590">
            <v>-3.5</v>
          </cell>
          <cell r="CQ590">
            <v>-0.19999999995343387</v>
          </cell>
          <cell r="CR590">
            <v>-13.899999991059303</v>
          </cell>
          <cell r="CS590">
            <v>0</v>
          </cell>
          <cell r="CT590">
            <v>-0.5</v>
          </cell>
          <cell r="CU590">
            <v>1.1999999999534339</v>
          </cell>
          <cell r="CV590">
            <v>0</v>
          </cell>
          <cell r="CW590">
            <v>2.1000000000931323</v>
          </cell>
          <cell r="CX590">
            <v>22.899999999906868</v>
          </cell>
          <cell r="CY590">
            <v>1.5</v>
          </cell>
          <cell r="CZ590">
            <v>-20.859999999869615</v>
          </cell>
          <cell r="DA590">
            <v>-18.75</v>
          </cell>
          <cell r="DB590">
            <v>-0.99000000022351742</v>
          </cell>
          <cell r="DC590">
            <v>-0.5</v>
          </cell>
          <cell r="DD590">
            <v>0</v>
          </cell>
          <cell r="DE590">
            <v>93.00000000372529</v>
          </cell>
          <cell r="DF590">
            <v>0</v>
          </cell>
          <cell r="DG590">
            <v>-0.59999999986030161</v>
          </cell>
          <cell r="DH590">
            <v>0.39999999990686774</v>
          </cell>
          <cell r="DI590">
            <v>0</v>
          </cell>
          <cell r="DJ590">
            <v>1.0999999998603016</v>
          </cell>
          <cell r="DK590">
            <v>142.9000000001397</v>
          </cell>
          <cell r="DL590">
            <v>-2.3000000000465661</v>
          </cell>
          <cell r="DM590">
            <v>-6.1000000000931323</v>
          </cell>
          <cell r="DN590">
            <v>-41.799999999813735</v>
          </cell>
          <cell r="DO590">
            <v>-0.10000000009313226</v>
          </cell>
          <cell r="DP590">
            <v>-0.39999999990686774</v>
          </cell>
          <cell r="DQ590">
            <v>-0.10000000009313226</v>
          </cell>
          <cell r="DR590">
            <v>-53.299999997019768</v>
          </cell>
          <cell r="DS590">
            <v>0</v>
          </cell>
          <cell r="DT590">
            <v>-0.5</v>
          </cell>
          <cell r="DU590">
            <v>1.2999999998137355</v>
          </cell>
          <cell r="DV590">
            <v>0</v>
          </cell>
          <cell r="DW590">
            <v>1.6000000000931323</v>
          </cell>
          <cell r="DX590">
            <v>8</v>
          </cell>
          <cell r="DY590">
            <v>0.5</v>
          </cell>
          <cell r="DZ590">
            <v>-18.700000000186265</v>
          </cell>
          <cell r="EA590">
            <v>-44.899999999906868</v>
          </cell>
          <cell r="EB590">
            <v>0.30000000004656613</v>
          </cell>
          <cell r="EC590">
            <v>-0.89999999990686774</v>
          </cell>
          <cell r="ED590">
            <v>0</v>
          </cell>
        </row>
        <row r="591"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  <cell r="BY591">
            <v>0</v>
          </cell>
          <cell r="BZ591">
            <v>0</v>
          </cell>
          <cell r="CA591">
            <v>0</v>
          </cell>
          <cell r="CB591">
            <v>0</v>
          </cell>
          <cell r="CC591">
            <v>0</v>
          </cell>
          <cell r="CD591">
            <v>0</v>
          </cell>
          <cell r="CE591">
            <v>0</v>
          </cell>
          <cell r="CF591">
            <v>0</v>
          </cell>
          <cell r="CG591">
            <v>0</v>
          </cell>
          <cell r="CH591">
            <v>0</v>
          </cell>
          <cell r="CI591">
            <v>0</v>
          </cell>
          <cell r="CJ591">
            <v>0</v>
          </cell>
          <cell r="CK591">
            <v>0</v>
          </cell>
          <cell r="CL591">
            <v>0</v>
          </cell>
          <cell r="CM591">
            <v>0</v>
          </cell>
          <cell r="CN591">
            <v>0</v>
          </cell>
          <cell r="CO591">
            <v>0</v>
          </cell>
          <cell r="CP591">
            <v>0</v>
          </cell>
          <cell r="CQ591">
            <v>0</v>
          </cell>
          <cell r="CR591">
            <v>0</v>
          </cell>
          <cell r="CS591">
            <v>0</v>
          </cell>
          <cell r="CT591">
            <v>0</v>
          </cell>
          <cell r="CU591">
            <v>0</v>
          </cell>
          <cell r="CV591">
            <v>0</v>
          </cell>
          <cell r="CW591">
            <v>0</v>
          </cell>
          <cell r="CX591">
            <v>0</v>
          </cell>
          <cell r="CY591">
            <v>0</v>
          </cell>
          <cell r="CZ591">
            <v>0</v>
          </cell>
          <cell r="DA591">
            <v>0</v>
          </cell>
          <cell r="DB591">
            <v>0</v>
          </cell>
          <cell r="DC591">
            <v>0</v>
          </cell>
          <cell r="DD591">
            <v>0</v>
          </cell>
          <cell r="DE591">
            <v>0</v>
          </cell>
          <cell r="DF591">
            <v>0</v>
          </cell>
          <cell r="DG591">
            <v>0</v>
          </cell>
          <cell r="DH591">
            <v>0</v>
          </cell>
          <cell r="DI591">
            <v>0</v>
          </cell>
          <cell r="DJ591">
            <v>0</v>
          </cell>
          <cell r="DK591">
            <v>0</v>
          </cell>
          <cell r="DL591">
            <v>0</v>
          </cell>
          <cell r="DM591">
            <v>0</v>
          </cell>
          <cell r="DN591">
            <v>0</v>
          </cell>
          <cell r="DO591">
            <v>0</v>
          </cell>
          <cell r="DP591">
            <v>0</v>
          </cell>
          <cell r="DQ591">
            <v>0</v>
          </cell>
          <cell r="DR591">
            <v>0</v>
          </cell>
          <cell r="DS591">
            <v>0</v>
          </cell>
          <cell r="DT591">
            <v>0</v>
          </cell>
          <cell r="DU591">
            <v>0</v>
          </cell>
          <cell r="DV591">
            <v>0</v>
          </cell>
          <cell r="DW591">
            <v>0</v>
          </cell>
          <cell r="DX591">
            <v>0</v>
          </cell>
          <cell r="DY591">
            <v>0</v>
          </cell>
          <cell r="DZ591">
            <v>0</v>
          </cell>
          <cell r="EA591">
            <v>0</v>
          </cell>
          <cell r="EB591">
            <v>0</v>
          </cell>
          <cell r="EC591">
            <v>0</v>
          </cell>
          <cell r="ED591">
            <v>0</v>
          </cell>
        </row>
        <row r="593"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  <cell r="BZ593">
            <v>0</v>
          </cell>
          <cell r="CA593">
            <v>0</v>
          </cell>
          <cell r="CB593">
            <v>0</v>
          </cell>
          <cell r="CC593">
            <v>0</v>
          </cell>
          <cell r="CD593">
            <v>0</v>
          </cell>
          <cell r="CE593">
            <v>0</v>
          </cell>
          <cell r="CF593">
            <v>0</v>
          </cell>
          <cell r="CG593">
            <v>0</v>
          </cell>
          <cell r="CH593">
            <v>0</v>
          </cell>
          <cell r="CI593">
            <v>0</v>
          </cell>
          <cell r="CJ593">
            <v>0</v>
          </cell>
          <cell r="CK593">
            <v>0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P593">
            <v>0</v>
          </cell>
          <cell r="CQ593">
            <v>0</v>
          </cell>
          <cell r="CR593">
            <v>0</v>
          </cell>
          <cell r="CS593">
            <v>0</v>
          </cell>
          <cell r="CT593">
            <v>0</v>
          </cell>
          <cell r="CU593">
            <v>0</v>
          </cell>
          <cell r="CV593">
            <v>0</v>
          </cell>
          <cell r="CW593">
            <v>0</v>
          </cell>
          <cell r="CX593">
            <v>0</v>
          </cell>
          <cell r="CY593">
            <v>0</v>
          </cell>
          <cell r="CZ593">
            <v>0</v>
          </cell>
          <cell r="DA593">
            <v>0</v>
          </cell>
          <cell r="DB593">
            <v>0</v>
          </cell>
          <cell r="DC593">
            <v>0</v>
          </cell>
          <cell r="DD593">
            <v>0</v>
          </cell>
          <cell r="DE593">
            <v>0</v>
          </cell>
          <cell r="DF593">
            <v>0</v>
          </cell>
          <cell r="DG593">
            <v>0</v>
          </cell>
          <cell r="DH593">
            <v>0</v>
          </cell>
          <cell r="DI593">
            <v>0</v>
          </cell>
          <cell r="DJ593">
            <v>0</v>
          </cell>
          <cell r="DK593">
            <v>0</v>
          </cell>
          <cell r="DL593">
            <v>0</v>
          </cell>
          <cell r="DM593">
            <v>0</v>
          </cell>
          <cell r="DN593">
            <v>0</v>
          </cell>
          <cell r="DO593">
            <v>0</v>
          </cell>
          <cell r="DP593">
            <v>0</v>
          </cell>
          <cell r="DQ593">
            <v>0</v>
          </cell>
          <cell r="DR593">
            <v>0</v>
          </cell>
          <cell r="DS593">
            <v>0</v>
          </cell>
          <cell r="DT593">
            <v>0</v>
          </cell>
          <cell r="DU593">
            <v>0</v>
          </cell>
          <cell r="DV593">
            <v>0</v>
          </cell>
          <cell r="DW593">
            <v>0</v>
          </cell>
          <cell r="DX593">
            <v>0</v>
          </cell>
          <cell r="DY593">
            <v>0</v>
          </cell>
          <cell r="DZ593">
            <v>0</v>
          </cell>
          <cell r="EA593">
            <v>0</v>
          </cell>
          <cell r="EB593">
            <v>0</v>
          </cell>
          <cell r="EC593">
            <v>0</v>
          </cell>
          <cell r="ED593">
            <v>0</v>
          </cell>
        </row>
        <row r="594"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  <cell r="BZ594">
            <v>0</v>
          </cell>
          <cell r="CA594">
            <v>0</v>
          </cell>
          <cell r="CB594">
            <v>0</v>
          </cell>
          <cell r="CC594">
            <v>0</v>
          </cell>
          <cell r="CD594">
            <v>0</v>
          </cell>
          <cell r="CE594">
            <v>0</v>
          </cell>
          <cell r="CF594">
            <v>0</v>
          </cell>
          <cell r="CG594">
            <v>0</v>
          </cell>
          <cell r="CH594">
            <v>0</v>
          </cell>
          <cell r="CI594">
            <v>0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N594">
            <v>0</v>
          </cell>
          <cell r="CO594">
            <v>0</v>
          </cell>
          <cell r="CP594">
            <v>0</v>
          </cell>
          <cell r="CQ594">
            <v>0</v>
          </cell>
          <cell r="CR594">
            <v>0</v>
          </cell>
          <cell r="CS594">
            <v>0</v>
          </cell>
          <cell r="CT594">
            <v>0</v>
          </cell>
          <cell r="CU594">
            <v>0</v>
          </cell>
          <cell r="CV594">
            <v>0</v>
          </cell>
          <cell r="CW594">
            <v>0</v>
          </cell>
          <cell r="CX594">
            <v>0</v>
          </cell>
          <cell r="CY594">
            <v>0</v>
          </cell>
          <cell r="CZ594">
            <v>0</v>
          </cell>
          <cell r="DA594">
            <v>0</v>
          </cell>
          <cell r="DB594">
            <v>0</v>
          </cell>
          <cell r="DC594">
            <v>0</v>
          </cell>
          <cell r="DD594">
            <v>0</v>
          </cell>
          <cell r="DE594">
            <v>0</v>
          </cell>
          <cell r="DF594">
            <v>0</v>
          </cell>
          <cell r="DG594">
            <v>0</v>
          </cell>
          <cell r="DH594">
            <v>0</v>
          </cell>
          <cell r="DI594">
            <v>0</v>
          </cell>
          <cell r="DJ594">
            <v>0</v>
          </cell>
          <cell r="DK594">
            <v>0</v>
          </cell>
          <cell r="DL594">
            <v>0</v>
          </cell>
          <cell r="DM594">
            <v>0</v>
          </cell>
          <cell r="DN594">
            <v>0</v>
          </cell>
          <cell r="DO594">
            <v>0</v>
          </cell>
          <cell r="DP594">
            <v>0</v>
          </cell>
          <cell r="DQ594">
            <v>0</v>
          </cell>
          <cell r="DR594">
            <v>0</v>
          </cell>
          <cell r="DS594">
            <v>0</v>
          </cell>
          <cell r="DT594">
            <v>0</v>
          </cell>
          <cell r="DU594">
            <v>0</v>
          </cell>
          <cell r="DV594">
            <v>0</v>
          </cell>
          <cell r="DW594">
            <v>0</v>
          </cell>
          <cell r="DX594">
            <v>0</v>
          </cell>
          <cell r="DY594">
            <v>0</v>
          </cell>
          <cell r="DZ594">
            <v>0</v>
          </cell>
          <cell r="EA594">
            <v>0</v>
          </cell>
          <cell r="EB594">
            <v>0</v>
          </cell>
          <cell r="EC594">
            <v>0</v>
          </cell>
          <cell r="ED594">
            <v>0</v>
          </cell>
        </row>
        <row r="595"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-2922.2402679510415</v>
          </cell>
          <cell r="AF595">
            <v>-190.44873852445744</v>
          </cell>
          <cell r="AG595">
            <v>-494.8711735769175</v>
          </cell>
          <cell r="AH595">
            <v>-799.15465628146194</v>
          </cell>
          <cell r="AI595">
            <v>0</v>
          </cell>
          <cell r="AJ595">
            <v>0</v>
          </cell>
          <cell r="AK595">
            <v>0</v>
          </cell>
          <cell r="AL595">
            <v>-189.52708899462596</v>
          </cell>
          <cell r="AM595">
            <v>-120.92363981110975</v>
          </cell>
          <cell r="AN595">
            <v>-103.43780422001146</v>
          </cell>
          <cell r="AO595">
            <v>-219.72167065134272</v>
          </cell>
          <cell r="AP595">
            <v>-503.85549186286516</v>
          </cell>
          <cell r="AQ595">
            <v>-300.3000040280167</v>
          </cell>
          <cell r="AR595">
            <v>-733.29607869684696</v>
          </cell>
          <cell r="AS595">
            <v>-181.58919321303256</v>
          </cell>
          <cell r="AT595">
            <v>-27.922208409756422</v>
          </cell>
          <cell r="AU595">
            <v>-168.20897365896963</v>
          </cell>
          <cell r="AV595">
            <v>-4.1327439248561859E-6</v>
          </cell>
          <cell r="AW595">
            <v>0</v>
          </cell>
          <cell r="AX595">
            <v>0</v>
          </cell>
          <cell r="AY595">
            <v>-16.033425707137212</v>
          </cell>
          <cell r="AZ595">
            <v>14.052118750056252</v>
          </cell>
          <cell r="BA595">
            <v>-31.129459976218641</v>
          </cell>
          <cell r="BB595">
            <v>-18.864733547670767</v>
          </cell>
          <cell r="BC595">
            <v>-274.81841445527971</v>
          </cell>
          <cell r="BD595">
            <v>-28.781784346094355</v>
          </cell>
          <cell r="BE595">
            <v>-709.12056256085634</v>
          </cell>
          <cell r="BF595">
            <v>-170.69597954233177</v>
          </cell>
          <cell r="BG595">
            <v>-26.834112054668367</v>
          </cell>
          <cell r="BH595">
            <v>-71.149441464804113</v>
          </cell>
          <cell r="BI595">
            <v>5.9367157518863678E-6</v>
          </cell>
          <cell r="BJ595">
            <v>0</v>
          </cell>
          <cell r="BK595">
            <v>0</v>
          </cell>
          <cell r="BL595">
            <v>1.6939856864046305</v>
          </cell>
          <cell r="BM595">
            <v>14.362322567729279</v>
          </cell>
          <cell r="BN595">
            <v>5.1809079018421471</v>
          </cell>
          <cell r="BO595">
            <v>-210.52366597345099</v>
          </cell>
          <cell r="BP595">
            <v>-190.71219364926219</v>
          </cell>
          <cell r="BQ595">
            <v>-60.442391968797892</v>
          </cell>
          <cell r="BR595">
            <v>-1770.8941305018961</v>
          </cell>
          <cell r="BS595">
            <v>-69.586309813661501</v>
          </cell>
          <cell r="BT595">
            <v>-196.11384342168458</v>
          </cell>
          <cell r="BU595">
            <v>-265.7605414649006</v>
          </cell>
          <cell r="BV595">
            <v>-251.38380776694976</v>
          </cell>
          <cell r="BW595">
            <v>-77.022791465627961</v>
          </cell>
          <cell r="BX595">
            <v>-76.892416058806702</v>
          </cell>
          <cell r="BY595">
            <v>0</v>
          </cell>
          <cell r="BZ595">
            <v>-22.281375646824017</v>
          </cell>
          <cell r="CA595">
            <v>-75.940600034315139</v>
          </cell>
          <cell r="CB595">
            <v>-189.46089697512798</v>
          </cell>
          <cell r="CC595">
            <v>-488.095469718799</v>
          </cell>
          <cell r="CD595">
            <v>-58.356078134849668</v>
          </cell>
          <cell r="CE595">
            <v>-1992.0041143037379</v>
          </cell>
          <cell r="CF595">
            <v>0</v>
          </cell>
          <cell r="CG595">
            <v>-137.27223773486912</v>
          </cell>
          <cell r="CH595">
            <v>-307.76437890948728</v>
          </cell>
          <cell r="CI595">
            <v>-295.36968735372648</v>
          </cell>
          <cell r="CJ595">
            <v>-178.63076816080138</v>
          </cell>
          <cell r="CK595">
            <v>-166.50234748260118</v>
          </cell>
          <cell r="CL595">
            <v>-23.418871954083443</v>
          </cell>
          <cell r="CM595">
            <v>0</v>
          </cell>
          <cell r="CN595">
            <v>-151.62016436760314</v>
          </cell>
          <cell r="CO595">
            <v>-140.94464924465865</v>
          </cell>
          <cell r="CP595">
            <v>-459.74627086846158</v>
          </cell>
          <cell r="CQ595">
            <v>-130.73473822558299</v>
          </cell>
          <cell r="CR595">
            <v>-2009.3901721388102</v>
          </cell>
          <cell r="CS595">
            <v>-38.641090330667794</v>
          </cell>
          <cell r="CT595">
            <v>-178.64827345940284</v>
          </cell>
          <cell r="CU595">
            <v>-395.51434749551117</v>
          </cell>
          <cell r="CV595">
            <v>-133.67413767776452</v>
          </cell>
          <cell r="CW595">
            <v>-111.69408905424643</v>
          </cell>
          <cell r="CX595">
            <v>-249.94554702332243</v>
          </cell>
          <cell r="CY595">
            <v>3.9266854135785252</v>
          </cell>
          <cell r="CZ595">
            <v>-7.4586173456627876</v>
          </cell>
          <cell r="DA595">
            <v>-208.7628356735222</v>
          </cell>
          <cell r="DB595">
            <v>-254.84451857954264</v>
          </cell>
          <cell r="DC595">
            <v>-351.24978456972167</v>
          </cell>
          <cell r="DD595">
            <v>-82.883616347331554</v>
          </cell>
          <cell r="DE595">
            <v>-1800.8936867676675</v>
          </cell>
          <cell r="DF595">
            <v>-129.24230781663209</v>
          </cell>
          <cell r="DG595">
            <v>-121.73705553356558</v>
          </cell>
          <cell r="DH595">
            <v>-400.80134375370108</v>
          </cell>
          <cell r="DI595">
            <v>-165.41674894210882</v>
          </cell>
          <cell r="DJ595">
            <v>-110.83195498166606</v>
          </cell>
          <cell r="DK595">
            <v>-147.01998659363016</v>
          </cell>
          <cell r="DL595">
            <v>-58.471238574245945</v>
          </cell>
          <cell r="DM595">
            <v>-52.51444089715369</v>
          </cell>
          <cell r="DN595">
            <v>-207.12531639379449</v>
          </cell>
          <cell r="DO595">
            <v>-255.10748048429377</v>
          </cell>
          <cell r="DP595">
            <v>-114.8030287688598</v>
          </cell>
          <cell r="DQ595">
            <v>-37.822784024989232</v>
          </cell>
          <cell r="DR595">
            <v>-32.024580273777246</v>
          </cell>
          <cell r="DS595">
            <v>0</v>
          </cell>
          <cell r="DT595">
            <v>0</v>
          </cell>
          <cell r="DU595">
            <v>-32.024580274010077</v>
          </cell>
          <cell r="DV595">
            <v>0</v>
          </cell>
          <cell r="DW595">
            <v>0</v>
          </cell>
          <cell r="DX595">
            <v>0</v>
          </cell>
          <cell r="DY595">
            <v>0</v>
          </cell>
          <cell r="DZ595">
            <v>0</v>
          </cell>
          <cell r="EA595">
            <v>0</v>
          </cell>
          <cell r="EB595">
            <v>0</v>
          </cell>
          <cell r="EC595">
            <v>0</v>
          </cell>
          <cell r="ED595">
            <v>0</v>
          </cell>
        </row>
        <row r="596"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  <cell r="BZ596">
            <v>0</v>
          </cell>
          <cell r="CA596">
            <v>0</v>
          </cell>
          <cell r="CB596">
            <v>0</v>
          </cell>
          <cell r="CC596">
            <v>0</v>
          </cell>
          <cell r="CD596">
            <v>0</v>
          </cell>
          <cell r="CE596">
            <v>0</v>
          </cell>
          <cell r="CF596">
            <v>0</v>
          </cell>
          <cell r="CG596">
            <v>0</v>
          </cell>
          <cell r="CH596">
            <v>0</v>
          </cell>
          <cell r="CI596">
            <v>0</v>
          </cell>
          <cell r="CJ596">
            <v>0</v>
          </cell>
          <cell r="CK596">
            <v>0</v>
          </cell>
          <cell r="CL596">
            <v>0</v>
          </cell>
          <cell r="CM596">
            <v>0</v>
          </cell>
          <cell r="CN596">
            <v>0</v>
          </cell>
          <cell r="CO596">
            <v>0</v>
          </cell>
          <cell r="CP596">
            <v>0</v>
          </cell>
          <cell r="CQ596">
            <v>0</v>
          </cell>
          <cell r="CR596">
            <v>0</v>
          </cell>
          <cell r="CS596">
            <v>0</v>
          </cell>
          <cell r="CT596">
            <v>0</v>
          </cell>
          <cell r="CU596">
            <v>0</v>
          </cell>
          <cell r="CV596">
            <v>0</v>
          </cell>
          <cell r="CW596">
            <v>0</v>
          </cell>
          <cell r="CX596">
            <v>0</v>
          </cell>
          <cell r="CY596">
            <v>0</v>
          </cell>
          <cell r="CZ596">
            <v>0</v>
          </cell>
          <cell r="DA596">
            <v>0</v>
          </cell>
          <cell r="DB596">
            <v>0</v>
          </cell>
          <cell r="DC596">
            <v>0</v>
          </cell>
          <cell r="DD596">
            <v>0</v>
          </cell>
          <cell r="DE596">
            <v>0</v>
          </cell>
          <cell r="DF596">
            <v>0</v>
          </cell>
          <cell r="DG596">
            <v>0</v>
          </cell>
          <cell r="DH596">
            <v>0</v>
          </cell>
          <cell r="DI596">
            <v>0</v>
          </cell>
          <cell r="DJ596">
            <v>0</v>
          </cell>
          <cell r="DK596">
            <v>0</v>
          </cell>
          <cell r="DL596">
            <v>0</v>
          </cell>
          <cell r="DM596">
            <v>0</v>
          </cell>
          <cell r="DN596">
            <v>0</v>
          </cell>
          <cell r="DO596">
            <v>0</v>
          </cell>
          <cell r="DP596">
            <v>0</v>
          </cell>
          <cell r="DQ596">
            <v>0</v>
          </cell>
          <cell r="DR596">
            <v>0</v>
          </cell>
          <cell r="DS596">
            <v>0</v>
          </cell>
          <cell r="DT596">
            <v>0</v>
          </cell>
          <cell r="DU596">
            <v>0</v>
          </cell>
          <cell r="DV596">
            <v>0</v>
          </cell>
          <cell r="DW596">
            <v>0</v>
          </cell>
          <cell r="DX596">
            <v>0</v>
          </cell>
          <cell r="DY596">
            <v>0</v>
          </cell>
          <cell r="DZ596">
            <v>0</v>
          </cell>
          <cell r="EA596">
            <v>0</v>
          </cell>
          <cell r="EB596">
            <v>0</v>
          </cell>
          <cell r="EC596">
            <v>0</v>
          </cell>
          <cell r="ED596">
            <v>0</v>
          </cell>
        </row>
        <row r="597"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  <cell r="BZ597">
            <v>0</v>
          </cell>
          <cell r="CA597">
            <v>0</v>
          </cell>
          <cell r="CB597">
            <v>0</v>
          </cell>
          <cell r="CC597">
            <v>0</v>
          </cell>
          <cell r="CD597">
            <v>0</v>
          </cell>
          <cell r="CE597">
            <v>0</v>
          </cell>
          <cell r="CF597">
            <v>0</v>
          </cell>
          <cell r="CG597">
            <v>0</v>
          </cell>
          <cell r="CH597">
            <v>0</v>
          </cell>
          <cell r="CI597">
            <v>0</v>
          </cell>
          <cell r="CJ597">
            <v>0</v>
          </cell>
          <cell r="CK597">
            <v>0</v>
          </cell>
          <cell r="CL597">
            <v>0</v>
          </cell>
          <cell r="CM597">
            <v>0</v>
          </cell>
          <cell r="CN597">
            <v>0</v>
          </cell>
          <cell r="CO597">
            <v>0</v>
          </cell>
          <cell r="CP597">
            <v>0</v>
          </cell>
          <cell r="CQ597">
            <v>0</v>
          </cell>
          <cell r="CR597">
            <v>0</v>
          </cell>
          <cell r="CS597">
            <v>0</v>
          </cell>
          <cell r="CT597">
            <v>0</v>
          </cell>
          <cell r="CU597">
            <v>0</v>
          </cell>
          <cell r="CV597">
            <v>0</v>
          </cell>
          <cell r="CW597">
            <v>0</v>
          </cell>
          <cell r="CX597">
            <v>0</v>
          </cell>
          <cell r="CY597">
            <v>0</v>
          </cell>
          <cell r="CZ597">
            <v>0</v>
          </cell>
          <cell r="DA597">
            <v>0</v>
          </cell>
          <cell r="DB597">
            <v>0</v>
          </cell>
          <cell r="DC597">
            <v>0</v>
          </cell>
          <cell r="DD597">
            <v>0</v>
          </cell>
          <cell r="DE597">
            <v>0</v>
          </cell>
          <cell r="DF597">
            <v>0</v>
          </cell>
          <cell r="DG597">
            <v>0</v>
          </cell>
          <cell r="DH597">
            <v>0</v>
          </cell>
          <cell r="DI597">
            <v>0</v>
          </cell>
          <cell r="DJ597">
            <v>0</v>
          </cell>
          <cell r="DK597">
            <v>0</v>
          </cell>
          <cell r="DL597">
            <v>0</v>
          </cell>
          <cell r="DM597">
            <v>0</v>
          </cell>
          <cell r="DN597">
            <v>0</v>
          </cell>
          <cell r="DO597">
            <v>0</v>
          </cell>
          <cell r="DP597">
            <v>0</v>
          </cell>
          <cell r="DQ597">
            <v>0</v>
          </cell>
          <cell r="DR597">
            <v>0</v>
          </cell>
          <cell r="DS597">
            <v>0</v>
          </cell>
          <cell r="DT597">
            <v>0</v>
          </cell>
          <cell r="DU597">
            <v>0</v>
          </cell>
          <cell r="DV597">
            <v>0</v>
          </cell>
          <cell r="DW597">
            <v>0</v>
          </cell>
          <cell r="DX597">
            <v>0</v>
          </cell>
          <cell r="DY597">
            <v>0</v>
          </cell>
          <cell r="DZ597">
            <v>0</v>
          </cell>
          <cell r="EA597">
            <v>0</v>
          </cell>
          <cell r="EB597">
            <v>0</v>
          </cell>
          <cell r="EC597">
            <v>0</v>
          </cell>
          <cell r="ED597">
            <v>0</v>
          </cell>
        </row>
        <row r="598"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-1208.9041086062789</v>
          </cell>
          <cell r="BS598">
            <v>-63.585767663549632</v>
          </cell>
          <cell r="BT598">
            <v>-35.792266385164112</v>
          </cell>
          <cell r="BU598">
            <v>-151.09662572783418</v>
          </cell>
          <cell r="BV598">
            <v>-203.1782883554697</v>
          </cell>
          <cell r="BW598">
            <v>0.52109294035471976</v>
          </cell>
          <cell r="BX598">
            <v>16.218727926490828</v>
          </cell>
          <cell r="BY598">
            <v>10.355554591631517</v>
          </cell>
          <cell r="BZ598">
            <v>35.337654476519674</v>
          </cell>
          <cell r="CA598">
            <v>-410.69639500649646</v>
          </cell>
          <cell r="CB598">
            <v>-168.66747935768217</v>
          </cell>
          <cell r="CC598">
            <v>-217.56815161090344</v>
          </cell>
          <cell r="CD598">
            <v>-20.752164440229535</v>
          </cell>
          <cell r="CE598">
            <v>-1045.1955809928477</v>
          </cell>
          <cell r="CF598">
            <v>-1.7113791082520038</v>
          </cell>
          <cell r="CG598">
            <v>-49.950436709215865</v>
          </cell>
          <cell r="CH598">
            <v>-141.86563610401936</v>
          </cell>
          <cell r="CI598">
            <v>-63.400550895486958</v>
          </cell>
          <cell r="CJ598">
            <v>-10.156201703008264</v>
          </cell>
          <cell r="CK598">
            <v>18.487142045516521</v>
          </cell>
          <cell r="CL598">
            <v>-22.825026494450867</v>
          </cell>
          <cell r="CM598">
            <v>13.032292147632688</v>
          </cell>
          <cell r="CN598">
            <v>-295.2952634615358</v>
          </cell>
          <cell r="CO598">
            <v>-226.71607850329019</v>
          </cell>
          <cell r="CP598">
            <v>-196.97650113492273</v>
          </cell>
          <cell r="CQ598">
            <v>-67.817941071698442</v>
          </cell>
          <cell r="CR598">
            <v>-1638.5374855622649</v>
          </cell>
          <cell r="CS598">
            <v>-1.7575338513124734</v>
          </cell>
          <cell r="CT598">
            <v>-77.946874606888741</v>
          </cell>
          <cell r="CU598">
            <v>-228.37315842253156</v>
          </cell>
          <cell r="CV598">
            <v>-87.299502869369462</v>
          </cell>
          <cell r="CW598">
            <v>-206.17227022233419</v>
          </cell>
          <cell r="CX598">
            <v>-268.42193094966933</v>
          </cell>
          <cell r="CY598">
            <v>-62.343910724855959</v>
          </cell>
          <cell r="CZ598">
            <v>-6.3592582046985626</v>
          </cell>
          <cell r="DA598">
            <v>-279.43386819656007</v>
          </cell>
          <cell r="DB598">
            <v>-257.79373717517592</v>
          </cell>
          <cell r="DC598">
            <v>-107.34106664126739</v>
          </cell>
          <cell r="DD598">
            <v>-55.294373703654855</v>
          </cell>
          <cell r="DE598">
            <v>-965.42391982674599</v>
          </cell>
          <cell r="DF598">
            <v>-15.640172812622041</v>
          </cell>
          <cell r="DG598">
            <v>-119.32289310195483</v>
          </cell>
          <cell r="DH598">
            <v>-177.66952890367247</v>
          </cell>
          <cell r="DI598">
            <v>-45.35048529074993</v>
          </cell>
          <cell r="DJ598">
            <v>-176.04607786168344</v>
          </cell>
          <cell r="DK598">
            <v>85.643140005180612</v>
          </cell>
          <cell r="DL598">
            <v>-42.518772848881781</v>
          </cell>
          <cell r="DM598">
            <v>-17.522701867157593</v>
          </cell>
          <cell r="DN598">
            <v>-169.74304341175593</v>
          </cell>
          <cell r="DO598">
            <v>-99.293543492909521</v>
          </cell>
          <cell r="DP598">
            <v>-102.69104303792119</v>
          </cell>
          <cell r="DQ598">
            <v>-85.268797201570123</v>
          </cell>
          <cell r="DR598">
            <v>-74.453809548169374</v>
          </cell>
          <cell r="DS598">
            <v>-1.4046762713696808</v>
          </cell>
          <cell r="DT598">
            <v>-1.3437498970888555</v>
          </cell>
          <cell r="DU598">
            <v>-24.183146648807451</v>
          </cell>
          <cell r="DV598">
            <v>-4.7397710240911692</v>
          </cell>
          <cell r="DW598">
            <v>-12.571897976333275</v>
          </cell>
          <cell r="DX598">
            <v>-9.122153089614585</v>
          </cell>
          <cell r="DY598">
            <v>0</v>
          </cell>
          <cell r="DZ598">
            <v>1.7260157037526369E-3</v>
          </cell>
          <cell r="EA598">
            <v>-0.67069721478037536</v>
          </cell>
          <cell r="EB598">
            <v>-18.233538208063692</v>
          </cell>
          <cell r="EC598">
            <v>-0.24602492270059884</v>
          </cell>
          <cell r="ED598">
            <v>-1.9398803089279681</v>
          </cell>
        </row>
        <row r="599"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  <cell r="BZ599">
            <v>0</v>
          </cell>
          <cell r="CA599">
            <v>0</v>
          </cell>
          <cell r="CB599">
            <v>0</v>
          </cell>
          <cell r="CC599">
            <v>0</v>
          </cell>
          <cell r="CD599">
            <v>0</v>
          </cell>
          <cell r="CE599">
            <v>0</v>
          </cell>
          <cell r="CF599">
            <v>0</v>
          </cell>
          <cell r="CG599">
            <v>0</v>
          </cell>
          <cell r="CH599">
            <v>0</v>
          </cell>
          <cell r="CI599">
            <v>0</v>
          </cell>
          <cell r="CJ599">
            <v>0</v>
          </cell>
          <cell r="CK599">
            <v>0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P599">
            <v>0</v>
          </cell>
          <cell r="CQ599">
            <v>0</v>
          </cell>
          <cell r="CR599">
            <v>0</v>
          </cell>
          <cell r="CS599">
            <v>0</v>
          </cell>
          <cell r="CT599">
            <v>0</v>
          </cell>
          <cell r="CU599">
            <v>0</v>
          </cell>
          <cell r="CV599">
            <v>0</v>
          </cell>
          <cell r="CW599">
            <v>0</v>
          </cell>
          <cell r="CX599">
            <v>0</v>
          </cell>
          <cell r="CY599">
            <v>0</v>
          </cell>
          <cell r="CZ599">
            <v>0</v>
          </cell>
          <cell r="DA599">
            <v>0</v>
          </cell>
          <cell r="DB599">
            <v>0</v>
          </cell>
          <cell r="DC599">
            <v>0</v>
          </cell>
          <cell r="DD599">
            <v>0</v>
          </cell>
          <cell r="DE599">
            <v>0</v>
          </cell>
          <cell r="DF599">
            <v>0</v>
          </cell>
          <cell r="DG599">
            <v>0</v>
          </cell>
          <cell r="DH599">
            <v>0</v>
          </cell>
          <cell r="DI599">
            <v>0</v>
          </cell>
          <cell r="DJ599">
            <v>0</v>
          </cell>
          <cell r="DK599">
            <v>0</v>
          </cell>
          <cell r="DL599">
            <v>0</v>
          </cell>
          <cell r="DM599">
            <v>0</v>
          </cell>
          <cell r="DN599">
            <v>0</v>
          </cell>
          <cell r="DO599">
            <v>0</v>
          </cell>
          <cell r="DP599">
            <v>0</v>
          </cell>
          <cell r="DQ599">
            <v>0</v>
          </cell>
          <cell r="DR599">
            <v>0</v>
          </cell>
          <cell r="DS599">
            <v>0</v>
          </cell>
          <cell r="DT599">
            <v>0</v>
          </cell>
          <cell r="DU599">
            <v>0</v>
          </cell>
          <cell r="DV599">
            <v>0</v>
          </cell>
          <cell r="DW599">
            <v>0</v>
          </cell>
          <cell r="DX599">
            <v>0</v>
          </cell>
          <cell r="DY599">
            <v>0</v>
          </cell>
          <cell r="DZ599">
            <v>0</v>
          </cell>
          <cell r="EA599">
            <v>0</v>
          </cell>
          <cell r="EB599">
            <v>0</v>
          </cell>
          <cell r="EC599">
            <v>0</v>
          </cell>
          <cell r="ED599">
            <v>0</v>
          </cell>
        </row>
        <row r="600"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  <cell r="BZ600">
            <v>0</v>
          </cell>
          <cell r="CA600">
            <v>0</v>
          </cell>
          <cell r="CB600">
            <v>0</v>
          </cell>
          <cell r="CC600">
            <v>0</v>
          </cell>
          <cell r="CD600">
            <v>0</v>
          </cell>
          <cell r="CE600">
            <v>0</v>
          </cell>
          <cell r="CF600">
            <v>0</v>
          </cell>
          <cell r="CG600">
            <v>0</v>
          </cell>
          <cell r="CH600">
            <v>0</v>
          </cell>
          <cell r="CI600">
            <v>0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P600">
            <v>0</v>
          </cell>
          <cell r="CQ600">
            <v>0</v>
          </cell>
          <cell r="CR600">
            <v>0</v>
          </cell>
          <cell r="CS600">
            <v>0</v>
          </cell>
          <cell r="CT600">
            <v>0</v>
          </cell>
          <cell r="CU600">
            <v>0</v>
          </cell>
          <cell r="CV600">
            <v>0</v>
          </cell>
          <cell r="CW600">
            <v>0</v>
          </cell>
          <cell r="CX600">
            <v>0</v>
          </cell>
          <cell r="CY600">
            <v>0</v>
          </cell>
          <cell r="CZ600">
            <v>0</v>
          </cell>
          <cell r="DA600">
            <v>0</v>
          </cell>
          <cell r="DB600">
            <v>0</v>
          </cell>
          <cell r="DC600">
            <v>0</v>
          </cell>
          <cell r="DD600">
            <v>0</v>
          </cell>
          <cell r="DE600">
            <v>0</v>
          </cell>
          <cell r="DF600">
            <v>0</v>
          </cell>
          <cell r="DG600">
            <v>0</v>
          </cell>
          <cell r="DH600">
            <v>0</v>
          </cell>
          <cell r="DI600">
            <v>0</v>
          </cell>
          <cell r="DJ600">
            <v>0</v>
          </cell>
          <cell r="DK600">
            <v>0</v>
          </cell>
          <cell r="DL600">
            <v>0</v>
          </cell>
          <cell r="DM600">
            <v>0</v>
          </cell>
          <cell r="DN600">
            <v>0</v>
          </cell>
          <cell r="DO600">
            <v>0</v>
          </cell>
          <cell r="DP600">
            <v>0</v>
          </cell>
          <cell r="DQ600">
            <v>0</v>
          </cell>
          <cell r="DR600">
            <v>0</v>
          </cell>
          <cell r="DS600">
            <v>0</v>
          </cell>
          <cell r="DT600">
            <v>0</v>
          </cell>
          <cell r="DU600">
            <v>0</v>
          </cell>
          <cell r="DV600">
            <v>0</v>
          </cell>
          <cell r="DW600">
            <v>0</v>
          </cell>
          <cell r="DX600">
            <v>0</v>
          </cell>
          <cell r="DY600">
            <v>0</v>
          </cell>
          <cell r="DZ600">
            <v>0</v>
          </cell>
          <cell r="EA600">
            <v>0</v>
          </cell>
          <cell r="EB600">
            <v>0</v>
          </cell>
          <cell r="EC600">
            <v>0</v>
          </cell>
          <cell r="ED600">
            <v>0</v>
          </cell>
        </row>
        <row r="603"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  <cell r="BZ603">
            <v>0</v>
          </cell>
          <cell r="CA603">
            <v>0</v>
          </cell>
          <cell r="CB603">
            <v>0</v>
          </cell>
          <cell r="CC603">
            <v>0</v>
          </cell>
          <cell r="CD603">
            <v>0</v>
          </cell>
          <cell r="CE603">
            <v>0</v>
          </cell>
          <cell r="CF603">
            <v>0</v>
          </cell>
          <cell r="CG603">
            <v>0</v>
          </cell>
          <cell r="CH603">
            <v>0</v>
          </cell>
          <cell r="CI603">
            <v>0</v>
          </cell>
          <cell r="CJ603">
            <v>0</v>
          </cell>
          <cell r="CK603">
            <v>0</v>
          </cell>
          <cell r="CL603">
            <v>0</v>
          </cell>
          <cell r="CM603">
            <v>0</v>
          </cell>
          <cell r="CN603">
            <v>0</v>
          </cell>
          <cell r="CO603">
            <v>0</v>
          </cell>
          <cell r="CP603">
            <v>0</v>
          </cell>
          <cell r="CQ603">
            <v>0</v>
          </cell>
          <cell r="CR603">
            <v>0</v>
          </cell>
          <cell r="CS603">
            <v>0</v>
          </cell>
          <cell r="CT603">
            <v>0</v>
          </cell>
          <cell r="CU603">
            <v>0</v>
          </cell>
          <cell r="CV603">
            <v>0</v>
          </cell>
          <cell r="CW603">
            <v>0</v>
          </cell>
          <cell r="CX603">
            <v>0</v>
          </cell>
          <cell r="CY603">
            <v>0</v>
          </cell>
          <cell r="CZ603">
            <v>0</v>
          </cell>
          <cell r="DA603">
            <v>0</v>
          </cell>
          <cell r="DB603">
            <v>0</v>
          </cell>
          <cell r="DC603">
            <v>0</v>
          </cell>
          <cell r="DD603">
            <v>0</v>
          </cell>
          <cell r="DE603">
            <v>0</v>
          </cell>
          <cell r="DF603">
            <v>0</v>
          </cell>
          <cell r="DG603">
            <v>0</v>
          </cell>
          <cell r="DH603">
            <v>0</v>
          </cell>
          <cell r="DI603">
            <v>0</v>
          </cell>
          <cell r="DJ603">
            <v>0</v>
          </cell>
          <cell r="DK603">
            <v>0</v>
          </cell>
          <cell r="DL603">
            <v>0</v>
          </cell>
          <cell r="DM603">
            <v>0</v>
          </cell>
          <cell r="DN603">
            <v>0</v>
          </cell>
          <cell r="DO603">
            <v>0</v>
          </cell>
          <cell r="DP603">
            <v>0</v>
          </cell>
          <cell r="DQ603">
            <v>0</v>
          </cell>
          <cell r="DR603">
            <v>0</v>
          </cell>
          <cell r="DS603">
            <v>0</v>
          </cell>
          <cell r="DT603">
            <v>0</v>
          </cell>
          <cell r="DU603">
            <v>0</v>
          </cell>
          <cell r="DV603">
            <v>0</v>
          </cell>
          <cell r="DW603">
            <v>0</v>
          </cell>
          <cell r="DX603">
            <v>0</v>
          </cell>
          <cell r="DY603">
            <v>0</v>
          </cell>
          <cell r="DZ603">
            <v>0</v>
          </cell>
          <cell r="EA603">
            <v>0</v>
          </cell>
          <cell r="EB603">
            <v>0</v>
          </cell>
          <cell r="EC603">
            <v>0</v>
          </cell>
          <cell r="ED603">
            <v>0</v>
          </cell>
          <cell r="EE603">
            <v>0</v>
          </cell>
        </row>
        <row r="604"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  <cell r="BZ604">
            <v>0</v>
          </cell>
          <cell r="CA604">
            <v>0</v>
          </cell>
          <cell r="CB604">
            <v>0</v>
          </cell>
          <cell r="CC604">
            <v>0</v>
          </cell>
          <cell r="CD604">
            <v>0</v>
          </cell>
          <cell r="CE604">
            <v>0</v>
          </cell>
          <cell r="CF604">
            <v>0</v>
          </cell>
          <cell r="CG604">
            <v>0</v>
          </cell>
          <cell r="CH604">
            <v>0</v>
          </cell>
          <cell r="CI604">
            <v>0</v>
          </cell>
          <cell r="CJ604">
            <v>0</v>
          </cell>
          <cell r="CK604">
            <v>0</v>
          </cell>
          <cell r="CL604">
            <v>0</v>
          </cell>
          <cell r="CM604">
            <v>0</v>
          </cell>
          <cell r="CN604">
            <v>0</v>
          </cell>
          <cell r="CO604">
            <v>0</v>
          </cell>
          <cell r="CP604">
            <v>0</v>
          </cell>
          <cell r="CQ604">
            <v>0</v>
          </cell>
          <cell r="CR604">
            <v>0</v>
          </cell>
          <cell r="CS604">
            <v>0</v>
          </cell>
          <cell r="CT604">
            <v>0</v>
          </cell>
          <cell r="CU604">
            <v>0</v>
          </cell>
          <cell r="CV604">
            <v>0</v>
          </cell>
          <cell r="CW604">
            <v>0</v>
          </cell>
          <cell r="CX604">
            <v>0</v>
          </cell>
          <cell r="CY604">
            <v>0</v>
          </cell>
          <cell r="CZ604">
            <v>0</v>
          </cell>
          <cell r="DA604">
            <v>0</v>
          </cell>
          <cell r="DB604">
            <v>0</v>
          </cell>
          <cell r="DC604">
            <v>0</v>
          </cell>
          <cell r="DD604">
            <v>0</v>
          </cell>
          <cell r="DE604">
            <v>0</v>
          </cell>
          <cell r="DF604">
            <v>0</v>
          </cell>
          <cell r="DG604">
            <v>0</v>
          </cell>
          <cell r="DH604">
            <v>0</v>
          </cell>
          <cell r="DI604">
            <v>0</v>
          </cell>
          <cell r="DJ604">
            <v>0</v>
          </cell>
          <cell r="DK604">
            <v>0</v>
          </cell>
          <cell r="DL604">
            <v>0</v>
          </cell>
          <cell r="DM604">
            <v>0</v>
          </cell>
          <cell r="DN604">
            <v>0</v>
          </cell>
          <cell r="DO604">
            <v>0</v>
          </cell>
          <cell r="DP604">
            <v>0</v>
          </cell>
          <cell r="DQ604">
            <v>0</v>
          </cell>
          <cell r="DR604">
            <v>0</v>
          </cell>
          <cell r="DS604">
            <v>0</v>
          </cell>
          <cell r="DT604">
            <v>0</v>
          </cell>
          <cell r="DU604">
            <v>0</v>
          </cell>
          <cell r="DV604">
            <v>0</v>
          </cell>
          <cell r="DW604">
            <v>0</v>
          </cell>
          <cell r="DX604">
            <v>0</v>
          </cell>
          <cell r="DY604">
            <v>0</v>
          </cell>
          <cell r="DZ604">
            <v>0</v>
          </cell>
          <cell r="EA604">
            <v>0</v>
          </cell>
          <cell r="EB604">
            <v>0</v>
          </cell>
          <cell r="EC604">
            <v>0</v>
          </cell>
          <cell r="ED604">
            <v>0</v>
          </cell>
          <cell r="EE604">
            <v>0</v>
          </cell>
        </row>
        <row r="605">
          <cell r="F605">
            <v>0</v>
          </cell>
          <cell r="G605">
            <v>0</v>
          </cell>
          <cell r="H605">
            <v>0</v>
          </cell>
          <cell r="I605">
            <v>1E-3</v>
          </cell>
          <cell r="J605">
            <v>0</v>
          </cell>
          <cell r="K605">
            <v>0</v>
          </cell>
          <cell r="L605">
            <v>-0.01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  <cell r="BZ605">
            <v>0</v>
          </cell>
          <cell r="CA605">
            <v>0</v>
          </cell>
          <cell r="CB605">
            <v>0</v>
          </cell>
          <cell r="CC605">
            <v>0</v>
          </cell>
          <cell r="CD605">
            <v>0</v>
          </cell>
          <cell r="CE605">
            <v>0</v>
          </cell>
          <cell r="CF605">
            <v>0</v>
          </cell>
          <cell r="CG605">
            <v>0</v>
          </cell>
          <cell r="CH605">
            <v>0</v>
          </cell>
          <cell r="CI605">
            <v>0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P605">
            <v>0</v>
          </cell>
          <cell r="CQ605">
            <v>0</v>
          </cell>
          <cell r="CR605">
            <v>0</v>
          </cell>
          <cell r="CS605">
            <v>0</v>
          </cell>
          <cell r="CT605">
            <v>0</v>
          </cell>
          <cell r="CU605">
            <v>0</v>
          </cell>
          <cell r="CV605">
            <v>0</v>
          </cell>
          <cell r="CW605">
            <v>0</v>
          </cell>
          <cell r="CX605">
            <v>0</v>
          </cell>
          <cell r="CY605">
            <v>0</v>
          </cell>
          <cell r="CZ605">
            <v>0</v>
          </cell>
          <cell r="DA605">
            <v>0</v>
          </cell>
          <cell r="DB605">
            <v>0</v>
          </cell>
          <cell r="DC605">
            <v>0</v>
          </cell>
          <cell r="DD605">
            <v>0</v>
          </cell>
          <cell r="DE605">
            <v>0</v>
          </cell>
          <cell r="DF605">
            <v>0</v>
          </cell>
          <cell r="DG605">
            <v>0</v>
          </cell>
          <cell r="DH605">
            <v>0</v>
          </cell>
          <cell r="DI605">
            <v>0</v>
          </cell>
          <cell r="DJ605">
            <v>0</v>
          </cell>
          <cell r="DK605">
            <v>0</v>
          </cell>
          <cell r="DL605">
            <v>0</v>
          </cell>
          <cell r="DM605">
            <v>0</v>
          </cell>
          <cell r="DN605">
            <v>0</v>
          </cell>
          <cell r="DO605">
            <v>0</v>
          </cell>
          <cell r="DP605">
            <v>0</v>
          </cell>
          <cell r="DQ605">
            <v>0</v>
          </cell>
          <cell r="DR605">
            <v>0</v>
          </cell>
          <cell r="DS605">
            <v>0</v>
          </cell>
          <cell r="DT605">
            <v>0</v>
          </cell>
          <cell r="DU605">
            <v>0</v>
          </cell>
          <cell r="DV605">
            <v>0</v>
          </cell>
          <cell r="DW605">
            <v>0</v>
          </cell>
          <cell r="DX605">
            <v>0</v>
          </cell>
          <cell r="DY605">
            <v>0</v>
          </cell>
          <cell r="DZ605">
            <v>0</v>
          </cell>
          <cell r="EA605">
            <v>0</v>
          </cell>
          <cell r="EB605">
            <v>0</v>
          </cell>
          <cell r="EC605">
            <v>0</v>
          </cell>
          <cell r="ED605">
            <v>0</v>
          </cell>
          <cell r="EE605">
            <v>0</v>
          </cell>
        </row>
        <row r="606"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X606">
            <v>0</v>
          </cell>
          <cell r="BY606">
            <v>0</v>
          </cell>
          <cell r="BZ606">
            <v>0</v>
          </cell>
          <cell r="CA606">
            <v>0</v>
          </cell>
          <cell r="CB606">
            <v>0</v>
          </cell>
          <cell r="CC606">
            <v>0</v>
          </cell>
          <cell r="CD606">
            <v>0</v>
          </cell>
          <cell r="CE606">
            <v>0</v>
          </cell>
          <cell r="CF606">
            <v>0</v>
          </cell>
          <cell r="CG606">
            <v>0</v>
          </cell>
          <cell r="CH606">
            <v>0</v>
          </cell>
          <cell r="CI606">
            <v>0</v>
          </cell>
          <cell r="CJ606">
            <v>0</v>
          </cell>
          <cell r="CK606">
            <v>0</v>
          </cell>
          <cell r="CL606">
            <v>0</v>
          </cell>
          <cell r="CM606">
            <v>0</v>
          </cell>
          <cell r="CN606">
            <v>0</v>
          </cell>
          <cell r="CO606">
            <v>0</v>
          </cell>
          <cell r="CP606">
            <v>0</v>
          </cell>
          <cell r="CQ606">
            <v>0</v>
          </cell>
          <cell r="CR606">
            <v>0</v>
          </cell>
          <cell r="CS606">
            <v>0</v>
          </cell>
          <cell r="CT606">
            <v>0</v>
          </cell>
          <cell r="CU606">
            <v>0</v>
          </cell>
          <cell r="CV606">
            <v>0</v>
          </cell>
          <cell r="CW606">
            <v>0</v>
          </cell>
          <cell r="CX606">
            <v>0</v>
          </cell>
          <cell r="CY606">
            <v>0</v>
          </cell>
          <cell r="CZ606">
            <v>0</v>
          </cell>
          <cell r="DA606">
            <v>0</v>
          </cell>
          <cell r="DB606">
            <v>0</v>
          </cell>
          <cell r="DC606">
            <v>0</v>
          </cell>
          <cell r="DD606">
            <v>0</v>
          </cell>
          <cell r="DE606">
            <v>0</v>
          </cell>
          <cell r="DF606">
            <v>0</v>
          </cell>
          <cell r="DG606">
            <v>0</v>
          </cell>
          <cell r="DH606">
            <v>0</v>
          </cell>
          <cell r="DI606">
            <v>0</v>
          </cell>
          <cell r="DJ606">
            <v>0</v>
          </cell>
          <cell r="DK606">
            <v>0</v>
          </cell>
          <cell r="DL606">
            <v>0</v>
          </cell>
          <cell r="DM606">
            <v>0</v>
          </cell>
          <cell r="DN606">
            <v>0</v>
          </cell>
          <cell r="DO606">
            <v>0</v>
          </cell>
          <cell r="DP606">
            <v>0</v>
          </cell>
          <cell r="DQ606">
            <v>0</v>
          </cell>
          <cell r="DR606">
            <v>0</v>
          </cell>
          <cell r="DS606">
            <v>0</v>
          </cell>
          <cell r="DT606">
            <v>0</v>
          </cell>
          <cell r="DU606">
            <v>0</v>
          </cell>
          <cell r="DV606">
            <v>0</v>
          </cell>
          <cell r="DW606">
            <v>0</v>
          </cell>
          <cell r="DX606">
            <v>0</v>
          </cell>
          <cell r="DY606">
            <v>0</v>
          </cell>
          <cell r="DZ606">
            <v>0</v>
          </cell>
          <cell r="EA606">
            <v>0</v>
          </cell>
          <cell r="EB606">
            <v>0</v>
          </cell>
          <cell r="EC606">
            <v>0</v>
          </cell>
          <cell r="ED606">
            <v>0</v>
          </cell>
          <cell r="EE606">
            <v>0</v>
          </cell>
        </row>
        <row r="607"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1E-3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0</v>
          </cell>
          <cell r="DD607">
            <v>0</v>
          </cell>
          <cell r="DE607">
            <v>0</v>
          </cell>
          <cell r="DF607">
            <v>0</v>
          </cell>
          <cell r="DG607">
            <v>0</v>
          </cell>
          <cell r="DH607">
            <v>0</v>
          </cell>
          <cell r="DI607">
            <v>0</v>
          </cell>
          <cell r="DJ607">
            <v>0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0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0</v>
          </cell>
          <cell r="DU607">
            <v>0</v>
          </cell>
          <cell r="DV607">
            <v>0</v>
          </cell>
          <cell r="DW607">
            <v>0</v>
          </cell>
          <cell r="DX607">
            <v>0</v>
          </cell>
          <cell r="DY607">
            <v>0</v>
          </cell>
          <cell r="DZ607">
            <v>0</v>
          </cell>
          <cell r="EA607">
            <v>0</v>
          </cell>
          <cell r="EB607">
            <v>0</v>
          </cell>
          <cell r="EC607">
            <v>0</v>
          </cell>
          <cell r="ED607">
            <v>0</v>
          </cell>
          <cell r="EE607">
            <v>0</v>
          </cell>
        </row>
        <row r="608"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  <cell r="BZ608">
            <v>0</v>
          </cell>
          <cell r="CA608">
            <v>0</v>
          </cell>
          <cell r="CB608">
            <v>0</v>
          </cell>
          <cell r="CC608">
            <v>0</v>
          </cell>
          <cell r="CD608">
            <v>0</v>
          </cell>
          <cell r="CE608">
            <v>0</v>
          </cell>
          <cell r="CF608">
            <v>0</v>
          </cell>
          <cell r="CG608">
            <v>0</v>
          </cell>
          <cell r="CH608">
            <v>0</v>
          </cell>
          <cell r="CI608">
            <v>0</v>
          </cell>
          <cell r="CJ608">
            <v>0</v>
          </cell>
          <cell r="CK608">
            <v>0</v>
          </cell>
          <cell r="CL608">
            <v>0</v>
          </cell>
          <cell r="CM608">
            <v>0</v>
          </cell>
          <cell r="CN608">
            <v>0</v>
          </cell>
          <cell r="CO608">
            <v>0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  <cell r="CU608">
            <v>0</v>
          </cell>
          <cell r="CV608">
            <v>0</v>
          </cell>
          <cell r="CW608">
            <v>0</v>
          </cell>
          <cell r="CX608">
            <v>0</v>
          </cell>
          <cell r="CY608">
            <v>0</v>
          </cell>
          <cell r="CZ608">
            <v>0</v>
          </cell>
          <cell r="DA608">
            <v>0</v>
          </cell>
          <cell r="DB608">
            <v>0</v>
          </cell>
          <cell r="DC608">
            <v>0</v>
          </cell>
          <cell r="DD608">
            <v>0</v>
          </cell>
          <cell r="DE608">
            <v>0</v>
          </cell>
          <cell r="DF608">
            <v>0</v>
          </cell>
          <cell r="DG608">
            <v>0</v>
          </cell>
          <cell r="DH608">
            <v>0</v>
          </cell>
          <cell r="DI608">
            <v>0</v>
          </cell>
          <cell r="DJ608">
            <v>0</v>
          </cell>
          <cell r="DK608">
            <v>0</v>
          </cell>
          <cell r="DL608">
            <v>0</v>
          </cell>
          <cell r="DM608">
            <v>0</v>
          </cell>
          <cell r="DN608">
            <v>0</v>
          </cell>
          <cell r="DO608">
            <v>0</v>
          </cell>
          <cell r="DP608">
            <v>0</v>
          </cell>
          <cell r="DQ608">
            <v>0</v>
          </cell>
          <cell r="DR608">
            <v>0</v>
          </cell>
          <cell r="DS608">
            <v>0</v>
          </cell>
          <cell r="DT608">
            <v>0</v>
          </cell>
          <cell r="DU608">
            <v>0</v>
          </cell>
          <cell r="DV608">
            <v>0</v>
          </cell>
          <cell r="DW608">
            <v>0</v>
          </cell>
          <cell r="DX608">
            <v>0</v>
          </cell>
          <cell r="DY608">
            <v>0</v>
          </cell>
          <cell r="DZ608">
            <v>0</v>
          </cell>
          <cell r="EA608">
            <v>0</v>
          </cell>
          <cell r="EB608">
            <v>0</v>
          </cell>
          <cell r="EC608">
            <v>0</v>
          </cell>
          <cell r="ED608">
            <v>0</v>
          </cell>
          <cell r="EE608">
            <v>0</v>
          </cell>
        </row>
        <row r="609"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  <cell r="BZ609">
            <v>0</v>
          </cell>
          <cell r="CA609">
            <v>0</v>
          </cell>
          <cell r="CB609">
            <v>0</v>
          </cell>
          <cell r="CC609">
            <v>0</v>
          </cell>
          <cell r="CD609">
            <v>0</v>
          </cell>
          <cell r="CE609">
            <v>0</v>
          </cell>
          <cell r="CF609">
            <v>0</v>
          </cell>
          <cell r="CG609">
            <v>0</v>
          </cell>
          <cell r="CH609">
            <v>0</v>
          </cell>
          <cell r="CI609">
            <v>0</v>
          </cell>
          <cell r="CJ609">
            <v>0</v>
          </cell>
          <cell r="CK609">
            <v>0</v>
          </cell>
          <cell r="CL609">
            <v>0</v>
          </cell>
          <cell r="CM609">
            <v>0</v>
          </cell>
          <cell r="CN609">
            <v>0</v>
          </cell>
          <cell r="CO609">
            <v>0</v>
          </cell>
          <cell r="CP609">
            <v>0</v>
          </cell>
          <cell r="CQ609">
            <v>0</v>
          </cell>
          <cell r="CR609">
            <v>0</v>
          </cell>
          <cell r="CS609">
            <v>0</v>
          </cell>
          <cell r="CT609">
            <v>0</v>
          </cell>
          <cell r="CU609">
            <v>0</v>
          </cell>
          <cell r="CV609">
            <v>0</v>
          </cell>
          <cell r="CW609">
            <v>0</v>
          </cell>
          <cell r="CX609">
            <v>0</v>
          </cell>
          <cell r="CY609">
            <v>0</v>
          </cell>
          <cell r="CZ609">
            <v>0</v>
          </cell>
          <cell r="DA609">
            <v>0</v>
          </cell>
          <cell r="DB609">
            <v>0</v>
          </cell>
          <cell r="DC609">
            <v>0</v>
          </cell>
          <cell r="DD609">
            <v>0</v>
          </cell>
          <cell r="DE609">
            <v>0</v>
          </cell>
          <cell r="DF609">
            <v>0</v>
          </cell>
          <cell r="DG609">
            <v>0</v>
          </cell>
          <cell r="DH609">
            <v>0</v>
          </cell>
          <cell r="DI609">
            <v>0</v>
          </cell>
          <cell r="DJ609">
            <v>0</v>
          </cell>
          <cell r="DK609">
            <v>0</v>
          </cell>
          <cell r="DL609">
            <v>0</v>
          </cell>
          <cell r="DM609">
            <v>0</v>
          </cell>
          <cell r="DN609">
            <v>0</v>
          </cell>
          <cell r="DO609">
            <v>0</v>
          </cell>
          <cell r="DP609">
            <v>0</v>
          </cell>
          <cell r="DQ609">
            <v>0</v>
          </cell>
          <cell r="DR609">
            <v>0</v>
          </cell>
          <cell r="DS609">
            <v>0</v>
          </cell>
          <cell r="DT609">
            <v>0</v>
          </cell>
          <cell r="DU609">
            <v>0</v>
          </cell>
          <cell r="DV609">
            <v>0</v>
          </cell>
          <cell r="DW609">
            <v>0</v>
          </cell>
          <cell r="DX609">
            <v>0</v>
          </cell>
          <cell r="DY609">
            <v>0</v>
          </cell>
          <cell r="DZ609">
            <v>0</v>
          </cell>
          <cell r="EA609">
            <v>0</v>
          </cell>
          <cell r="EB609">
            <v>0</v>
          </cell>
          <cell r="EC609">
            <v>0</v>
          </cell>
          <cell r="ED609">
            <v>0</v>
          </cell>
          <cell r="EE609">
            <v>0</v>
          </cell>
        </row>
        <row r="610">
          <cell r="F610">
            <v>1E-3</v>
          </cell>
          <cell r="G610">
            <v>1E-3</v>
          </cell>
          <cell r="H610">
            <v>1E-3</v>
          </cell>
          <cell r="I610">
            <v>1E-3</v>
          </cell>
          <cell r="J610">
            <v>1E-3</v>
          </cell>
          <cell r="K610">
            <v>1E-3</v>
          </cell>
          <cell r="L610">
            <v>0</v>
          </cell>
          <cell r="M610">
            <v>0</v>
          </cell>
          <cell r="N610">
            <v>1E-3</v>
          </cell>
          <cell r="O610">
            <v>1E-3</v>
          </cell>
          <cell r="P610">
            <v>1E-3</v>
          </cell>
          <cell r="Q610">
            <v>0</v>
          </cell>
          <cell r="R610">
            <v>0</v>
          </cell>
          <cell r="S610">
            <v>0</v>
          </cell>
          <cell r="T610">
            <v>1E-3</v>
          </cell>
          <cell r="U610">
            <v>0</v>
          </cell>
          <cell r="V610">
            <v>1E-3</v>
          </cell>
          <cell r="W610">
            <v>0</v>
          </cell>
          <cell r="X610">
            <v>1E-3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1E-3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  <cell r="BZ610">
            <v>0</v>
          </cell>
          <cell r="CA610">
            <v>0</v>
          </cell>
          <cell r="CB610">
            <v>0</v>
          </cell>
          <cell r="CC610">
            <v>0</v>
          </cell>
          <cell r="CD610">
            <v>0</v>
          </cell>
          <cell r="CE610">
            <v>0</v>
          </cell>
          <cell r="CF610">
            <v>0</v>
          </cell>
          <cell r="CG610">
            <v>0</v>
          </cell>
          <cell r="CH610">
            <v>0</v>
          </cell>
          <cell r="CI610">
            <v>0</v>
          </cell>
          <cell r="CJ610">
            <v>0</v>
          </cell>
          <cell r="CK610">
            <v>0</v>
          </cell>
          <cell r="CL610">
            <v>0</v>
          </cell>
          <cell r="CM610">
            <v>0</v>
          </cell>
          <cell r="CN610">
            <v>0</v>
          </cell>
          <cell r="CO610">
            <v>0</v>
          </cell>
          <cell r="CP610">
            <v>0</v>
          </cell>
          <cell r="CQ610">
            <v>0</v>
          </cell>
          <cell r="CR610">
            <v>0</v>
          </cell>
          <cell r="CS610">
            <v>0</v>
          </cell>
          <cell r="CT610">
            <v>0</v>
          </cell>
          <cell r="CU610">
            <v>0</v>
          </cell>
          <cell r="CV610">
            <v>0</v>
          </cell>
          <cell r="CW610">
            <v>0</v>
          </cell>
          <cell r="CX610">
            <v>0</v>
          </cell>
          <cell r="CY610">
            <v>0</v>
          </cell>
          <cell r="CZ610">
            <v>0</v>
          </cell>
          <cell r="DA610">
            <v>0</v>
          </cell>
          <cell r="DB610">
            <v>0</v>
          </cell>
          <cell r="DC610">
            <v>0</v>
          </cell>
          <cell r="DD610">
            <v>0</v>
          </cell>
          <cell r="DE610">
            <v>0</v>
          </cell>
          <cell r="DF610">
            <v>0</v>
          </cell>
          <cell r="DG610">
            <v>0</v>
          </cell>
          <cell r="DH610">
            <v>0</v>
          </cell>
          <cell r="DI610">
            <v>0</v>
          </cell>
          <cell r="DJ610">
            <v>0</v>
          </cell>
          <cell r="DK610">
            <v>-1E-3</v>
          </cell>
          <cell r="DL610">
            <v>0</v>
          </cell>
          <cell r="DM610">
            <v>0</v>
          </cell>
          <cell r="DN610">
            <v>0</v>
          </cell>
          <cell r="DO610">
            <v>0</v>
          </cell>
          <cell r="DP610">
            <v>0</v>
          </cell>
          <cell r="DQ610">
            <v>0</v>
          </cell>
          <cell r="DR610">
            <v>0</v>
          </cell>
          <cell r="DS610">
            <v>0</v>
          </cell>
          <cell r="DT610">
            <v>0</v>
          </cell>
          <cell r="DU610">
            <v>0</v>
          </cell>
          <cell r="DV610">
            <v>0</v>
          </cell>
          <cell r="DW610">
            <v>0</v>
          </cell>
          <cell r="DX610">
            <v>0</v>
          </cell>
          <cell r="DY610">
            <v>0</v>
          </cell>
          <cell r="DZ610">
            <v>0</v>
          </cell>
          <cell r="EA610">
            <v>0</v>
          </cell>
          <cell r="EB610">
            <v>0</v>
          </cell>
          <cell r="EC610">
            <v>0</v>
          </cell>
          <cell r="ED610">
            <v>0</v>
          </cell>
          <cell r="EE610">
            <v>0</v>
          </cell>
        </row>
        <row r="611">
          <cell r="F611">
            <v>2E-3</v>
          </cell>
          <cell r="G611">
            <v>2E-3</v>
          </cell>
          <cell r="H611">
            <v>2E-3</v>
          </cell>
          <cell r="I611">
            <v>2E-3</v>
          </cell>
          <cell r="J611">
            <v>1E-3</v>
          </cell>
          <cell r="K611">
            <v>2E-3</v>
          </cell>
          <cell r="L611">
            <v>1E-3</v>
          </cell>
          <cell r="M611">
            <v>1E-3</v>
          </cell>
          <cell r="N611">
            <v>2E-3</v>
          </cell>
          <cell r="O611">
            <v>2E-3</v>
          </cell>
          <cell r="P611">
            <v>4.0000000000000001E-3</v>
          </cell>
          <cell r="Q611">
            <v>0</v>
          </cell>
          <cell r="R611">
            <v>1E-3</v>
          </cell>
          <cell r="S611">
            <v>1E-3</v>
          </cell>
          <cell r="T611">
            <v>1E-3</v>
          </cell>
          <cell r="U611">
            <v>1E-3</v>
          </cell>
          <cell r="V611">
            <v>3.0000000000000001E-3</v>
          </cell>
          <cell r="W611">
            <v>0</v>
          </cell>
          <cell r="X611">
            <v>2E-3</v>
          </cell>
          <cell r="Y611">
            <v>1E-3</v>
          </cell>
          <cell r="Z611">
            <v>0</v>
          </cell>
          <cell r="AA611">
            <v>1E-3</v>
          </cell>
          <cell r="AB611">
            <v>2E-3</v>
          </cell>
          <cell r="AC611">
            <v>1E-3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  <cell r="BZ611">
            <v>0</v>
          </cell>
          <cell r="CA611">
            <v>0</v>
          </cell>
          <cell r="CB611">
            <v>0</v>
          </cell>
          <cell r="CC611">
            <v>0</v>
          </cell>
          <cell r="CD611">
            <v>0</v>
          </cell>
          <cell r="CE611">
            <v>0</v>
          </cell>
          <cell r="CF611">
            <v>0</v>
          </cell>
          <cell r="CG611">
            <v>0</v>
          </cell>
          <cell r="CH611">
            <v>0</v>
          </cell>
          <cell r="CI611">
            <v>0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P611">
            <v>0</v>
          </cell>
          <cell r="CQ611">
            <v>0</v>
          </cell>
          <cell r="CR611">
            <v>0</v>
          </cell>
          <cell r="CS611">
            <v>0</v>
          </cell>
          <cell r="CT611">
            <v>0</v>
          </cell>
          <cell r="CU611">
            <v>0</v>
          </cell>
          <cell r="CV611">
            <v>0</v>
          </cell>
          <cell r="CW611">
            <v>0</v>
          </cell>
          <cell r="CX611">
            <v>0</v>
          </cell>
          <cell r="CY611">
            <v>0</v>
          </cell>
          <cell r="CZ611">
            <v>0</v>
          </cell>
          <cell r="DA611">
            <v>0</v>
          </cell>
          <cell r="DB611">
            <v>0</v>
          </cell>
          <cell r="DC611">
            <v>0</v>
          </cell>
          <cell r="DD611">
            <v>0</v>
          </cell>
          <cell r="DE611">
            <v>0</v>
          </cell>
          <cell r="DF611">
            <v>0</v>
          </cell>
          <cell r="DG611">
            <v>0</v>
          </cell>
          <cell r="DH611">
            <v>0</v>
          </cell>
          <cell r="DI611">
            <v>0</v>
          </cell>
          <cell r="DJ611">
            <v>0</v>
          </cell>
          <cell r="DK611">
            <v>0</v>
          </cell>
          <cell r="DL611">
            <v>0</v>
          </cell>
          <cell r="DM611">
            <v>0</v>
          </cell>
          <cell r="DN611">
            <v>0</v>
          </cell>
          <cell r="DO611">
            <v>0</v>
          </cell>
          <cell r="DP611">
            <v>0</v>
          </cell>
          <cell r="DQ611">
            <v>0</v>
          </cell>
          <cell r="DR611">
            <v>0</v>
          </cell>
          <cell r="DS611">
            <v>0</v>
          </cell>
          <cell r="DT611">
            <v>0</v>
          </cell>
          <cell r="DU611">
            <v>0</v>
          </cell>
          <cell r="DV611">
            <v>0</v>
          </cell>
          <cell r="DW611">
            <v>0</v>
          </cell>
          <cell r="DX611">
            <v>0</v>
          </cell>
          <cell r="DY611">
            <v>0</v>
          </cell>
          <cell r="DZ611">
            <v>0</v>
          </cell>
          <cell r="EA611">
            <v>0</v>
          </cell>
          <cell r="EB611">
            <v>0</v>
          </cell>
          <cell r="EC611">
            <v>0</v>
          </cell>
          <cell r="ED611">
            <v>0</v>
          </cell>
          <cell r="EE611">
            <v>0</v>
          </cell>
        </row>
        <row r="612"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0</v>
          </cell>
          <cell r="CB612">
            <v>0</v>
          </cell>
          <cell r="CC612">
            <v>0</v>
          </cell>
          <cell r="CD612">
            <v>0</v>
          </cell>
          <cell r="CE612">
            <v>0</v>
          </cell>
          <cell r="CF612">
            <v>0</v>
          </cell>
          <cell r="CG612">
            <v>0</v>
          </cell>
          <cell r="CH612">
            <v>0</v>
          </cell>
          <cell r="CI612">
            <v>0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P612">
            <v>0</v>
          </cell>
          <cell r="CQ612">
            <v>0</v>
          </cell>
          <cell r="CR612">
            <v>0</v>
          </cell>
          <cell r="CS612">
            <v>0</v>
          </cell>
          <cell r="CT612">
            <v>0</v>
          </cell>
          <cell r="CU612">
            <v>0</v>
          </cell>
          <cell r="CV612">
            <v>0</v>
          </cell>
          <cell r="CW612">
            <v>0</v>
          </cell>
          <cell r="CX612">
            <v>0</v>
          </cell>
          <cell r="CY612">
            <v>0</v>
          </cell>
          <cell r="CZ612">
            <v>0</v>
          </cell>
          <cell r="DA612">
            <v>0</v>
          </cell>
          <cell r="DB612">
            <v>0</v>
          </cell>
          <cell r="DC612">
            <v>0</v>
          </cell>
          <cell r="DD612">
            <v>0</v>
          </cell>
          <cell r="DE612">
            <v>0</v>
          </cell>
          <cell r="DF612">
            <v>0</v>
          </cell>
          <cell r="DG612">
            <v>0</v>
          </cell>
          <cell r="DH612">
            <v>0</v>
          </cell>
          <cell r="DI612">
            <v>0</v>
          </cell>
          <cell r="DJ612">
            <v>0</v>
          </cell>
          <cell r="DK612">
            <v>0</v>
          </cell>
          <cell r="DL612">
            <v>0</v>
          </cell>
          <cell r="DM612">
            <v>0</v>
          </cell>
          <cell r="DN612">
            <v>0</v>
          </cell>
          <cell r="DO612">
            <v>0</v>
          </cell>
          <cell r="DP612">
            <v>0</v>
          </cell>
          <cell r="DQ612">
            <v>0</v>
          </cell>
          <cell r="DR612">
            <v>0</v>
          </cell>
          <cell r="DS612">
            <v>0</v>
          </cell>
          <cell r="DT612">
            <v>0</v>
          </cell>
          <cell r="DU612">
            <v>0</v>
          </cell>
          <cell r="DV612">
            <v>0</v>
          </cell>
          <cell r="DW612">
            <v>0</v>
          </cell>
          <cell r="DX612">
            <v>0</v>
          </cell>
          <cell r="DY612">
            <v>0</v>
          </cell>
          <cell r="DZ612">
            <v>0</v>
          </cell>
          <cell r="EA612">
            <v>0</v>
          </cell>
          <cell r="EB612">
            <v>0</v>
          </cell>
          <cell r="EC612">
            <v>0</v>
          </cell>
          <cell r="ED612">
            <v>0</v>
          </cell>
          <cell r="EE612">
            <v>0</v>
          </cell>
        </row>
        <row r="614">
          <cell r="F614">
            <v>0</v>
          </cell>
          <cell r="G614">
            <v>0</v>
          </cell>
          <cell r="H614">
            <v>1E-3</v>
          </cell>
          <cell r="I614">
            <v>0</v>
          </cell>
          <cell r="J614">
            <v>0</v>
          </cell>
          <cell r="K614">
            <v>1E-3</v>
          </cell>
          <cell r="L614">
            <v>0</v>
          </cell>
          <cell r="M614">
            <v>0</v>
          </cell>
          <cell r="N614">
            <v>1E-3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1E-3</v>
          </cell>
          <cell r="V614">
            <v>1E-3</v>
          </cell>
          <cell r="W614">
            <v>0</v>
          </cell>
          <cell r="X614">
            <v>2E-3</v>
          </cell>
          <cell r="Y614">
            <v>0</v>
          </cell>
          <cell r="Z614">
            <v>0</v>
          </cell>
          <cell r="AA614">
            <v>1E-3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1E-3</v>
          </cell>
          <cell r="AI614">
            <v>0</v>
          </cell>
          <cell r="AJ614">
            <v>0</v>
          </cell>
          <cell r="AK614">
            <v>1E-3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1E-3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1E-3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  <cell r="BZ614">
            <v>0</v>
          </cell>
          <cell r="CA614">
            <v>0</v>
          </cell>
          <cell r="CB614">
            <v>0</v>
          </cell>
          <cell r="CC614">
            <v>0</v>
          </cell>
          <cell r="CD614">
            <v>0</v>
          </cell>
          <cell r="CE614">
            <v>0</v>
          </cell>
          <cell r="CF614">
            <v>0</v>
          </cell>
          <cell r="CG614">
            <v>0</v>
          </cell>
          <cell r="CH614">
            <v>0</v>
          </cell>
          <cell r="CI614">
            <v>0</v>
          </cell>
          <cell r="CJ614">
            <v>0</v>
          </cell>
          <cell r="CK614">
            <v>0</v>
          </cell>
          <cell r="CL614">
            <v>0</v>
          </cell>
          <cell r="CM614">
            <v>0</v>
          </cell>
          <cell r="CN614">
            <v>0</v>
          </cell>
          <cell r="CO614">
            <v>0</v>
          </cell>
          <cell r="CP614">
            <v>0</v>
          </cell>
          <cell r="CQ614">
            <v>0</v>
          </cell>
          <cell r="CR614">
            <v>0</v>
          </cell>
          <cell r="CS614">
            <v>0</v>
          </cell>
          <cell r="CT614">
            <v>0</v>
          </cell>
          <cell r="CU614">
            <v>0</v>
          </cell>
          <cell r="CV614">
            <v>0</v>
          </cell>
          <cell r="CW614">
            <v>0</v>
          </cell>
          <cell r="CX614">
            <v>0</v>
          </cell>
          <cell r="CY614">
            <v>0</v>
          </cell>
          <cell r="CZ614">
            <v>0</v>
          </cell>
          <cell r="DA614">
            <v>0</v>
          </cell>
          <cell r="DB614">
            <v>0</v>
          </cell>
          <cell r="DC614">
            <v>0</v>
          </cell>
          <cell r="DD614">
            <v>0</v>
          </cell>
          <cell r="DE614">
            <v>0</v>
          </cell>
          <cell r="DF614">
            <v>0</v>
          </cell>
          <cell r="DG614">
            <v>0</v>
          </cell>
          <cell r="DH614">
            <v>0</v>
          </cell>
          <cell r="DI614">
            <v>0</v>
          </cell>
          <cell r="DJ614">
            <v>0</v>
          </cell>
          <cell r="DK614">
            <v>-1E-3</v>
          </cell>
          <cell r="DL614">
            <v>0</v>
          </cell>
          <cell r="DM614">
            <v>0</v>
          </cell>
          <cell r="DN614">
            <v>0</v>
          </cell>
          <cell r="DO614">
            <v>0</v>
          </cell>
          <cell r="DP614">
            <v>0</v>
          </cell>
          <cell r="DQ614">
            <v>0</v>
          </cell>
          <cell r="DR614">
            <v>0</v>
          </cell>
          <cell r="DS614">
            <v>0</v>
          </cell>
          <cell r="DT614">
            <v>0</v>
          </cell>
          <cell r="DU614">
            <v>0</v>
          </cell>
          <cell r="DV614">
            <v>0</v>
          </cell>
          <cell r="DW614">
            <v>0</v>
          </cell>
          <cell r="DX614">
            <v>0</v>
          </cell>
          <cell r="DY614">
            <v>0</v>
          </cell>
          <cell r="DZ614">
            <v>0</v>
          </cell>
          <cell r="EA614">
            <v>0</v>
          </cell>
          <cell r="EB614">
            <v>0</v>
          </cell>
          <cell r="EC614">
            <v>0</v>
          </cell>
          <cell r="ED614">
            <v>0</v>
          </cell>
          <cell r="EE614">
            <v>0</v>
          </cell>
        </row>
        <row r="615"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  <cell r="BZ615">
            <v>0</v>
          </cell>
          <cell r="CA615">
            <v>0</v>
          </cell>
          <cell r="CB615">
            <v>0</v>
          </cell>
          <cell r="CC615">
            <v>0</v>
          </cell>
          <cell r="CD615">
            <v>0</v>
          </cell>
          <cell r="CE615">
            <v>0</v>
          </cell>
          <cell r="CF615">
            <v>0</v>
          </cell>
          <cell r="CG615">
            <v>0</v>
          </cell>
          <cell r="CH615">
            <v>0</v>
          </cell>
          <cell r="CI615">
            <v>0</v>
          </cell>
          <cell r="CJ615">
            <v>0</v>
          </cell>
          <cell r="CK615">
            <v>0</v>
          </cell>
          <cell r="CL615">
            <v>0</v>
          </cell>
          <cell r="CM615">
            <v>0</v>
          </cell>
          <cell r="CN615">
            <v>0</v>
          </cell>
          <cell r="CO615">
            <v>0</v>
          </cell>
          <cell r="CP615">
            <v>0</v>
          </cell>
          <cell r="CQ615">
            <v>0</v>
          </cell>
          <cell r="CR615">
            <v>0</v>
          </cell>
          <cell r="CS615">
            <v>0</v>
          </cell>
          <cell r="CT615">
            <v>0</v>
          </cell>
          <cell r="CU615">
            <v>0</v>
          </cell>
          <cell r="CV615">
            <v>0</v>
          </cell>
          <cell r="CW615">
            <v>0</v>
          </cell>
          <cell r="CX615">
            <v>0</v>
          </cell>
          <cell r="CY615">
            <v>0</v>
          </cell>
          <cell r="CZ615">
            <v>0</v>
          </cell>
          <cell r="DA615">
            <v>0</v>
          </cell>
          <cell r="DB615">
            <v>0</v>
          </cell>
          <cell r="DC615">
            <v>0</v>
          </cell>
          <cell r="DD615">
            <v>0</v>
          </cell>
          <cell r="DE615">
            <v>0</v>
          </cell>
          <cell r="DF615">
            <v>0</v>
          </cell>
          <cell r="DG615">
            <v>0</v>
          </cell>
          <cell r="DH615">
            <v>0</v>
          </cell>
          <cell r="DI615">
            <v>0</v>
          </cell>
          <cell r="DJ615">
            <v>0</v>
          </cell>
          <cell r="DK615">
            <v>0</v>
          </cell>
          <cell r="DL615">
            <v>0</v>
          </cell>
          <cell r="DM615">
            <v>0</v>
          </cell>
          <cell r="DN615">
            <v>0</v>
          </cell>
          <cell r="DO615">
            <v>0</v>
          </cell>
          <cell r="DP615">
            <v>0</v>
          </cell>
          <cell r="DQ615">
            <v>0</v>
          </cell>
          <cell r="DR615">
            <v>0</v>
          </cell>
          <cell r="DS615">
            <v>0</v>
          </cell>
          <cell r="DT615">
            <v>0</v>
          </cell>
          <cell r="DU615">
            <v>0</v>
          </cell>
          <cell r="DV615">
            <v>0</v>
          </cell>
          <cell r="DW615">
            <v>0</v>
          </cell>
          <cell r="DX615">
            <v>0</v>
          </cell>
          <cell r="DY615">
            <v>0</v>
          </cell>
          <cell r="DZ615">
            <v>0</v>
          </cell>
          <cell r="EA615">
            <v>0</v>
          </cell>
          <cell r="EB615">
            <v>0</v>
          </cell>
          <cell r="EC615">
            <v>0</v>
          </cell>
          <cell r="ED615">
            <v>0</v>
          </cell>
          <cell r="EE615">
            <v>0</v>
          </cell>
        </row>
        <row r="616">
          <cell r="F616">
            <v>0</v>
          </cell>
          <cell r="G616">
            <v>1E-3</v>
          </cell>
          <cell r="H616">
            <v>1E-3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1E-3</v>
          </cell>
          <cell r="Q616">
            <v>0</v>
          </cell>
          <cell r="R616">
            <v>0</v>
          </cell>
          <cell r="S616">
            <v>1E-3</v>
          </cell>
          <cell r="T616">
            <v>0</v>
          </cell>
          <cell r="U616">
            <v>1E-3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1E-3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  <cell r="BZ616">
            <v>0</v>
          </cell>
          <cell r="CA616">
            <v>0</v>
          </cell>
          <cell r="CB616">
            <v>0</v>
          </cell>
          <cell r="CC616">
            <v>0</v>
          </cell>
          <cell r="CD616">
            <v>0</v>
          </cell>
          <cell r="CE616">
            <v>0</v>
          </cell>
          <cell r="CF616">
            <v>0</v>
          </cell>
          <cell r="CG616">
            <v>0</v>
          </cell>
          <cell r="CH616">
            <v>0</v>
          </cell>
          <cell r="CI616">
            <v>0</v>
          </cell>
          <cell r="CJ616">
            <v>0</v>
          </cell>
          <cell r="CK616">
            <v>0</v>
          </cell>
          <cell r="CL616">
            <v>0</v>
          </cell>
          <cell r="CM616">
            <v>0</v>
          </cell>
          <cell r="CN616">
            <v>0</v>
          </cell>
          <cell r="CO616">
            <v>0</v>
          </cell>
          <cell r="CP616">
            <v>0</v>
          </cell>
          <cell r="CQ616">
            <v>0</v>
          </cell>
          <cell r="CR616">
            <v>0</v>
          </cell>
          <cell r="CS616">
            <v>0</v>
          </cell>
          <cell r="CT616">
            <v>0</v>
          </cell>
          <cell r="CU616">
            <v>0</v>
          </cell>
          <cell r="CV616">
            <v>0</v>
          </cell>
          <cell r="CW616">
            <v>0</v>
          </cell>
          <cell r="CX616">
            <v>0</v>
          </cell>
          <cell r="CY616">
            <v>0</v>
          </cell>
          <cell r="CZ616">
            <v>0</v>
          </cell>
          <cell r="DA616">
            <v>0</v>
          </cell>
          <cell r="DB616">
            <v>0</v>
          </cell>
          <cell r="DC616">
            <v>0</v>
          </cell>
          <cell r="DD616">
            <v>0</v>
          </cell>
          <cell r="DE616">
            <v>0</v>
          </cell>
          <cell r="DF616">
            <v>0</v>
          </cell>
          <cell r="DG616">
            <v>0</v>
          </cell>
          <cell r="DH616">
            <v>0</v>
          </cell>
          <cell r="DI616">
            <v>0</v>
          </cell>
          <cell r="DJ616">
            <v>0</v>
          </cell>
          <cell r="DK616">
            <v>-2E-3</v>
          </cell>
          <cell r="DL616">
            <v>0</v>
          </cell>
          <cell r="DM616">
            <v>0</v>
          </cell>
          <cell r="DN616">
            <v>0</v>
          </cell>
          <cell r="DO616">
            <v>0</v>
          </cell>
          <cell r="DP616">
            <v>0</v>
          </cell>
          <cell r="DQ616">
            <v>0</v>
          </cell>
          <cell r="DR616">
            <v>0</v>
          </cell>
          <cell r="DS616">
            <v>0</v>
          </cell>
          <cell r="DT616">
            <v>0</v>
          </cell>
          <cell r="DU616">
            <v>0</v>
          </cell>
          <cell r="DV616">
            <v>0</v>
          </cell>
          <cell r="DW616">
            <v>0</v>
          </cell>
          <cell r="DX616">
            <v>0</v>
          </cell>
          <cell r="DY616">
            <v>0</v>
          </cell>
          <cell r="DZ616">
            <v>0</v>
          </cell>
          <cell r="EA616">
            <v>0</v>
          </cell>
          <cell r="EB616">
            <v>0</v>
          </cell>
          <cell r="EC616">
            <v>0</v>
          </cell>
          <cell r="ED616">
            <v>0</v>
          </cell>
          <cell r="EE616">
            <v>0</v>
          </cell>
        </row>
        <row r="617"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  <cell r="BZ617">
            <v>0</v>
          </cell>
          <cell r="CA617">
            <v>0</v>
          </cell>
          <cell r="CB617">
            <v>0</v>
          </cell>
          <cell r="CC617">
            <v>0</v>
          </cell>
          <cell r="CD617">
            <v>0</v>
          </cell>
          <cell r="CE617">
            <v>0</v>
          </cell>
          <cell r="CF617">
            <v>0</v>
          </cell>
          <cell r="CG617">
            <v>0</v>
          </cell>
          <cell r="CH617">
            <v>0</v>
          </cell>
          <cell r="CI617">
            <v>0</v>
          </cell>
          <cell r="CJ617">
            <v>0</v>
          </cell>
          <cell r="CK617">
            <v>0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P617">
            <v>0</v>
          </cell>
          <cell r="CQ617">
            <v>0</v>
          </cell>
          <cell r="CR617">
            <v>0</v>
          </cell>
          <cell r="CS617">
            <v>0</v>
          </cell>
          <cell r="CT617">
            <v>0</v>
          </cell>
          <cell r="CU617">
            <v>0</v>
          </cell>
          <cell r="CV617">
            <v>0</v>
          </cell>
          <cell r="CW617">
            <v>0</v>
          </cell>
          <cell r="CX617">
            <v>0</v>
          </cell>
          <cell r="CY617">
            <v>0</v>
          </cell>
          <cell r="CZ617">
            <v>0</v>
          </cell>
          <cell r="DA617">
            <v>0</v>
          </cell>
          <cell r="DB617">
            <v>0</v>
          </cell>
          <cell r="DC617">
            <v>0</v>
          </cell>
          <cell r="DD617">
            <v>0</v>
          </cell>
          <cell r="DE617">
            <v>0</v>
          </cell>
          <cell r="DF617">
            <v>0</v>
          </cell>
          <cell r="DG617">
            <v>0</v>
          </cell>
          <cell r="DH617">
            <v>0</v>
          </cell>
          <cell r="DI617">
            <v>0</v>
          </cell>
          <cell r="DJ617">
            <v>0</v>
          </cell>
          <cell r="DK617">
            <v>0</v>
          </cell>
          <cell r="DL617">
            <v>0</v>
          </cell>
          <cell r="DM617">
            <v>0</v>
          </cell>
          <cell r="DN617">
            <v>0</v>
          </cell>
          <cell r="DO617">
            <v>0</v>
          </cell>
          <cell r="DP617">
            <v>0</v>
          </cell>
          <cell r="DQ617">
            <v>0</v>
          </cell>
          <cell r="DR617">
            <v>0</v>
          </cell>
          <cell r="DS617">
            <v>0</v>
          </cell>
          <cell r="DT617">
            <v>0</v>
          </cell>
          <cell r="DU617">
            <v>0</v>
          </cell>
          <cell r="DV617">
            <v>0</v>
          </cell>
          <cell r="DW617">
            <v>0</v>
          </cell>
          <cell r="DX617">
            <v>0</v>
          </cell>
          <cell r="DY617">
            <v>0</v>
          </cell>
          <cell r="DZ617">
            <v>0</v>
          </cell>
          <cell r="EA617">
            <v>0</v>
          </cell>
          <cell r="EB617">
            <v>0</v>
          </cell>
          <cell r="EC617">
            <v>0</v>
          </cell>
          <cell r="ED617">
            <v>0</v>
          </cell>
          <cell r="EE617">
            <v>0</v>
          </cell>
        </row>
        <row r="618"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3.0000000000000001E-3</v>
          </cell>
          <cell r="M618">
            <v>3.0000000000000001E-3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5.0000000000000001E-3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8.0000000000000002E-3</v>
          </cell>
          <cell r="Z618">
            <v>6.0000000000000001E-3</v>
          </cell>
          <cell r="AA618">
            <v>3.0000000000000001E-3</v>
          </cell>
          <cell r="AB618">
            <v>0</v>
          </cell>
          <cell r="AC618">
            <v>0</v>
          </cell>
          <cell r="AD618">
            <v>0</v>
          </cell>
          <cell r="AE618">
            <v>5.0000000000000001E-3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7.0000000000000001E-3</v>
          </cell>
          <cell r="AM618">
            <v>6.0000000000000001E-3</v>
          </cell>
          <cell r="AN618">
            <v>4.0000000000000001E-3</v>
          </cell>
          <cell r="AO618">
            <v>0</v>
          </cell>
          <cell r="AP618">
            <v>0</v>
          </cell>
          <cell r="AQ618">
            <v>0</v>
          </cell>
          <cell r="AR618">
            <v>1E-3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2E-3</v>
          </cell>
          <cell r="AZ618">
            <v>1E-3</v>
          </cell>
          <cell r="BA618">
            <v>1E-3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1E-3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  <cell r="BZ618">
            <v>0</v>
          </cell>
          <cell r="CA618">
            <v>0</v>
          </cell>
          <cell r="CB618">
            <v>0</v>
          </cell>
          <cell r="CC618">
            <v>0</v>
          </cell>
          <cell r="CD618">
            <v>0</v>
          </cell>
          <cell r="CE618">
            <v>0</v>
          </cell>
          <cell r="CF618">
            <v>0</v>
          </cell>
          <cell r="CG618">
            <v>0</v>
          </cell>
          <cell r="CH618">
            <v>0</v>
          </cell>
          <cell r="CI618">
            <v>0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P618">
            <v>0</v>
          </cell>
          <cell r="CQ618">
            <v>0</v>
          </cell>
          <cell r="CR618">
            <v>0</v>
          </cell>
          <cell r="CS618">
            <v>0</v>
          </cell>
          <cell r="CT618">
            <v>0</v>
          </cell>
          <cell r="CU618">
            <v>0</v>
          </cell>
          <cell r="CV618">
            <v>0</v>
          </cell>
          <cell r="CW618">
            <v>0</v>
          </cell>
          <cell r="CX618">
            <v>0</v>
          </cell>
          <cell r="CY618">
            <v>0</v>
          </cell>
          <cell r="CZ618">
            <v>0</v>
          </cell>
          <cell r="DA618">
            <v>0</v>
          </cell>
          <cell r="DB618">
            <v>0</v>
          </cell>
          <cell r="DC618">
            <v>0</v>
          </cell>
          <cell r="DD618">
            <v>0</v>
          </cell>
          <cell r="DE618">
            <v>0</v>
          </cell>
          <cell r="DF618">
            <v>0</v>
          </cell>
          <cell r="DG618">
            <v>0</v>
          </cell>
          <cell r="DH618">
            <v>0</v>
          </cell>
          <cell r="DI618">
            <v>0</v>
          </cell>
          <cell r="DJ618">
            <v>0</v>
          </cell>
          <cell r="DK618">
            <v>0</v>
          </cell>
          <cell r="DL618">
            <v>0</v>
          </cell>
          <cell r="DM618">
            <v>0</v>
          </cell>
          <cell r="DN618">
            <v>0</v>
          </cell>
          <cell r="DO618">
            <v>0</v>
          </cell>
          <cell r="DP618">
            <v>0</v>
          </cell>
          <cell r="DQ618">
            <v>0</v>
          </cell>
          <cell r="DR618">
            <v>0</v>
          </cell>
          <cell r="DS618">
            <v>0</v>
          </cell>
          <cell r="DT618">
            <v>0</v>
          </cell>
          <cell r="DU618">
            <v>0</v>
          </cell>
          <cell r="DV618">
            <v>0</v>
          </cell>
          <cell r="DW618">
            <v>0</v>
          </cell>
          <cell r="DX618">
            <v>0</v>
          </cell>
          <cell r="DY618">
            <v>0</v>
          </cell>
          <cell r="DZ618">
            <v>0</v>
          </cell>
          <cell r="EA618">
            <v>0</v>
          </cell>
          <cell r="EB618">
            <v>0</v>
          </cell>
          <cell r="EC618">
            <v>0</v>
          </cell>
          <cell r="ED618">
            <v>0</v>
          </cell>
          <cell r="EE618">
            <v>0</v>
          </cell>
        </row>
        <row r="619"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  <cell r="BZ619">
            <v>0</v>
          </cell>
          <cell r="CA619">
            <v>0</v>
          </cell>
          <cell r="CB619">
            <v>0</v>
          </cell>
          <cell r="CC619">
            <v>0</v>
          </cell>
          <cell r="CD619">
            <v>0</v>
          </cell>
          <cell r="CE619">
            <v>0</v>
          </cell>
          <cell r="CF619">
            <v>0</v>
          </cell>
          <cell r="CG619">
            <v>0</v>
          </cell>
          <cell r="CH619">
            <v>0</v>
          </cell>
          <cell r="CI619">
            <v>0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P619">
            <v>0</v>
          </cell>
          <cell r="CQ619">
            <v>0</v>
          </cell>
          <cell r="CR619">
            <v>0</v>
          </cell>
          <cell r="CS619">
            <v>0</v>
          </cell>
          <cell r="CT619">
            <v>0</v>
          </cell>
          <cell r="CU619">
            <v>0</v>
          </cell>
          <cell r="CV619">
            <v>0</v>
          </cell>
          <cell r="CW619">
            <v>0</v>
          </cell>
          <cell r="CX619">
            <v>0</v>
          </cell>
          <cell r="CY619">
            <v>0</v>
          </cell>
          <cell r="CZ619">
            <v>0</v>
          </cell>
          <cell r="DA619">
            <v>0</v>
          </cell>
          <cell r="DB619">
            <v>0</v>
          </cell>
          <cell r="DC619">
            <v>0</v>
          </cell>
          <cell r="DD619">
            <v>0</v>
          </cell>
          <cell r="DE619">
            <v>0</v>
          </cell>
          <cell r="DF619">
            <v>0</v>
          </cell>
          <cell r="DG619">
            <v>0</v>
          </cell>
          <cell r="DH619">
            <v>0</v>
          </cell>
          <cell r="DI619">
            <v>0</v>
          </cell>
          <cell r="DJ619">
            <v>0</v>
          </cell>
          <cell r="DK619">
            <v>0</v>
          </cell>
          <cell r="DL619">
            <v>0</v>
          </cell>
          <cell r="DM619">
            <v>0</v>
          </cell>
          <cell r="DN619">
            <v>0</v>
          </cell>
          <cell r="DO619">
            <v>0</v>
          </cell>
          <cell r="DP619">
            <v>0</v>
          </cell>
          <cell r="DQ619">
            <v>0</v>
          </cell>
          <cell r="DR619">
            <v>0</v>
          </cell>
          <cell r="DS619">
            <v>0</v>
          </cell>
          <cell r="DT619">
            <v>0</v>
          </cell>
          <cell r="DU619">
            <v>0</v>
          </cell>
          <cell r="DV619">
            <v>0</v>
          </cell>
          <cell r="DW619">
            <v>0</v>
          </cell>
          <cell r="DX619">
            <v>0</v>
          </cell>
          <cell r="DY619">
            <v>0</v>
          </cell>
          <cell r="DZ619">
            <v>0</v>
          </cell>
          <cell r="EA619">
            <v>0</v>
          </cell>
          <cell r="EB619">
            <v>0</v>
          </cell>
          <cell r="EC619">
            <v>0</v>
          </cell>
          <cell r="ED619">
            <v>0</v>
          </cell>
          <cell r="EE619">
            <v>0</v>
          </cell>
        </row>
        <row r="620">
          <cell r="F620">
            <v>0</v>
          </cell>
          <cell r="G620">
            <v>0</v>
          </cell>
          <cell r="H620">
            <v>1E-3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1E-3</v>
          </cell>
          <cell r="P620">
            <v>1E-3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1E-3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1E-3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B620">
            <v>0</v>
          </cell>
          <cell r="CC620">
            <v>0</v>
          </cell>
          <cell r="CD620">
            <v>0</v>
          </cell>
          <cell r="CE620">
            <v>0</v>
          </cell>
          <cell r="CF620">
            <v>0</v>
          </cell>
          <cell r="CG620">
            <v>0</v>
          </cell>
          <cell r="CH620">
            <v>0</v>
          </cell>
          <cell r="CI620">
            <v>0</v>
          </cell>
          <cell r="CJ620">
            <v>0</v>
          </cell>
          <cell r="CK620">
            <v>0</v>
          </cell>
          <cell r="CL620">
            <v>0</v>
          </cell>
          <cell r="CM620">
            <v>0</v>
          </cell>
          <cell r="CN620">
            <v>0</v>
          </cell>
          <cell r="CO620">
            <v>0</v>
          </cell>
          <cell r="CP620">
            <v>0</v>
          </cell>
          <cell r="CQ620">
            <v>0</v>
          </cell>
          <cell r="CR620">
            <v>0</v>
          </cell>
          <cell r="CS620">
            <v>0</v>
          </cell>
          <cell r="CT620">
            <v>0</v>
          </cell>
          <cell r="CU620">
            <v>0</v>
          </cell>
          <cell r="CV620">
            <v>0</v>
          </cell>
          <cell r="CW620">
            <v>0</v>
          </cell>
          <cell r="CX620">
            <v>0</v>
          </cell>
          <cell r="CY620">
            <v>0</v>
          </cell>
          <cell r="CZ620">
            <v>0</v>
          </cell>
          <cell r="DA620">
            <v>0</v>
          </cell>
          <cell r="DB620">
            <v>0</v>
          </cell>
          <cell r="DC620">
            <v>0</v>
          </cell>
          <cell r="DD620">
            <v>0</v>
          </cell>
          <cell r="DE620">
            <v>0</v>
          </cell>
          <cell r="DF620">
            <v>0</v>
          </cell>
          <cell r="DG620">
            <v>0</v>
          </cell>
          <cell r="DH620">
            <v>0</v>
          </cell>
          <cell r="DI620">
            <v>0</v>
          </cell>
          <cell r="DJ620">
            <v>0</v>
          </cell>
          <cell r="DK620">
            <v>-1E-3</v>
          </cell>
          <cell r="DL620">
            <v>0</v>
          </cell>
          <cell r="DM620">
            <v>0</v>
          </cell>
          <cell r="DN620">
            <v>0</v>
          </cell>
          <cell r="DO620">
            <v>0</v>
          </cell>
          <cell r="DP620">
            <v>0</v>
          </cell>
          <cell r="DQ620">
            <v>0</v>
          </cell>
          <cell r="DR620">
            <v>0</v>
          </cell>
          <cell r="DS620">
            <v>0</v>
          </cell>
          <cell r="DT620">
            <v>0</v>
          </cell>
          <cell r="DU620">
            <v>0</v>
          </cell>
          <cell r="DV620">
            <v>0</v>
          </cell>
          <cell r="DW620">
            <v>0</v>
          </cell>
          <cell r="DX620">
            <v>0</v>
          </cell>
          <cell r="DY620">
            <v>0</v>
          </cell>
          <cell r="DZ620">
            <v>0</v>
          </cell>
          <cell r="EA620">
            <v>0</v>
          </cell>
          <cell r="EB620">
            <v>0</v>
          </cell>
          <cell r="EC620">
            <v>0</v>
          </cell>
          <cell r="ED620">
            <v>0</v>
          </cell>
          <cell r="EE620">
            <v>0</v>
          </cell>
        </row>
        <row r="621"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0</v>
          </cell>
          <cell r="CE621">
            <v>0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>
            <v>0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>
            <v>0</v>
          </cell>
          <cell r="CU621">
            <v>0</v>
          </cell>
          <cell r="CV621">
            <v>0</v>
          </cell>
          <cell r="CW621">
            <v>0</v>
          </cell>
          <cell r="CX621">
            <v>0</v>
          </cell>
          <cell r="CY621">
            <v>0</v>
          </cell>
          <cell r="CZ621">
            <v>0</v>
          </cell>
          <cell r="DA621">
            <v>0</v>
          </cell>
          <cell r="DB621">
            <v>0</v>
          </cell>
          <cell r="DC621">
            <v>0</v>
          </cell>
          <cell r="DD621">
            <v>0</v>
          </cell>
          <cell r="DE621">
            <v>0</v>
          </cell>
          <cell r="DF621">
            <v>0</v>
          </cell>
          <cell r="DG621">
            <v>0</v>
          </cell>
          <cell r="DH621">
            <v>0</v>
          </cell>
          <cell r="DI621">
            <v>0</v>
          </cell>
          <cell r="DJ621">
            <v>0</v>
          </cell>
          <cell r="DK621">
            <v>0</v>
          </cell>
          <cell r="DL621">
            <v>0</v>
          </cell>
          <cell r="DM621">
            <v>0</v>
          </cell>
          <cell r="DN621">
            <v>0</v>
          </cell>
          <cell r="DO621">
            <v>0</v>
          </cell>
          <cell r="DP621">
            <v>0</v>
          </cell>
          <cell r="DQ621">
            <v>0</v>
          </cell>
          <cell r="DR621">
            <v>0</v>
          </cell>
          <cell r="DS621">
            <v>0</v>
          </cell>
          <cell r="DT621">
            <v>0</v>
          </cell>
          <cell r="DU621">
            <v>0</v>
          </cell>
          <cell r="DV621">
            <v>0</v>
          </cell>
          <cell r="DW621">
            <v>0</v>
          </cell>
          <cell r="DX621">
            <v>0</v>
          </cell>
          <cell r="DY621">
            <v>0</v>
          </cell>
          <cell r="DZ621">
            <v>0</v>
          </cell>
          <cell r="EA621">
            <v>0</v>
          </cell>
          <cell r="EB621">
            <v>0</v>
          </cell>
          <cell r="EC621">
            <v>0</v>
          </cell>
          <cell r="ED621">
            <v>0</v>
          </cell>
          <cell r="EE621">
            <v>0</v>
          </cell>
        </row>
        <row r="622"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  <cell r="BZ622">
            <v>0</v>
          </cell>
          <cell r="CA622">
            <v>0</v>
          </cell>
          <cell r="CB622">
            <v>0</v>
          </cell>
          <cell r="CC622">
            <v>0</v>
          </cell>
          <cell r="CD622">
            <v>0</v>
          </cell>
          <cell r="CE622">
            <v>0</v>
          </cell>
          <cell r="CF622">
            <v>0</v>
          </cell>
          <cell r="CG622">
            <v>0</v>
          </cell>
          <cell r="CH622">
            <v>0</v>
          </cell>
          <cell r="CI622">
            <v>0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N622">
            <v>0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0</v>
          </cell>
          <cell r="CT622">
            <v>0</v>
          </cell>
          <cell r="CU622">
            <v>0</v>
          </cell>
          <cell r="CV622">
            <v>0</v>
          </cell>
          <cell r="CW622">
            <v>0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  <cell r="DB622">
            <v>0</v>
          </cell>
          <cell r="DC622">
            <v>0</v>
          </cell>
          <cell r="DD622">
            <v>0</v>
          </cell>
          <cell r="DE622">
            <v>0</v>
          </cell>
          <cell r="DF622">
            <v>0</v>
          </cell>
          <cell r="DG622">
            <v>0</v>
          </cell>
          <cell r="DH622">
            <v>0</v>
          </cell>
          <cell r="DI622">
            <v>0</v>
          </cell>
          <cell r="DJ622">
            <v>0</v>
          </cell>
          <cell r="DK622">
            <v>0</v>
          </cell>
          <cell r="DL622">
            <v>0</v>
          </cell>
          <cell r="DM622">
            <v>0</v>
          </cell>
          <cell r="DN622">
            <v>0</v>
          </cell>
          <cell r="DO622">
            <v>0</v>
          </cell>
          <cell r="DP622">
            <v>0</v>
          </cell>
          <cell r="DQ622">
            <v>0</v>
          </cell>
          <cell r="DR622">
            <v>0</v>
          </cell>
          <cell r="DS622">
            <v>0</v>
          </cell>
          <cell r="DT622">
            <v>0</v>
          </cell>
          <cell r="DU622">
            <v>0</v>
          </cell>
          <cell r="DV622">
            <v>0</v>
          </cell>
          <cell r="DW622">
            <v>0</v>
          </cell>
          <cell r="DX622">
            <v>0</v>
          </cell>
          <cell r="DY622">
            <v>0</v>
          </cell>
          <cell r="DZ622">
            <v>0</v>
          </cell>
          <cell r="EA622">
            <v>0</v>
          </cell>
          <cell r="EB622">
            <v>0</v>
          </cell>
          <cell r="EC622">
            <v>0</v>
          </cell>
          <cell r="ED622">
            <v>0</v>
          </cell>
          <cell r="EE622">
            <v>0</v>
          </cell>
        </row>
        <row r="624"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  <cell r="BZ624">
            <v>0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0</v>
          </cell>
          <cell r="CH624">
            <v>0</v>
          </cell>
          <cell r="CI624">
            <v>0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P624">
            <v>0</v>
          </cell>
          <cell r="CQ624">
            <v>0</v>
          </cell>
          <cell r="CR624">
            <v>0</v>
          </cell>
          <cell r="CS624">
            <v>0</v>
          </cell>
          <cell r="CT624">
            <v>0</v>
          </cell>
          <cell r="CU624">
            <v>0</v>
          </cell>
          <cell r="CV624">
            <v>0</v>
          </cell>
          <cell r="CW624">
            <v>0</v>
          </cell>
          <cell r="CX624">
            <v>0</v>
          </cell>
          <cell r="CY624">
            <v>0</v>
          </cell>
          <cell r="CZ624">
            <v>0</v>
          </cell>
          <cell r="DA624">
            <v>0</v>
          </cell>
          <cell r="DB624">
            <v>0</v>
          </cell>
          <cell r="DC624">
            <v>0</v>
          </cell>
          <cell r="DD624">
            <v>0</v>
          </cell>
          <cell r="DE624">
            <v>0</v>
          </cell>
          <cell r="DF624">
            <v>0</v>
          </cell>
          <cell r="DG624">
            <v>0</v>
          </cell>
          <cell r="DH624">
            <v>0</v>
          </cell>
          <cell r="DI624">
            <v>0</v>
          </cell>
          <cell r="DJ624">
            <v>0</v>
          </cell>
          <cell r="DK624">
            <v>0</v>
          </cell>
          <cell r="DL624">
            <v>0</v>
          </cell>
          <cell r="DM624">
            <v>0</v>
          </cell>
          <cell r="DN624">
            <v>0</v>
          </cell>
          <cell r="DO624">
            <v>0</v>
          </cell>
          <cell r="DP624">
            <v>0</v>
          </cell>
          <cell r="DQ624">
            <v>0</v>
          </cell>
          <cell r="DR624">
            <v>0</v>
          </cell>
          <cell r="DS624">
            <v>0</v>
          </cell>
          <cell r="DT624">
            <v>0</v>
          </cell>
          <cell r="DU624">
            <v>0</v>
          </cell>
          <cell r="DV624">
            <v>0</v>
          </cell>
          <cell r="DW624">
            <v>0</v>
          </cell>
          <cell r="DX624">
            <v>0</v>
          </cell>
          <cell r="DY624">
            <v>0</v>
          </cell>
          <cell r="DZ624">
            <v>0</v>
          </cell>
          <cell r="EA624">
            <v>0</v>
          </cell>
          <cell r="EB624">
            <v>0</v>
          </cell>
          <cell r="EC624">
            <v>0</v>
          </cell>
          <cell r="ED624">
            <v>0</v>
          </cell>
          <cell r="EE624">
            <v>0</v>
          </cell>
        </row>
        <row r="625"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0</v>
          </cell>
          <cell r="CH625">
            <v>0</v>
          </cell>
          <cell r="CI625">
            <v>0</v>
          </cell>
          <cell r="CJ625">
            <v>0</v>
          </cell>
          <cell r="CK625">
            <v>0</v>
          </cell>
          <cell r="CL625">
            <v>0</v>
          </cell>
          <cell r="CM625">
            <v>0</v>
          </cell>
          <cell r="CN625">
            <v>0</v>
          </cell>
          <cell r="CO625">
            <v>0</v>
          </cell>
          <cell r="CP625">
            <v>0</v>
          </cell>
          <cell r="CQ625">
            <v>0</v>
          </cell>
          <cell r="CR625">
            <v>0</v>
          </cell>
          <cell r="CS625">
            <v>0</v>
          </cell>
          <cell r="CT625">
            <v>0</v>
          </cell>
          <cell r="CU625">
            <v>0</v>
          </cell>
          <cell r="CV625">
            <v>0</v>
          </cell>
          <cell r="CW625">
            <v>0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  <cell r="DB625">
            <v>0</v>
          </cell>
          <cell r="DC625">
            <v>0</v>
          </cell>
          <cell r="DD625">
            <v>0</v>
          </cell>
          <cell r="DE625">
            <v>0</v>
          </cell>
          <cell r="DF625">
            <v>0</v>
          </cell>
          <cell r="DG625">
            <v>0</v>
          </cell>
          <cell r="DH625">
            <v>0</v>
          </cell>
          <cell r="DI625">
            <v>0</v>
          </cell>
          <cell r="DJ625">
            <v>0</v>
          </cell>
          <cell r="DK625">
            <v>0</v>
          </cell>
          <cell r="DL625">
            <v>0</v>
          </cell>
          <cell r="DM625">
            <v>0</v>
          </cell>
          <cell r="DN625">
            <v>0</v>
          </cell>
          <cell r="DO625">
            <v>0</v>
          </cell>
          <cell r="DP625">
            <v>0</v>
          </cell>
          <cell r="DQ625">
            <v>0</v>
          </cell>
          <cell r="DR625">
            <v>0</v>
          </cell>
          <cell r="DS625">
            <v>0</v>
          </cell>
          <cell r="DT625">
            <v>0</v>
          </cell>
          <cell r="DU625">
            <v>0</v>
          </cell>
          <cell r="DV625">
            <v>0</v>
          </cell>
          <cell r="DW625">
            <v>0</v>
          </cell>
          <cell r="DX625">
            <v>0</v>
          </cell>
          <cell r="DY625">
            <v>0</v>
          </cell>
          <cell r="DZ625">
            <v>0</v>
          </cell>
          <cell r="EA625">
            <v>0</v>
          </cell>
          <cell r="EB625">
            <v>0</v>
          </cell>
          <cell r="EC625">
            <v>0</v>
          </cell>
          <cell r="ED625">
            <v>0</v>
          </cell>
          <cell r="EE625">
            <v>0</v>
          </cell>
        </row>
        <row r="626"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1E-3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1E-3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  <cell r="BZ626">
            <v>0</v>
          </cell>
          <cell r="CA626">
            <v>0</v>
          </cell>
          <cell r="CB626">
            <v>0</v>
          </cell>
          <cell r="CC626">
            <v>1E-3</v>
          </cell>
          <cell r="CD626">
            <v>0</v>
          </cell>
          <cell r="CE626">
            <v>0</v>
          </cell>
          <cell r="CF626">
            <v>0</v>
          </cell>
          <cell r="CG626">
            <v>0</v>
          </cell>
          <cell r="CH626">
            <v>0</v>
          </cell>
          <cell r="CI626">
            <v>0</v>
          </cell>
          <cell r="CJ626">
            <v>0</v>
          </cell>
          <cell r="CK626">
            <v>0</v>
          </cell>
          <cell r="CL626">
            <v>0</v>
          </cell>
          <cell r="CM626">
            <v>0</v>
          </cell>
          <cell r="CN626">
            <v>0</v>
          </cell>
          <cell r="CO626">
            <v>0</v>
          </cell>
          <cell r="CP626">
            <v>1E-3</v>
          </cell>
          <cell r="CQ626">
            <v>0</v>
          </cell>
          <cell r="CR626">
            <v>0</v>
          </cell>
          <cell r="CS626">
            <v>0</v>
          </cell>
          <cell r="CT626">
            <v>0</v>
          </cell>
          <cell r="CU626">
            <v>1E-3</v>
          </cell>
          <cell r="CV626">
            <v>0</v>
          </cell>
          <cell r="CW626">
            <v>0</v>
          </cell>
          <cell r="CX626">
            <v>1E-3</v>
          </cell>
          <cell r="CY626">
            <v>0</v>
          </cell>
          <cell r="CZ626">
            <v>0</v>
          </cell>
          <cell r="DA626">
            <v>0</v>
          </cell>
          <cell r="DB626">
            <v>0</v>
          </cell>
          <cell r="DC626">
            <v>0</v>
          </cell>
          <cell r="DD626">
            <v>0</v>
          </cell>
          <cell r="DE626">
            <v>0</v>
          </cell>
          <cell r="DF626">
            <v>0</v>
          </cell>
          <cell r="DG626">
            <v>0</v>
          </cell>
          <cell r="DH626">
            <v>1E-3</v>
          </cell>
          <cell r="DI626">
            <v>0</v>
          </cell>
          <cell r="DJ626">
            <v>0</v>
          </cell>
          <cell r="DK626">
            <v>0</v>
          </cell>
          <cell r="DL626">
            <v>0</v>
          </cell>
          <cell r="DM626">
            <v>0</v>
          </cell>
          <cell r="DN626">
            <v>0</v>
          </cell>
          <cell r="DO626">
            <v>0</v>
          </cell>
          <cell r="DP626">
            <v>0</v>
          </cell>
          <cell r="DQ626">
            <v>0</v>
          </cell>
          <cell r="DR626">
            <v>0</v>
          </cell>
          <cell r="DS626">
            <v>0</v>
          </cell>
          <cell r="DT626">
            <v>0</v>
          </cell>
          <cell r="DU626">
            <v>0</v>
          </cell>
          <cell r="DV626">
            <v>0</v>
          </cell>
          <cell r="DW626">
            <v>0</v>
          </cell>
          <cell r="DX626">
            <v>0</v>
          </cell>
          <cell r="DY626">
            <v>0</v>
          </cell>
          <cell r="DZ626">
            <v>0</v>
          </cell>
          <cell r="EA626">
            <v>0</v>
          </cell>
          <cell r="EB626">
            <v>0</v>
          </cell>
          <cell r="EC626">
            <v>0</v>
          </cell>
          <cell r="ED626">
            <v>0</v>
          </cell>
          <cell r="EE626">
            <v>0</v>
          </cell>
        </row>
        <row r="627"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  <cell r="BZ627">
            <v>0</v>
          </cell>
          <cell r="CA627">
            <v>0</v>
          </cell>
          <cell r="CB627">
            <v>0</v>
          </cell>
          <cell r="CC627">
            <v>0</v>
          </cell>
          <cell r="CD627">
            <v>0</v>
          </cell>
          <cell r="CE627">
            <v>0</v>
          </cell>
          <cell r="CF627">
            <v>0</v>
          </cell>
          <cell r="CG627">
            <v>0</v>
          </cell>
          <cell r="CH627">
            <v>0</v>
          </cell>
          <cell r="CI627">
            <v>0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P627">
            <v>0</v>
          </cell>
          <cell r="CQ627">
            <v>0</v>
          </cell>
          <cell r="CR627">
            <v>0</v>
          </cell>
          <cell r="CS627">
            <v>0</v>
          </cell>
          <cell r="CT627">
            <v>0</v>
          </cell>
          <cell r="CU627">
            <v>0</v>
          </cell>
          <cell r="CV627">
            <v>0</v>
          </cell>
          <cell r="CW627">
            <v>0</v>
          </cell>
          <cell r="CX627">
            <v>0</v>
          </cell>
          <cell r="CY627">
            <v>0</v>
          </cell>
          <cell r="CZ627">
            <v>0</v>
          </cell>
          <cell r="DA627">
            <v>0</v>
          </cell>
          <cell r="DB627">
            <v>0</v>
          </cell>
          <cell r="DC627">
            <v>0</v>
          </cell>
          <cell r="DD627">
            <v>0</v>
          </cell>
          <cell r="DE627">
            <v>0</v>
          </cell>
          <cell r="DF627">
            <v>0</v>
          </cell>
          <cell r="DG627">
            <v>0</v>
          </cell>
          <cell r="DH627">
            <v>0</v>
          </cell>
          <cell r="DI627">
            <v>0</v>
          </cell>
          <cell r="DJ627">
            <v>0</v>
          </cell>
          <cell r="DK627">
            <v>0</v>
          </cell>
          <cell r="DL627">
            <v>0</v>
          </cell>
          <cell r="DM627">
            <v>0</v>
          </cell>
          <cell r="DN627">
            <v>0</v>
          </cell>
          <cell r="DO627">
            <v>0</v>
          </cell>
          <cell r="DP627">
            <v>0</v>
          </cell>
          <cell r="DQ627">
            <v>0</v>
          </cell>
          <cell r="DR627">
            <v>0</v>
          </cell>
          <cell r="DS627">
            <v>0</v>
          </cell>
          <cell r="DT627">
            <v>0</v>
          </cell>
          <cell r="DU627">
            <v>0</v>
          </cell>
          <cell r="DV627">
            <v>0</v>
          </cell>
          <cell r="DW627">
            <v>0</v>
          </cell>
          <cell r="DX627">
            <v>0</v>
          </cell>
          <cell r="DY627">
            <v>0</v>
          </cell>
          <cell r="DZ627">
            <v>0</v>
          </cell>
          <cell r="EA627">
            <v>0</v>
          </cell>
          <cell r="EB627">
            <v>0</v>
          </cell>
          <cell r="EC627">
            <v>0</v>
          </cell>
          <cell r="ED627">
            <v>0</v>
          </cell>
          <cell r="EE627">
            <v>0</v>
          </cell>
        </row>
        <row r="628"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  <cell r="BZ628">
            <v>0</v>
          </cell>
          <cell r="CA628">
            <v>0</v>
          </cell>
          <cell r="CB628">
            <v>0</v>
          </cell>
          <cell r="CC628">
            <v>0</v>
          </cell>
          <cell r="CD628">
            <v>0</v>
          </cell>
          <cell r="CE628">
            <v>0</v>
          </cell>
          <cell r="CF628">
            <v>0</v>
          </cell>
          <cell r="CG628">
            <v>0</v>
          </cell>
          <cell r="CH628">
            <v>0</v>
          </cell>
          <cell r="CI628">
            <v>0</v>
          </cell>
          <cell r="CJ628">
            <v>0</v>
          </cell>
          <cell r="CK628">
            <v>0</v>
          </cell>
          <cell r="CL628">
            <v>0</v>
          </cell>
          <cell r="CM628">
            <v>0</v>
          </cell>
          <cell r="CN628">
            <v>0</v>
          </cell>
          <cell r="CO628">
            <v>0</v>
          </cell>
          <cell r="CP628">
            <v>0</v>
          </cell>
          <cell r="CQ628">
            <v>0</v>
          </cell>
          <cell r="CR628">
            <v>0</v>
          </cell>
          <cell r="CS628">
            <v>0</v>
          </cell>
          <cell r="CT628">
            <v>0</v>
          </cell>
          <cell r="CU628">
            <v>0</v>
          </cell>
          <cell r="CV628">
            <v>0</v>
          </cell>
          <cell r="CW628">
            <v>0</v>
          </cell>
          <cell r="CX628">
            <v>0</v>
          </cell>
          <cell r="CY628">
            <v>0</v>
          </cell>
          <cell r="CZ628">
            <v>0</v>
          </cell>
          <cell r="DA628">
            <v>0</v>
          </cell>
          <cell r="DB628">
            <v>0</v>
          </cell>
          <cell r="DC628">
            <v>0</v>
          </cell>
          <cell r="DD628">
            <v>0</v>
          </cell>
          <cell r="DE628">
            <v>0</v>
          </cell>
          <cell r="DF628">
            <v>0</v>
          </cell>
          <cell r="DG628">
            <v>0</v>
          </cell>
          <cell r="DH628">
            <v>0</v>
          </cell>
          <cell r="DI628">
            <v>0</v>
          </cell>
          <cell r="DJ628">
            <v>0</v>
          </cell>
          <cell r="DK628">
            <v>0</v>
          </cell>
          <cell r="DL628">
            <v>0</v>
          </cell>
          <cell r="DM628">
            <v>0</v>
          </cell>
          <cell r="DN628">
            <v>0</v>
          </cell>
          <cell r="DO628">
            <v>0</v>
          </cell>
          <cell r="DP628">
            <v>0</v>
          </cell>
          <cell r="DQ628">
            <v>0</v>
          </cell>
          <cell r="DR628">
            <v>0</v>
          </cell>
          <cell r="DS628">
            <v>0</v>
          </cell>
          <cell r="DT628">
            <v>0</v>
          </cell>
          <cell r="DU628">
            <v>0</v>
          </cell>
          <cell r="DV628">
            <v>0</v>
          </cell>
          <cell r="DW628">
            <v>0</v>
          </cell>
          <cell r="DX628">
            <v>0</v>
          </cell>
          <cell r="DY628">
            <v>0</v>
          </cell>
          <cell r="DZ628">
            <v>0</v>
          </cell>
          <cell r="EA628">
            <v>0</v>
          </cell>
          <cell r="EB628">
            <v>0</v>
          </cell>
          <cell r="EC628">
            <v>0</v>
          </cell>
          <cell r="ED628">
            <v>0</v>
          </cell>
          <cell r="EE628">
            <v>0</v>
          </cell>
        </row>
        <row r="629"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  <cell r="BZ629">
            <v>0</v>
          </cell>
          <cell r="CA629">
            <v>0</v>
          </cell>
          <cell r="CB629">
            <v>0</v>
          </cell>
          <cell r="CC629">
            <v>0</v>
          </cell>
          <cell r="CD629">
            <v>0</v>
          </cell>
          <cell r="CE629">
            <v>0</v>
          </cell>
          <cell r="CF629">
            <v>0</v>
          </cell>
          <cell r="CG629">
            <v>0</v>
          </cell>
          <cell r="CH629">
            <v>0</v>
          </cell>
          <cell r="CI629">
            <v>0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P629">
            <v>0</v>
          </cell>
          <cell r="CQ629">
            <v>0</v>
          </cell>
          <cell r="CR629">
            <v>0</v>
          </cell>
          <cell r="CS629">
            <v>0</v>
          </cell>
          <cell r="CT629">
            <v>0</v>
          </cell>
          <cell r="CU629">
            <v>0</v>
          </cell>
          <cell r="CV629">
            <v>0</v>
          </cell>
          <cell r="CW629">
            <v>0</v>
          </cell>
          <cell r="CX629">
            <v>0</v>
          </cell>
          <cell r="CY629">
            <v>0</v>
          </cell>
          <cell r="CZ629">
            <v>0</v>
          </cell>
          <cell r="DA629">
            <v>0</v>
          </cell>
          <cell r="DB629">
            <v>0</v>
          </cell>
          <cell r="DC629">
            <v>0</v>
          </cell>
          <cell r="DD629">
            <v>0</v>
          </cell>
          <cell r="DE629">
            <v>0</v>
          </cell>
          <cell r="DF629">
            <v>0</v>
          </cell>
          <cell r="DG629">
            <v>0</v>
          </cell>
          <cell r="DH629">
            <v>0</v>
          </cell>
          <cell r="DI629">
            <v>0</v>
          </cell>
          <cell r="DJ629">
            <v>0</v>
          </cell>
          <cell r="DK629">
            <v>0</v>
          </cell>
          <cell r="DL629">
            <v>0</v>
          </cell>
          <cell r="DM629">
            <v>0</v>
          </cell>
          <cell r="DN629">
            <v>0</v>
          </cell>
          <cell r="DO629">
            <v>0</v>
          </cell>
          <cell r="DP629">
            <v>0</v>
          </cell>
          <cell r="DQ629">
            <v>0</v>
          </cell>
          <cell r="DR629">
            <v>0</v>
          </cell>
          <cell r="DS629">
            <v>0</v>
          </cell>
          <cell r="DT629">
            <v>0</v>
          </cell>
          <cell r="DU629">
            <v>0</v>
          </cell>
          <cell r="DV629">
            <v>0</v>
          </cell>
          <cell r="DW629">
            <v>0</v>
          </cell>
          <cell r="DX629">
            <v>0</v>
          </cell>
          <cell r="DY629">
            <v>0</v>
          </cell>
          <cell r="DZ629">
            <v>0</v>
          </cell>
          <cell r="EA629">
            <v>0</v>
          </cell>
          <cell r="EB629">
            <v>0</v>
          </cell>
          <cell r="EC629">
            <v>0</v>
          </cell>
          <cell r="ED629">
            <v>0</v>
          </cell>
          <cell r="EE629">
            <v>0</v>
          </cell>
        </row>
        <row r="630"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P630">
            <v>0</v>
          </cell>
          <cell r="CQ630">
            <v>0</v>
          </cell>
          <cell r="CR630">
            <v>0</v>
          </cell>
          <cell r="CS630">
            <v>0</v>
          </cell>
          <cell r="CT630">
            <v>0</v>
          </cell>
          <cell r="CU630">
            <v>0</v>
          </cell>
          <cell r="CV630">
            <v>0</v>
          </cell>
          <cell r="CW630">
            <v>0</v>
          </cell>
          <cell r="CX630">
            <v>0</v>
          </cell>
          <cell r="CY630">
            <v>0</v>
          </cell>
          <cell r="CZ630">
            <v>0</v>
          </cell>
          <cell r="DA630">
            <v>0</v>
          </cell>
          <cell r="DB630">
            <v>0</v>
          </cell>
          <cell r="DC630">
            <v>0</v>
          </cell>
          <cell r="DD630">
            <v>0</v>
          </cell>
          <cell r="DE630">
            <v>0</v>
          </cell>
          <cell r="DF630">
            <v>0</v>
          </cell>
          <cell r="DG630">
            <v>0</v>
          </cell>
          <cell r="DH630">
            <v>0</v>
          </cell>
          <cell r="DI630">
            <v>0</v>
          </cell>
          <cell r="DJ630">
            <v>0</v>
          </cell>
          <cell r="DK630">
            <v>0</v>
          </cell>
          <cell r="DL630">
            <v>0</v>
          </cell>
          <cell r="DM630">
            <v>0</v>
          </cell>
          <cell r="DN630">
            <v>0</v>
          </cell>
          <cell r="DO630">
            <v>0</v>
          </cell>
          <cell r="DP630">
            <v>0</v>
          </cell>
          <cell r="DQ630">
            <v>0</v>
          </cell>
          <cell r="DR630">
            <v>0</v>
          </cell>
          <cell r="DS630">
            <v>0</v>
          </cell>
          <cell r="DT630">
            <v>0</v>
          </cell>
          <cell r="DU630">
            <v>0</v>
          </cell>
          <cell r="DV630">
            <v>0</v>
          </cell>
          <cell r="DW630">
            <v>0</v>
          </cell>
          <cell r="DX630">
            <v>0</v>
          </cell>
          <cell r="DY630">
            <v>0</v>
          </cell>
          <cell r="DZ630">
            <v>0</v>
          </cell>
          <cell r="EA630">
            <v>0</v>
          </cell>
          <cell r="EB630">
            <v>0</v>
          </cell>
          <cell r="EC630">
            <v>0</v>
          </cell>
          <cell r="ED630">
            <v>0</v>
          </cell>
          <cell r="EE630">
            <v>0</v>
          </cell>
        </row>
        <row r="631"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  <cell r="BZ631">
            <v>0</v>
          </cell>
          <cell r="CA631">
            <v>0</v>
          </cell>
          <cell r="CB631">
            <v>0</v>
          </cell>
          <cell r="CC631">
            <v>0</v>
          </cell>
          <cell r="CD631">
            <v>0</v>
          </cell>
          <cell r="CE631">
            <v>0</v>
          </cell>
          <cell r="CF631">
            <v>0</v>
          </cell>
          <cell r="CG631">
            <v>0</v>
          </cell>
          <cell r="CH631">
            <v>0</v>
          </cell>
          <cell r="CI631">
            <v>0</v>
          </cell>
          <cell r="CJ631">
            <v>0</v>
          </cell>
          <cell r="CK631">
            <v>0</v>
          </cell>
          <cell r="CL631">
            <v>0</v>
          </cell>
          <cell r="CM631">
            <v>0</v>
          </cell>
          <cell r="CN631">
            <v>0</v>
          </cell>
          <cell r="CO631">
            <v>0</v>
          </cell>
          <cell r="CP631">
            <v>0</v>
          </cell>
          <cell r="CQ631">
            <v>0</v>
          </cell>
          <cell r="CR631">
            <v>0</v>
          </cell>
          <cell r="CS631">
            <v>0</v>
          </cell>
          <cell r="CT631">
            <v>0</v>
          </cell>
          <cell r="CU631">
            <v>0</v>
          </cell>
          <cell r="CV631">
            <v>0</v>
          </cell>
          <cell r="CW631">
            <v>0</v>
          </cell>
          <cell r="CX631">
            <v>0</v>
          </cell>
          <cell r="CY631">
            <v>0</v>
          </cell>
          <cell r="CZ631">
            <v>0</v>
          </cell>
          <cell r="DA631">
            <v>0</v>
          </cell>
          <cell r="DB631">
            <v>0</v>
          </cell>
          <cell r="DC631">
            <v>0</v>
          </cell>
          <cell r="DD631">
            <v>0</v>
          </cell>
          <cell r="DE631">
            <v>0</v>
          </cell>
          <cell r="DF631">
            <v>0</v>
          </cell>
          <cell r="DG631">
            <v>0</v>
          </cell>
          <cell r="DH631">
            <v>0</v>
          </cell>
          <cell r="DI631">
            <v>0</v>
          </cell>
          <cell r="DJ631">
            <v>0</v>
          </cell>
          <cell r="DK631">
            <v>0</v>
          </cell>
          <cell r="DL631">
            <v>0</v>
          </cell>
          <cell r="DM631">
            <v>0</v>
          </cell>
          <cell r="DN631">
            <v>0</v>
          </cell>
          <cell r="DO631">
            <v>0</v>
          </cell>
          <cell r="DP631">
            <v>0</v>
          </cell>
          <cell r="DQ631">
            <v>0</v>
          </cell>
          <cell r="DR631">
            <v>0</v>
          </cell>
          <cell r="DS631">
            <v>0</v>
          </cell>
          <cell r="DT631">
            <v>0</v>
          </cell>
          <cell r="DU631">
            <v>0</v>
          </cell>
          <cell r="DV631">
            <v>0</v>
          </cell>
          <cell r="DW631">
            <v>0</v>
          </cell>
          <cell r="DX631">
            <v>0</v>
          </cell>
          <cell r="DY631">
            <v>0</v>
          </cell>
          <cell r="DZ631">
            <v>0</v>
          </cell>
          <cell r="EA631">
            <v>0</v>
          </cell>
          <cell r="EB631">
            <v>0</v>
          </cell>
          <cell r="EC631">
            <v>0</v>
          </cell>
          <cell r="ED631">
            <v>0</v>
          </cell>
          <cell r="EE631">
            <v>0</v>
          </cell>
        </row>
        <row r="634"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  <cell r="BZ634">
            <v>0</v>
          </cell>
          <cell r="CA634">
            <v>0</v>
          </cell>
          <cell r="CB634">
            <v>0</v>
          </cell>
          <cell r="CC634">
            <v>0</v>
          </cell>
          <cell r="CD634">
            <v>0</v>
          </cell>
          <cell r="CE634">
            <v>0</v>
          </cell>
          <cell r="CF634">
            <v>0</v>
          </cell>
          <cell r="CG634">
            <v>0</v>
          </cell>
          <cell r="CH634">
            <v>0</v>
          </cell>
          <cell r="CI634">
            <v>0</v>
          </cell>
          <cell r="CJ634">
            <v>0</v>
          </cell>
          <cell r="CK634">
            <v>0</v>
          </cell>
          <cell r="CL634">
            <v>0</v>
          </cell>
          <cell r="CM634">
            <v>0</v>
          </cell>
          <cell r="CN634">
            <v>0</v>
          </cell>
          <cell r="CO634">
            <v>0</v>
          </cell>
          <cell r="CP634">
            <v>0</v>
          </cell>
          <cell r="CQ634">
            <v>0</v>
          </cell>
          <cell r="CR634">
            <v>0</v>
          </cell>
          <cell r="CS634">
            <v>0</v>
          </cell>
          <cell r="CT634">
            <v>0</v>
          </cell>
          <cell r="CU634">
            <v>0</v>
          </cell>
          <cell r="CV634">
            <v>0</v>
          </cell>
          <cell r="CW634">
            <v>0</v>
          </cell>
          <cell r="CX634">
            <v>0</v>
          </cell>
          <cell r="CY634">
            <v>0</v>
          </cell>
          <cell r="CZ634">
            <v>0</v>
          </cell>
          <cell r="DA634">
            <v>0</v>
          </cell>
          <cell r="DB634">
            <v>0</v>
          </cell>
          <cell r="DC634">
            <v>0</v>
          </cell>
          <cell r="DD634">
            <v>0</v>
          </cell>
          <cell r="DE634">
            <v>0</v>
          </cell>
          <cell r="DF634">
            <v>0</v>
          </cell>
          <cell r="DG634">
            <v>0</v>
          </cell>
          <cell r="DH634">
            <v>0</v>
          </cell>
          <cell r="DI634">
            <v>0</v>
          </cell>
          <cell r="DJ634">
            <v>0</v>
          </cell>
          <cell r="DK634">
            <v>0</v>
          </cell>
          <cell r="DL634">
            <v>0</v>
          </cell>
          <cell r="DM634">
            <v>0</v>
          </cell>
          <cell r="DN634">
            <v>0</v>
          </cell>
          <cell r="DO634">
            <v>0</v>
          </cell>
          <cell r="DP634">
            <v>0</v>
          </cell>
          <cell r="DQ634">
            <v>0</v>
          </cell>
          <cell r="DR634">
            <v>0</v>
          </cell>
          <cell r="DS634">
            <v>0</v>
          </cell>
          <cell r="DT634">
            <v>0</v>
          </cell>
          <cell r="DU634">
            <v>0</v>
          </cell>
          <cell r="DV634">
            <v>0</v>
          </cell>
          <cell r="DW634">
            <v>0</v>
          </cell>
          <cell r="DX634">
            <v>0</v>
          </cell>
          <cell r="DY634">
            <v>0</v>
          </cell>
          <cell r="DZ634">
            <v>0</v>
          </cell>
          <cell r="EA634">
            <v>0</v>
          </cell>
          <cell r="EB634">
            <v>0</v>
          </cell>
          <cell r="EC634">
            <v>0</v>
          </cell>
          <cell r="ED634">
            <v>0</v>
          </cell>
        </row>
        <row r="635"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  <cell r="BZ635">
            <v>0</v>
          </cell>
          <cell r="CA635">
            <v>0</v>
          </cell>
          <cell r="CB635">
            <v>0</v>
          </cell>
          <cell r="CC635">
            <v>0</v>
          </cell>
          <cell r="CD635">
            <v>0</v>
          </cell>
          <cell r="CE635">
            <v>0</v>
          </cell>
          <cell r="CF635">
            <v>0</v>
          </cell>
          <cell r="CG635">
            <v>0</v>
          </cell>
          <cell r="CH635">
            <v>0</v>
          </cell>
          <cell r="CI635">
            <v>0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P635">
            <v>0</v>
          </cell>
          <cell r="CQ635">
            <v>0</v>
          </cell>
          <cell r="CR635">
            <v>0</v>
          </cell>
          <cell r="CS635">
            <v>0</v>
          </cell>
          <cell r="CT635">
            <v>0</v>
          </cell>
          <cell r="CU635">
            <v>0</v>
          </cell>
          <cell r="CV635">
            <v>0</v>
          </cell>
          <cell r="CW635">
            <v>0</v>
          </cell>
          <cell r="CX635">
            <v>0</v>
          </cell>
          <cell r="CY635">
            <v>0</v>
          </cell>
          <cell r="CZ635">
            <v>0</v>
          </cell>
          <cell r="DA635">
            <v>0</v>
          </cell>
          <cell r="DB635">
            <v>0</v>
          </cell>
          <cell r="DC635">
            <v>0</v>
          </cell>
          <cell r="DD635">
            <v>0</v>
          </cell>
          <cell r="DE635">
            <v>0</v>
          </cell>
          <cell r="DF635">
            <v>0</v>
          </cell>
          <cell r="DG635">
            <v>0</v>
          </cell>
          <cell r="DH635">
            <v>0</v>
          </cell>
          <cell r="DI635">
            <v>0</v>
          </cell>
          <cell r="DJ635">
            <v>0</v>
          </cell>
          <cell r="DK635">
            <v>0</v>
          </cell>
          <cell r="DL635">
            <v>0</v>
          </cell>
          <cell r="DM635">
            <v>0</v>
          </cell>
          <cell r="DN635">
            <v>0</v>
          </cell>
          <cell r="DO635">
            <v>0</v>
          </cell>
          <cell r="DP635">
            <v>0</v>
          </cell>
          <cell r="DQ635">
            <v>0</v>
          </cell>
          <cell r="DR635">
            <v>0</v>
          </cell>
          <cell r="DS635">
            <v>0</v>
          </cell>
          <cell r="DT635">
            <v>0</v>
          </cell>
          <cell r="DU635">
            <v>0</v>
          </cell>
          <cell r="DV635">
            <v>0</v>
          </cell>
          <cell r="DW635">
            <v>0</v>
          </cell>
          <cell r="DX635">
            <v>0</v>
          </cell>
          <cell r="DY635">
            <v>0</v>
          </cell>
          <cell r="DZ635">
            <v>0</v>
          </cell>
          <cell r="EA635">
            <v>0</v>
          </cell>
          <cell r="EB635">
            <v>0</v>
          </cell>
          <cell r="EC635">
            <v>0</v>
          </cell>
          <cell r="ED635">
            <v>0</v>
          </cell>
        </row>
        <row r="636"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  <cell r="BZ636">
            <v>0</v>
          </cell>
          <cell r="CA636">
            <v>0</v>
          </cell>
          <cell r="CB636">
            <v>0</v>
          </cell>
          <cell r="CC636">
            <v>0</v>
          </cell>
          <cell r="CD636">
            <v>0</v>
          </cell>
          <cell r="CE636">
            <v>0</v>
          </cell>
          <cell r="CF636">
            <v>0</v>
          </cell>
          <cell r="CG636">
            <v>0</v>
          </cell>
          <cell r="CH636">
            <v>0</v>
          </cell>
          <cell r="CI636">
            <v>0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P636">
            <v>0</v>
          </cell>
          <cell r="CQ636">
            <v>0</v>
          </cell>
          <cell r="CR636">
            <v>0</v>
          </cell>
          <cell r="CS636">
            <v>0</v>
          </cell>
          <cell r="CT636">
            <v>0</v>
          </cell>
          <cell r="CU636">
            <v>0</v>
          </cell>
          <cell r="CV636">
            <v>0</v>
          </cell>
          <cell r="CW636">
            <v>0</v>
          </cell>
          <cell r="CX636">
            <v>0</v>
          </cell>
          <cell r="CY636">
            <v>0</v>
          </cell>
          <cell r="CZ636">
            <v>0</v>
          </cell>
          <cell r="DA636">
            <v>0</v>
          </cell>
          <cell r="DB636">
            <v>0</v>
          </cell>
          <cell r="DC636">
            <v>0</v>
          </cell>
          <cell r="DD636">
            <v>0</v>
          </cell>
          <cell r="DE636">
            <v>0</v>
          </cell>
          <cell r="DF636">
            <v>0</v>
          </cell>
          <cell r="DG636">
            <v>0</v>
          </cell>
          <cell r="DH636">
            <v>0</v>
          </cell>
          <cell r="DI636">
            <v>0</v>
          </cell>
          <cell r="DJ636">
            <v>0</v>
          </cell>
          <cell r="DK636">
            <v>0</v>
          </cell>
          <cell r="DL636">
            <v>0</v>
          </cell>
          <cell r="DM636">
            <v>0</v>
          </cell>
          <cell r="DN636">
            <v>0</v>
          </cell>
          <cell r="DO636">
            <v>0</v>
          </cell>
          <cell r="DP636">
            <v>0</v>
          </cell>
          <cell r="DQ636">
            <v>0</v>
          </cell>
          <cell r="DR636">
            <v>0</v>
          </cell>
          <cell r="DS636">
            <v>0</v>
          </cell>
          <cell r="DT636">
            <v>0</v>
          </cell>
          <cell r="DU636">
            <v>0</v>
          </cell>
          <cell r="DV636">
            <v>0</v>
          </cell>
          <cell r="DW636">
            <v>0</v>
          </cell>
          <cell r="DX636">
            <v>0</v>
          </cell>
          <cell r="DY636">
            <v>0</v>
          </cell>
          <cell r="DZ636">
            <v>0</v>
          </cell>
          <cell r="EA636">
            <v>0</v>
          </cell>
          <cell r="EB636">
            <v>0</v>
          </cell>
          <cell r="EC636">
            <v>0</v>
          </cell>
          <cell r="ED636">
            <v>0</v>
          </cell>
        </row>
        <row r="637"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  <cell r="BZ637">
            <v>0</v>
          </cell>
          <cell r="CA637">
            <v>0</v>
          </cell>
          <cell r="CB637">
            <v>0</v>
          </cell>
          <cell r="CC637">
            <v>0</v>
          </cell>
          <cell r="CD637">
            <v>0</v>
          </cell>
          <cell r="CE637">
            <v>0</v>
          </cell>
          <cell r="CF637">
            <v>0</v>
          </cell>
          <cell r="CG637">
            <v>0</v>
          </cell>
          <cell r="CH637">
            <v>0</v>
          </cell>
          <cell r="CI637">
            <v>0</v>
          </cell>
          <cell r="CJ637">
            <v>0</v>
          </cell>
          <cell r="CK637">
            <v>0</v>
          </cell>
          <cell r="CL637">
            <v>0</v>
          </cell>
          <cell r="CM637">
            <v>0</v>
          </cell>
          <cell r="CN637">
            <v>0</v>
          </cell>
          <cell r="CO637">
            <v>0</v>
          </cell>
          <cell r="CP637">
            <v>0</v>
          </cell>
          <cell r="CQ637">
            <v>0</v>
          </cell>
          <cell r="CR637">
            <v>0</v>
          </cell>
          <cell r="CS637">
            <v>0</v>
          </cell>
          <cell r="CT637">
            <v>0</v>
          </cell>
          <cell r="CU637">
            <v>0</v>
          </cell>
          <cell r="CV637">
            <v>0</v>
          </cell>
          <cell r="CW637">
            <v>0</v>
          </cell>
          <cell r="CX637">
            <v>0</v>
          </cell>
          <cell r="CY637">
            <v>0</v>
          </cell>
          <cell r="CZ637">
            <v>0</v>
          </cell>
          <cell r="DA637">
            <v>0</v>
          </cell>
          <cell r="DB637">
            <v>0</v>
          </cell>
          <cell r="DC637">
            <v>0</v>
          </cell>
          <cell r="DD637">
            <v>0</v>
          </cell>
          <cell r="DE637">
            <v>0</v>
          </cell>
          <cell r="DF637">
            <v>0</v>
          </cell>
          <cell r="DG637">
            <v>0</v>
          </cell>
          <cell r="DH637">
            <v>0</v>
          </cell>
          <cell r="DI637">
            <v>0</v>
          </cell>
          <cell r="DJ637">
            <v>0</v>
          </cell>
          <cell r="DK637">
            <v>0</v>
          </cell>
          <cell r="DL637">
            <v>0</v>
          </cell>
          <cell r="DM637">
            <v>0</v>
          </cell>
          <cell r="DN637">
            <v>0</v>
          </cell>
          <cell r="DO637">
            <v>0</v>
          </cell>
          <cell r="DP637">
            <v>0</v>
          </cell>
          <cell r="DQ637">
            <v>0</v>
          </cell>
          <cell r="DR637">
            <v>0</v>
          </cell>
          <cell r="DS637">
            <v>0</v>
          </cell>
          <cell r="DT637">
            <v>0</v>
          </cell>
          <cell r="DU637">
            <v>0</v>
          </cell>
          <cell r="DV637">
            <v>0</v>
          </cell>
          <cell r="DW637">
            <v>0</v>
          </cell>
          <cell r="DX637">
            <v>0</v>
          </cell>
          <cell r="DY637">
            <v>0</v>
          </cell>
          <cell r="DZ637">
            <v>0</v>
          </cell>
          <cell r="EA637">
            <v>0</v>
          </cell>
          <cell r="EB637">
            <v>0</v>
          </cell>
          <cell r="EC637">
            <v>0</v>
          </cell>
          <cell r="ED637">
            <v>0</v>
          </cell>
        </row>
        <row r="638"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  <cell r="BZ638">
            <v>0</v>
          </cell>
          <cell r="CA638">
            <v>0</v>
          </cell>
          <cell r="CB638">
            <v>0</v>
          </cell>
          <cell r="CC638">
            <v>0</v>
          </cell>
          <cell r="CD638">
            <v>0</v>
          </cell>
          <cell r="CE638">
            <v>0</v>
          </cell>
          <cell r="CF638">
            <v>0</v>
          </cell>
          <cell r="CG638">
            <v>0</v>
          </cell>
          <cell r="CH638">
            <v>0</v>
          </cell>
          <cell r="CI638">
            <v>0</v>
          </cell>
          <cell r="CJ638">
            <v>0</v>
          </cell>
          <cell r="CK638">
            <v>0</v>
          </cell>
          <cell r="CL638">
            <v>0</v>
          </cell>
          <cell r="CM638">
            <v>0</v>
          </cell>
          <cell r="CN638">
            <v>0</v>
          </cell>
          <cell r="CO638">
            <v>0</v>
          </cell>
          <cell r="CP638">
            <v>0</v>
          </cell>
          <cell r="CQ638">
            <v>0</v>
          </cell>
          <cell r="CR638">
            <v>0</v>
          </cell>
          <cell r="CS638">
            <v>0</v>
          </cell>
          <cell r="CT638">
            <v>0</v>
          </cell>
          <cell r="CU638">
            <v>0</v>
          </cell>
          <cell r="CV638">
            <v>0</v>
          </cell>
          <cell r="CW638">
            <v>0</v>
          </cell>
          <cell r="CX638">
            <v>0</v>
          </cell>
          <cell r="CY638">
            <v>0</v>
          </cell>
          <cell r="CZ638">
            <v>0</v>
          </cell>
          <cell r="DA638">
            <v>0</v>
          </cell>
          <cell r="DB638">
            <v>0</v>
          </cell>
          <cell r="DC638">
            <v>0</v>
          </cell>
          <cell r="DD638">
            <v>0</v>
          </cell>
          <cell r="DE638">
            <v>0</v>
          </cell>
          <cell r="DF638">
            <v>0</v>
          </cell>
          <cell r="DG638">
            <v>0</v>
          </cell>
          <cell r="DH638">
            <v>0</v>
          </cell>
          <cell r="DI638">
            <v>0</v>
          </cell>
          <cell r="DJ638">
            <v>0</v>
          </cell>
          <cell r="DK638">
            <v>0</v>
          </cell>
          <cell r="DL638">
            <v>0</v>
          </cell>
          <cell r="DM638">
            <v>0</v>
          </cell>
          <cell r="DN638">
            <v>0</v>
          </cell>
          <cell r="DO638">
            <v>0</v>
          </cell>
          <cell r="DP638">
            <v>0</v>
          </cell>
          <cell r="DQ638">
            <v>0</v>
          </cell>
          <cell r="DR638">
            <v>0</v>
          </cell>
          <cell r="DS638">
            <v>0</v>
          </cell>
          <cell r="DT638">
            <v>0</v>
          </cell>
          <cell r="DU638">
            <v>0</v>
          </cell>
          <cell r="DV638">
            <v>0</v>
          </cell>
          <cell r="DW638">
            <v>0</v>
          </cell>
          <cell r="DX638">
            <v>0</v>
          </cell>
          <cell r="DY638">
            <v>0</v>
          </cell>
          <cell r="DZ638">
            <v>0</v>
          </cell>
          <cell r="EA638">
            <v>0</v>
          </cell>
          <cell r="EB638">
            <v>0</v>
          </cell>
          <cell r="EC638">
            <v>0</v>
          </cell>
          <cell r="ED638">
            <v>0</v>
          </cell>
        </row>
        <row r="639"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  <cell r="BZ639">
            <v>0</v>
          </cell>
          <cell r="CA639">
            <v>0</v>
          </cell>
          <cell r="CB639">
            <v>0</v>
          </cell>
          <cell r="CC639">
            <v>0</v>
          </cell>
          <cell r="CD639">
            <v>0</v>
          </cell>
          <cell r="CE639">
            <v>0</v>
          </cell>
          <cell r="CF639">
            <v>0</v>
          </cell>
          <cell r="CG639">
            <v>0</v>
          </cell>
          <cell r="CH639">
            <v>0</v>
          </cell>
          <cell r="CI639">
            <v>0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P639">
            <v>0</v>
          </cell>
          <cell r="CQ639">
            <v>0</v>
          </cell>
          <cell r="CR639">
            <v>0</v>
          </cell>
          <cell r="CS639">
            <v>0</v>
          </cell>
          <cell r="CT639">
            <v>0</v>
          </cell>
          <cell r="CU639">
            <v>0</v>
          </cell>
          <cell r="CV639">
            <v>0</v>
          </cell>
          <cell r="CW639">
            <v>0</v>
          </cell>
          <cell r="CX639">
            <v>0</v>
          </cell>
          <cell r="CY639">
            <v>0</v>
          </cell>
          <cell r="CZ639">
            <v>0</v>
          </cell>
          <cell r="DA639">
            <v>0</v>
          </cell>
          <cell r="DB639">
            <v>0</v>
          </cell>
          <cell r="DC639">
            <v>0</v>
          </cell>
          <cell r="DD639">
            <v>0</v>
          </cell>
          <cell r="DE639">
            <v>0</v>
          </cell>
          <cell r="DF639">
            <v>0</v>
          </cell>
          <cell r="DG639">
            <v>0</v>
          </cell>
          <cell r="DH639">
            <v>0</v>
          </cell>
          <cell r="DI639">
            <v>0</v>
          </cell>
          <cell r="DJ639">
            <v>0</v>
          </cell>
          <cell r="DK639">
            <v>0</v>
          </cell>
          <cell r="DL639">
            <v>0</v>
          </cell>
          <cell r="DM639">
            <v>0</v>
          </cell>
          <cell r="DN639">
            <v>0</v>
          </cell>
          <cell r="DO639">
            <v>0</v>
          </cell>
          <cell r="DP639">
            <v>0</v>
          </cell>
          <cell r="DQ639">
            <v>0</v>
          </cell>
          <cell r="DR639">
            <v>0</v>
          </cell>
          <cell r="DS639">
            <v>0</v>
          </cell>
          <cell r="DT639">
            <v>0</v>
          </cell>
          <cell r="DU639">
            <v>0</v>
          </cell>
          <cell r="DV639">
            <v>0</v>
          </cell>
          <cell r="DW639">
            <v>0</v>
          </cell>
          <cell r="DX639">
            <v>0</v>
          </cell>
          <cell r="DY639">
            <v>0</v>
          </cell>
          <cell r="DZ639">
            <v>0</v>
          </cell>
          <cell r="EA639">
            <v>0</v>
          </cell>
          <cell r="EB639">
            <v>0</v>
          </cell>
          <cell r="EC639">
            <v>0</v>
          </cell>
          <cell r="ED639">
            <v>0</v>
          </cell>
        </row>
        <row r="640"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  <cell r="BZ640">
            <v>0</v>
          </cell>
          <cell r="CA640">
            <v>0</v>
          </cell>
          <cell r="CB640">
            <v>0</v>
          </cell>
          <cell r="CC640">
            <v>0</v>
          </cell>
          <cell r="CD640">
            <v>0</v>
          </cell>
          <cell r="CE640">
            <v>0</v>
          </cell>
          <cell r="CF640">
            <v>0</v>
          </cell>
          <cell r="CG640">
            <v>0</v>
          </cell>
          <cell r="CH640">
            <v>0</v>
          </cell>
          <cell r="CI640">
            <v>0</v>
          </cell>
          <cell r="CJ640">
            <v>0</v>
          </cell>
          <cell r="CK640">
            <v>0</v>
          </cell>
          <cell r="CL640">
            <v>0</v>
          </cell>
          <cell r="CM640">
            <v>0</v>
          </cell>
          <cell r="CN640">
            <v>0</v>
          </cell>
          <cell r="CO640">
            <v>0</v>
          </cell>
          <cell r="CP640">
            <v>0</v>
          </cell>
          <cell r="CQ640">
            <v>0</v>
          </cell>
          <cell r="CR640">
            <v>0</v>
          </cell>
          <cell r="CS640">
            <v>0</v>
          </cell>
          <cell r="CT640">
            <v>0</v>
          </cell>
          <cell r="CU640">
            <v>0</v>
          </cell>
          <cell r="CV640">
            <v>0</v>
          </cell>
          <cell r="CW640">
            <v>0</v>
          </cell>
          <cell r="CX640">
            <v>0</v>
          </cell>
          <cell r="CY640">
            <v>0</v>
          </cell>
          <cell r="CZ640">
            <v>0</v>
          </cell>
          <cell r="DA640">
            <v>0</v>
          </cell>
          <cell r="DB640">
            <v>0</v>
          </cell>
          <cell r="DC640">
            <v>0</v>
          </cell>
          <cell r="DD640">
            <v>0</v>
          </cell>
          <cell r="DE640">
            <v>0</v>
          </cell>
          <cell r="DF640">
            <v>0</v>
          </cell>
          <cell r="DG640">
            <v>0</v>
          </cell>
          <cell r="DH640">
            <v>0</v>
          </cell>
          <cell r="DI640">
            <v>0</v>
          </cell>
          <cell r="DJ640">
            <v>0</v>
          </cell>
          <cell r="DK640">
            <v>0</v>
          </cell>
          <cell r="DL640">
            <v>0</v>
          </cell>
          <cell r="DM640">
            <v>0</v>
          </cell>
          <cell r="DN640">
            <v>0</v>
          </cell>
          <cell r="DO640">
            <v>0</v>
          </cell>
          <cell r="DP640">
            <v>0</v>
          </cell>
          <cell r="DQ640">
            <v>0</v>
          </cell>
          <cell r="DR640">
            <v>0</v>
          </cell>
          <cell r="DS640">
            <v>0</v>
          </cell>
          <cell r="DT640">
            <v>0</v>
          </cell>
          <cell r="DU640">
            <v>0</v>
          </cell>
          <cell r="DV640">
            <v>0</v>
          </cell>
          <cell r="DW640">
            <v>0</v>
          </cell>
          <cell r="DX640">
            <v>0</v>
          </cell>
          <cell r="DY640">
            <v>0</v>
          </cell>
          <cell r="DZ640">
            <v>0</v>
          </cell>
          <cell r="EA640">
            <v>0</v>
          </cell>
          <cell r="EB640">
            <v>0</v>
          </cell>
          <cell r="EC640">
            <v>0</v>
          </cell>
          <cell r="ED640">
            <v>0</v>
          </cell>
        </row>
        <row r="641"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  <cell r="BZ641">
            <v>0</v>
          </cell>
          <cell r="CA641">
            <v>0</v>
          </cell>
          <cell r="CB641">
            <v>0</v>
          </cell>
          <cell r="CC641">
            <v>0</v>
          </cell>
          <cell r="CD641">
            <v>0</v>
          </cell>
          <cell r="CE641">
            <v>0</v>
          </cell>
          <cell r="CF641">
            <v>0</v>
          </cell>
          <cell r="CG641">
            <v>0</v>
          </cell>
          <cell r="CH641">
            <v>0</v>
          </cell>
          <cell r="CI641">
            <v>0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P641">
            <v>0</v>
          </cell>
          <cell r="CQ641">
            <v>0</v>
          </cell>
          <cell r="CR641">
            <v>0</v>
          </cell>
          <cell r="CS641">
            <v>0</v>
          </cell>
          <cell r="CT641">
            <v>0</v>
          </cell>
          <cell r="CU641">
            <v>0</v>
          </cell>
          <cell r="CV641">
            <v>0</v>
          </cell>
          <cell r="CW641">
            <v>0</v>
          </cell>
          <cell r="CX641">
            <v>0</v>
          </cell>
          <cell r="CY641">
            <v>0</v>
          </cell>
          <cell r="CZ641">
            <v>0</v>
          </cell>
          <cell r="DA641">
            <v>0</v>
          </cell>
          <cell r="DB641">
            <v>0</v>
          </cell>
          <cell r="DC641">
            <v>0</v>
          </cell>
          <cell r="DD641">
            <v>0</v>
          </cell>
          <cell r="DE641">
            <v>0</v>
          </cell>
          <cell r="DF641">
            <v>0</v>
          </cell>
          <cell r="DG641">
            <v>0</v>
          </cell>
          <cell r="DH641">
            <v>0</v>
          </cell>
          <cell r="DI641">
            <v>0</v>
          </cell>
          <cell r="DJ641">
            <v>0</v>
          </cell>
          <cell r="DK641">
            <v>0</v>
          </cell>
          <cell r="DL641">
            <v>0</v>
          </cell>
          <cell r="DM641">
            <v>0</v>
          </cell>
          <cell r="DN641">
            <v>0</v>
          </cell>
          <cell r="DO641">
            <v>0</v>
          </cell>
          <cell r="DP641">
            <v>0</v>
          </cell>
          <cell r="DQ641">
            <v>0</v>
          </cell>
          <cell r="DR641">
            <v>0</v>
          </cell>
          <cell r="DS641">
            <v>0</v>
          </cell>
          <cell r="DT641">
            <v>0</v>
          </cell>
          <cell r="DU641">
            <v>0</v>
          </cell>
          <cell r="DV641">
            <v>0</v>
          </cell>
          <cell r="DW641">
            <v>0</v>
          </cell>
          <cell r="DX641">
            <v>0</v>
          </cell>
          <cell r="DY641">
            <v>0</v>
          </cell>
          <cell r="DZ641">
            <v>0</v>
          </cell>
          <cell r="EA641">
            <v>0</v>
          </cell>
          <cell r="EB641">
            <v>0</v>
          </cell>
          <cell r="EC641">
            <v>0</v>
          </cell>
          <cell r="ED641">
            <v>0</v>
          </cell>
        </row>
        <row r="642"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  <cell r="BZ642">
            <v>0</v>
          </cell>
          <cell r="CA642">
            <v>0</v>
          </cell>
          <cell r="CB642">
            <v>0</v>
          </cell>
          <cell r="CC642">
            <v>0</v>
          </cell>
          <cell r="CD642">
            <v>0</v>
          </cell>
          <cell r="CE642">
            <v>0</v>
          </cell>
          <cell r="CF642">
            <v>0</v>
          </cell>
          <cell r="CG642">
            <v>0</v>
          </cell>
          <cell r="CH642">
            <v>0</v>
          </cell>
          <cell r="CI642">
            <v>0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P642">
            <v>0</v>
          </cell>
          <cell r="CQ642">
            <v>0</v>
          </cell>
          <cell r="CR642">
            <v>0</v>
          </cell>
          <cell r="CS642">
            <v>0</v>
          </cell>
          <cell r="CT642">
            <v>0</v>
          </cell>
          <cell r="CU642">
            <v>0</v>
          </cell>
          <cell r="CV642">
            <v>0</v>
          </cell>
          <cell r="CW642">
            <v>0</v>
          </cell>
          <cell r="CX642">
            <v>0</v>
          </cell>
          <cell r="CY642">
            <v>0</v>
          </cell>
          <cell r="CZ642">
            <v>0</v>
          </cell>
          <cell r="DA642">
            <v>0</v>
          </cell>
          <cell r="DB642">
            <v>0</v>
          </cell>
          <cell r="DC642">
            <v>0</v>
          </cell>
          <cell r="DD642">
            <v>0</v>
          </cell>
          <cell r="DE642">
            <v>0</v>
          </cell>
          <cell r="DF642">
            <v>0</v>
          </cell>
          <cell r="DG642">
            <v>0</v>
          </cell>
          <cell r="DH642">
            <v>0</v>
          </cell>
          <cell r="DI642">
            <v>0</v>
          </cell>
          <cell r="DJ642">
            <v>0</v>
          </cell>
          <cell r="DK642">
            <v>0</v>
          </cell>
          <cell r="DL642">
            <v>0</v>
          </cell>
          <cell r="DM642">
            <v>0</v>
          </cell>
          <cell r="DN642">
            <v>0</v>
          </cell>
          <cell r="DO642">
            <v>0</v>
          </cell>
          <cell r="DP642">
            <v>0</v>
          </cell>
          <cell r="DQ642">
            <v>0</v>
          </cell>
          <cell r="DR642">
            <v>0</v>
          </cell>
          <cell r="DS642">
            <v>0</v>
          </cell>
          <cell r="DT642">
            <v>0</v>
          </cell>
          <cell r="DU642">
            <v>0</v>
          </cell>
          <cell r="DV642">
            <v>0</v>
          </cell>
          <cell r="DW642">
            <v>0</v>
          </cell>
          <cell r="DX642">
            <v>0</v>
          </cell>
          <cell r="DY642">
            <v>0</v>
          </cell>
          <cell r="DZ642">
            <v>0</v>
          </cell>
          <cell r="EA642">
            <v>0</v>
          </cell>
          <cell r="EB642">
            <v>0</v>
          </cell>
          <cell r="EC642">
            <v>0</v>
          </cell>
          <cell r="ED642">
            <v>0</v>
          </cell>
        </row>
        <row r="643"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  <cell r="BZ643">
            <v>0</v>
          </cell>
          <cell r="CA643">
            <v>0</v>
          </cell>
          <cell r="CB643">
            <v>0</v>
          </cell>
          <cell r="CC643">
            <v>0</v>
          </cell>
          <cell r="CD643">
            <v>0</v>
          </cell>
          <cell r="CE643">
            <v>0</v>
          </cell>
          <cell r="CF643">
            <v>0</v>
          </cell>
          <cell r="CG643">
            <v>0</v>
          </cell>
          <cell r="CH643">
            <v>0</v>
          </cell>
          <cell r="CI643">
            <v>0</v>
          </cell>
          <cell r="CJ643">
            <v>0</v>
          </cell>
          <cell r="CK643">
            <v>0</v>
          </cell>
          <cell r="CL643">
            <v>0</v>
          </cell>
          <cell r="CM643">
            <v>0</v>
          </cell>
          <cell r="CN643">
            <v>0</v>
          </cell>
          <cell r="CO643">
            <v>0</v>
          </cell>
          <cell r="CP643">
            <v>0</v>
          </cell>
          <cell r="CQ643">
            <v>0</v>
          </cell>
          <cell r="CR643">
            <v>0</v>
          </cell>
          <cell r="CS643">
            <v>0</v>
          </cell>
          <cell r="CT643">
            <v>0</v>
          </cell>
          <cell r="CU643">
            <v>0</v>
          </cell>
          <cell r="CV643">
            <v>0</v>
          </cell>
          <cell r="CW643">
            <v>0</v>
          </cell>
          <cell r="CX643">
            <v>0</v>
          </cell>
          <cell r="CY643">
            <v>0</v>
          </cell>
          <cell r="CZ643">
            <v>0</v>
          </cell>
          <cell r="DA643">
            <v>0</v>
          </cell>
          <cell r="DB643">
            <v>0</v>
          </cell>
          <cell r="DC643">
            <v>0</v>
          </cell>
          <cell r="DD643">
            <v>0</v>
          </cell>
          <cell r="DE643">
            <v>0</v>
          </cell>
          <cell r="DF643">
            <v>0</v>
          </cell>
          <cell r="DG643">
            <v>0</v>
          </cell>
          <cell r="DH643">
            <v>0</v>
          </cell>
          <cell r="DI643">
            <v>0</v>
          </cell>
          <cell r="DJ643">
            <v>0</v>
          </cell>
          <cell r="DK643">
            <v>0</v>
          </cell>
          <cell r="DL643">
            <v>0</v>
          </cell>
          <cell r="DM643">
            <v>0</v>
          </cell>
          <cell r="DN643">
            <v>0</v>
          </cell>
          <cell r="DO643">
            <v>0</v>
          </cell>
          <cell r="DP643">
            <v>0</v>
          </cell>
          <cell r="DQ643">
            <v>0</v>
          </cell>
          <cell r="DR643">
            <v>0</v>
          </cell>
          <cell r="DS643">
            <v>0</v>
          </cell>
          <cell r="DT643">
            <v>0</v>
          </cell>
          <cell r="DU643">
            <v>0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  <cell r="DZ643">
            <v>0</v>
          </cell>
          <cell r="EA643">
            <v>0</v>
          </cell>
          <cell r="EB643">
            <v>0</v>
          </cell>
          <cell r="EC643">
            <v>0</v>
          </cell>
          <cell r="ED643">
            <v>0</v>
          </cell>
        </row>
        <row r="645"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  <cell r="BZ645">
            <v>0</v>
          </cell>
          <cell r="CA645">
            <v>0</v>
          </cell>
          <cell r="CB645">
            <v>0</v>
          </cell>
          <cell r="CC645">
            <v>0</v>
          </cell>
          <cell r="CD645">
            <v>0</v>
          </cell>
          <cell r="CE645">
            <v>0</v>
          </cell>
          <cell r="CF645">
            <v>0</v>
          </cell>
          <cell r="CG645">
            <v>0</v>
          </cell>
          <cell r="CH645">
            <v>0</v>
          </cell>
          <cell r="CI645">
            <v>0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P645">
            <v>0</v>
          </cell>
          <cell r="CQ645">
            <v>0</v>
          </cell>
          <cell r="CR645">
            <v>0</v>
          </cell>
          <cell r="CS645">
            <v>0</v>
          </cell>
          <cell r="CT645">
            <v>0</v>
          </cell>
          <cell r="CU645">
            <v>0</v>
          </cell>
          <cell r="CV645">
            <v>0</v>
          </cell>
          <cell r="CW645">
            <v>0</v>
          </cell>
          <cell r="CX645">
            <v>0</v>
          </cell>
          <cell r="CY645">
            <v>0</v>
          </cell>
          <cell r="CZ645">
            <v>0</v>
          </cell>
          <cell r="DA645">
            <v>0</v>
          </cell>
          <cell r="DB645">
            <v>0</v>
          </cell>
          <cell r="DC645">
            <v>0</v>
          </cell>
          <cell r="DD645">
            <v>0</v>
          </cell>
          <cell r="DE645">
            <v>0</v>
          </cell>
          <cell r="DF645">
            <v>0</v>
          </cell>
          <cell r="DG645">
            <v>0</v>
          </cell>
          <cell r="DH645">
            <v>0</v>
          </cell>
          <cell r="DI645">
            <v>0</v>
          </cell>
          <cell r="DJ645">
            <v>0</v>
          </cell>
          <cell r="DK645">
            <v>0</v>
          </cell>
          <cell r="DL645">
            <v>0</v>
          </cell>
          <cell r="DM645">
            <v>0</v>
          </cell>
          <cell r="DN645">
            <v>0</v>
          </cell>
          <cell r="DO645">
            <v>0</v>
          </cell>
          <cell r="DP645">
            <v>0</v>
          </cell>
          <cell r="DQ645">
            <v>0</v>
          </cell>
          <cell r="DR645">
            <v>0</v>
          </cell>
          <cell r="DS645">
            <v>0</v>
          </cell>
          <cell r="DT645">
            <v>0</v>
          </cell>
          <cell r="DU645">
            <v>0</v>
          </cell>
          <cell r="DV645">
            <v>0</v>
          </cell>
          <cell r="DW645">
            <v>0</v>
          </cell>
          <cell r="DX645">
            <v>0</v>
          </cell>
          <cell r="DY645">
            <v>0</v>
          </cell>
          <cell r="DZ645">
            <v>0</v>
          </cell>
          <cell r="EA645">
            <v>0</v>
          </cell>
          <cell r="EB645">
            <v>0</v>
          </cell>
          <cell r="EC645">
            <v>0</v>
          </cell>
          <cell r="ED645">
            <v>0</v>
          </cell>
        </row>
        <row r="646"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  <cell r="BZ646">
            <v>0</v>
          </cell>
          <cell r="CA646">
            <v>0</v>
          </cell>
          <cell r="CB646">
            <v>0</v>
          </cell>
          <cell r="CC646">
            <v>0</v>
          </cell>
          <cell r="CD646">
            <v>0</v>
          </cell>
          <cell r="CE646">
            <v>0</v>
          </cell>
          <cell r="CF646">
            <v>0</v>
          </cell>
          <cell r="CG646">
            <v>0</v>
          </cell>
          <cell r="CH646">
            <v>0</v>
          </cell>
          <cell r="CI646">
            <v>0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P646">
            <v>0</v>
          </cell>
          <cell r="CQ646">
            <v>0</v>
          </cell>
          <cell r="CR646">
            <v>0</v>
          </cell>
          <cell r="CS646">
            <v>0</v>
          </cell>
          <cell r="CT646">
            <v>0</v>
          </cell>
          <cell r="CU646">
            <v>0</v>
          </cell>
          <cell r="CV646">
            <v>0</v>
          </cell>
          <cell r="CW646">
            <v>0</v>
          </cell>
          <cell r="CX646">
            <v>0</v>
          </cell>
          <cell r="CY646">
            <v>0</v>
          </cell>
          <cell r="CZ646">
            <v>0</v>
          </cell>
          <cell r="DA646">
            <v>0</v>
          </cell>
          <cell r="DB646">
            <v>0</v>
          </cell>
          <cell r="DC646">
            <v>0</v>
          </cell>
          <cell r="DD646">
            <v>0</v>
          </cell>
          <cell r="DE646">
            <v>0</v>
          </cell>
          <cell r="DF646">
            <v>0</v>
          </cell>
          <cell r="DG646">
            <v>0</v>
          </cell>
          <cell r="DH646">
            <v>0</v>
          </cell>
          <cell r="DI646">
            <v>0</v>
          </cell>
          <cell r="DJ646">
            <v>0</v>
          </cell>
          <cell r="DK646">
            <v>0</v>
          </cell>
          <cell r="DL646">
            <v>0</v>
          </cell>
          <cell r="DM646">
            <v>0</v>
          </cell>
          <cell r="DN646">
            <v>0</v>
          </cell>
          <cell r="DO646">
            <v>0</v>
          </cell>
          <cell r="DP646">
            <v>0</v>
          </cell>
          <cell r="DQ646">
            <v>0</v>
          </cell>
          <cell r="DR646">
            <v>0</v>
          </cell>
          <cell r="DS646">
            <v>0</v>
          </cell>
          <cell r="DT646">
            <v>0</v>
          </cell>
          <cell r="DU646">
            <v>0</v>
          </cell>
          <cell r="DV646">
            <v>0</v>
          </cell>
          <cell r="DW646">
            <v>0</v>
          </cell>
          <cell r="DX646">
            <v>0</v>
          </cell>
          <cell r="DY646">
            <v>0</v>
          </cell>
          <cell r="DZ646">
            <v>0</v>
          </cell>
          <cell r="EA646">
            <v>0</v>
          </cell>
          <cell r="EB646">
            <v>0</v>
          </cell>
          <cell r="EC646">
            <v>0</v>
          </cell>
          <cell r="ED646">
            <v>0</v>
          </cell>
        </row>
        <row r="647"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  <cell r="BZ647">
            <v>0</v>
          </cell>
          <cell r="CA647">
            <v>0</v>
          </cell>
          <cell r="CB647">
            <v>0</v>
          </cell>
          <cell r="CC647">
            <v>0</v>
          </cell>
          <cell r="CD647">
            <v>0</v>
          </cell>
          <cell r="CE647">
            <v>0</v>
          </cell>
          <cell r="CF647">
            <v>0</v>
          </cell>
          <cell r="CG647">
            <v>0</v>
          </cell>
          <cell r="CH647">
            <v>0</v>
          </cell>
          <cell r="CI647">
            <v>0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P647">
            <v>0</v>
          </cell>
          <cell r="CQ647">
            <v>0</v>
          </cell>
          <cell r="CR647">
            <v>0</v>
          </cell>
          <cell r="CS647">
            <v>0</v>
          </cell>
          <cell r="CT647">
            <v>0</v>
          </cell>
          <cell r="CU647">
            <v>0</v>
          </cell>
          <cell r="CV647">
            <v>0</v>
          </cell>
          <cell r="CW647">
            <v>0</v>
          </cell>
          <cell r="CX647">
            <v>0</v>
          </cell>
          <cell r="CY647">
            <v>0</v>
          </cell>
          <cell r="CZ647">
            <v>0</v>
          </cell>
          <cell r="DA647">
            <v>0</v>
          </cell>
          <cell r="DB647">
            <v>0</v>
          </cell>
          <cell r="DC647">
            <v>0</v>
          </cell>
          <cell r="DD647">
            <v>0</v>
          </cell>
          <cell r="DE647">
            <v>0</v>
          </cell>
          <cell r="DF647">
            <v>0</v>
          </cell>
          <cell r="DG647">
            <v>0</v>
          </cell>
          <cell r="DH647">
            <v>0</v>
          </cell>
          <cell r="DI647">
            <v>0</v>
          </cell>
          <cell r="DJ647">
            <v>0</v>
          </cell>
          <cell r="DK647">
            <v>0</v>
          </cell>
          <cell r="DL647">
            <v>0</v>
          </cell>
          <cell r="DM647">
            <v>0</v>
          </cell>
          <cell r="DN647">
            <v>0</v>
          </cell>
          <cell r="DO647">
            <v>0</v>
          </cell>
          <cell r="DP647">
            <v>0</v>
          </cell>
          <cell r="DQ647">
            <v>0</v>
          </cell>
          <cell r="DR647">
            <v>0</v>
          </cell>
          <cell r="DS647">
            <v>0</v>
          </cell>
          <cell r="DT647">
            <v>0</v>
          </cell>
          <cell r="DU647">
            <v>0</v>
          </cell>
          <cell r="DV647">
            <v>0</v>
          </cell>
          <cell r="DW647">
            <v>0</v>
          </cell>
          <cell r="DX647">
            <v>0</v>
          </cell>
          <cell r="DY647">
            <v>0</v>
          </cell>
          <cell r="DZ647">
            <v>0</v>
          </cell>
          <cell r="EA647">
            <v>0</v>
          </cell>
          <cell r="EB647">
            <v>0</v>
          </cell>
          <cell r="EC647">
            <v>0</v>
          </cell>
          <cell r="ED647">
            <v>0</v>
          </cell>
        </row>
        <row r="648"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  <cell r="BZ648">
            <v>0</v>
          </cell>
          <cell r="CA648">
            <v>0</v>
          </cell>
          <cell r="CB648">
            <v>0</v>
          </cell>
          <cell r="CC648">
            <v>0</v>
          </cell>
          <cell r="CD648">
            <v>0</v>
          </cell>
          <cell r="CE648">
            <v>0</v>
          </cell>
          <cell r="CF648">
            <v>0</v>
          </cell>
          <cell r="CG648">
            <v>0</v>
          </cell>
          <cell r="CH648">
            <v>0</v>
          </cell>
          <cell r="CI648">
            <v>0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P648">
            <v>0</v>
          </cell>
          <cell r="CQ648">
            <v>0</v>
          </cell>
          <cell r="CR648">
            <v>0</v>
          </cell>
          <cell r="CS648">
            <v>0</v>
          </cell>
          <cell r="CT648">
            <v>0</v>
          </cell>
          <cell r="CU648">
            <v>0</v>
          </cell>
          <cell r="CV648">
            <v>0</v>
          </cell>
          <cell r="CW648">
            <v>0</v>
          </cell>
          <cell r="CX648">
            <v>0</v>
          </cell>
          <cell r="CY648">
            <v>0</v>
          </cell>
          <cell r="CZ648">
            <v>0</v>
          </cell>
          <cell r="DA648">
            <v>0</v>
          </cell>
          <cell r="DB648">
            <v>0</v>
          </cell>
          <cell r="DC648">
            <v>0</v>
          </cell>
          <cell r="DD648">
            <v>0</v>
          </cell>
          <cell r="DE648">
            <v>0</v>
          </cell>
          <cell r="DF648">
            <v>0</v>
          </cell>
          <cell r="DG648">
            <v>0</v>
          </cell>
          <cell r="DH648">
            <v>0</v>
          </cell>
          <cell r="DI648">
            <v>0</v>
          </cell>
          <cell r="DJ648">
            <v>0</v>
          </cell>
          <cell r="DK648">
            <v>0</v>
          </cell>
          <cell r="DL648">
            <v>0</v>
          </cell>
          <cell r="DM648">
            <v>0</v>
          </cell>
          <cell r="DN648">
            <v>0</v>
          </cell>
          <cell r="DO648">
            <v>0</v>
          </cell>
          <cell r="DP648">
            <v>0</v>
          </cell>
          <cell r="DQ648">
            <v>0</v>
          </cell>
          <cell r="DR648">
            <v>0</v>
          </cell>
          <cell r="DS648">
            <v>0</v>
          </cell>
          <cell r="DT648">
            <v>0</v>
          </cell>
          <cell r="DU648">
            <v>0</v>
          </cell>
          <cell r="DV648">
            <v>0</v>
          </cell>
          <cell r="DW648">
            <v>0</v>
          </cell>
          <cell r="DX648">
            <v>0</v>
          </cell>
          <cell r="DY648">
            <v>0</v>
          </cell>
          <cell r="DZ648">
            <v>0</v>
          </cell>
          <cell r="EA648">
            <v>0</v>
          </cell>
          <cell r="EB648">
            <v>0</v>
          </cell>
          <cell r="EC648">
            <v>0</v>
          </cell>
          <cell r="ED648">
            <v>0</v>
          </cell>
        </row>
        <row r="649"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  <cell r="BZ649">
            <v>0</v>
          </cell>
          <cell r="CA649">
            <v>0</v>
          </cell>
          <cell r="CB649">
            <v>0</v>
          </cell>
          <cell r="CC649">
            <v>0</v>
          </cell>
          <cell r="CD649">
            <v>0</v>
          </cell>
          <cell r="CE649">
            <v>0</v>
          </cell>
          <cell r="CF649">
            <v>0</v>
          </cell>
          <cell r="CG649">
            <v>0</v>
          </cell>
          <cell r="CH649">
            <v>0</v>
          </cell>
          <cell r="CI649">
            <v>0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P649">
            <v>0</v>
          </cell>
          <cell r="CQ649">
            <v>0</v>
          </cell>
          <cell r="CR649">
            <v>0</v>
          </cell>
          <cell r="CS649">
            <v>0</v>
          </cell>
          <cell r="CT649">
            <v>0</v>
          </cell>
          <cell r="CU649">
            <v>0</v>
          </cell>
          <cell r="CV649">
            <v>0</v>
          </cell>
          <cell r="CW649">
            <v>0</v>
          </cell>
          <cell r="CX649">
            <v>0</v>
          </cell>
          <cell r="CY649">
            <v>0</v>
          </cell>
          <cell r="CZ649">
            <v>0</v>
          </cell>
          <cell r="DA649">
            <v>0</v>
          </cell>
          <cell r="DB649">
            <v>0</v>
          </cell>
          <cell r="DC649">
            <v>0</v>
          </cell>
          <cell r="DD649">
            <v>0</v>
          </cell>
          <cell r="DE649">
            <v>0</v>
          </cell>
          <cell r="DF649">
            <v>0</v>
          </cell>
          <cell r="DG649">
            <v>0</v>
          </cell>
          <cell r="DH649">
            <v>0</v>
          </cell>
          <cell r="DI649">
            <v>0</v>
          </cell>
          <cell r="DJ649">
            <v>0</v>
          </cell>
          <cell r="DK649">
            <v>0</v>
          </cell>
          <cell r="DL649">
            <v>0</v>
          </cell>
          <cell r="DM649">
            <v>0</v>
          </cell>
          <cell r="DN649">
            <v>0</v>
          </cell>
          <cell r="DO649">
            <v>0</v>
          </cell>
          <cell r="DP649">
            <v>0</v>
          </cell>
          <cell r="DQ649">
            <v>0</v>
          </cell>
          <cell r="DR649">
            <v>0</v>
          </cell>
          <cell r="DS649">
            <v>0</v>
          </cell>
          <cell r="DT649">
            <v>0</v>
          </cell>
          <cell r="DU649">
            <v>0</v>
          </cell>
          <cell r="DV649">
            <v>0</v>
          </cell>
          <cell r="DW649">
            <v>0</v>
          </cell>
          <cell r="DX649">
            <v>0</v>
          </cell>
          <cell r="DY649">
            <v>0</v>
          </cell>
          <cell r="DZ649">
            <v>0</v>
          </cell>
          <cell r="EA649">
            <v>0</v>
          </cell>
          <cell r="EB649">
            <v>0</v>
          </cell>
          <cell r="EC649">
            <v>0</v>
          </cell>
          <cell r="ED649">
            <v>0</v>
          </cell>
        </row>
        <row r="650"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  <cell r="BZ650">
            <v>0</v>
          </cell>
          <cell r="CA650">
            <v>0</v>
          </cell>
          <cell r="CB650">
            <v>0</v>
          </cell>
          <cell r="CC650">
            <v>0</v>
          </cell>
          <cell r="CD650">
            <v>0</v>
          </cell>
          <cell r="CE650">
            <v>0</v>
          </cell>
          <cell r="CF650">
            <v>0</v>
          </cell>
          <cell r="CG650">
            <v>0</v>
          </cell>
          <cell r="CH650">
            <v>0</v>
          </cell>
          <cell r="CI650">
            <v>0</v>
          </cell>
          <cell r="CJ650">
            <v>0</v>
          </cell>
          <cell r="CK650">
            <v>0</v>
          </cell>
          <cell r="CL650">
            <v>0</v>
          </cell>
          <cell r="CM650">
            <v>0</v>
          </cell>
          <cell r="CN650">
            <v>0</v>
          </cell>
          <cell r="CO650">
            <v>0</v>
          </cell>
          <cell r="CP650">
            <v>0</v>
          </cell>
          <cell r="CQ650">
            <v>0</v>
          </cell>
          <cell r="CR650">
            <v>0</v>
          </cell>
          <cell r="CS650">
            <v>0</v>
          </cell>
          <cell r="CT650">
            <v>0</v>
          </cell>
          <cell r="CU650">
            <v>0</v>
          </cell>
          <cell r="CV650">
            <v>0</v>
          </cell>
          <cell r="CW650">
            <v>0</v>
          </cell>
          <cell r="CX650">
            <v>0</v>
          </cell>
          <cell r="CY650">
            <v>0</v>
          </cell>
          <cell r="CZ650">
            <v>0</v>
          </cell>
          <cell r="DA650">
            <v>0</v>
          </cell>
          <cell r="DB650">
            <v>0</v>
          </cell>
          <cell r="DC650">
            <v>0</v>
          </cell>
          <cell r="DD650">
            <v>0</v>
          </cell>
          <cell r="DE650">
            <v>0</v>
          </cell>
          <cell r="DF650">
            <v>0</v>
          </cell>
          <cell r="DG650">
            <v>0</v>
          </cell>
          <cell r="DH650">
            <v>0</v>
          </cell>
          <cell r="DI650">
            <v>0</v>
          </cell>
          <cell r="DJ650">
            <v>0</v>
          </cell>
          <cell r="DK650">
            <v>0</v>
          </cell>
          <cell r="DL650">
            <v>0</v>
          </cell>
          <cell r="DM650">
            <v>0</v>
          </cell>
          <cell r="DN650">
            <v>0</v>
          </cell>
          <cell r="DO650">
            <v>0</v>
          </cell>
          <cell r="DP650">
            <v>0</v>
          </cell>
          <cell r="DQ650">
            <v>0</v>
          </cell>
          <cell r="DR650">
            <v>0</v>
          </cell>
          <cell r="DS650">
            <v>0</v>
          </cell>
          <cell r="DT650">
            <v>0</v>
          </cell>
          <cell r="DU650">
            <v>0</v>
          </cell>
          <cell r="DV650">
            <v>0</v>
          </cell>
          <cell r="DW650">
            <v>0</v>
          </cell>
          <cell r="DX650">
            <v>0</v>
          </cell>
          <cell r="DY650">
            <v>0</v>
          </cell>
          <cell r="DZ650">
            <v>0</v>
          </cell>
          <cell r="EA650">
            <v>0</v>
          </cell>
          <cell r="EB650">
            <v>0</v>
          </cell>
          <cell r="EC650">
            <v>0</v>
          </cell>
          <cell r="ED650">
            <v>0</v>
          </cell>
        </row>
        <row r="651"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  <cell r="BZ651">
            <v>0</v>
          </cell>
          <cell r="CA651">
            <v>0</v>
          </cell>
          <cell r="CB651">
            <v>0</v>
          </cell>
          <cell r="CC651">
            <v>0</v>
          </cell>
          <cell r="CD651">
            <v>0</v>
          </cell>
          <cell r="CE651">
            <v>0</v>
          </cell>
          <cell r="CF651">
            <v>0</v>
          </cell>
          <cell r="CG651">
            <v>0</v>
          </cell>
          <cell r="CH651">
            <v>0</v>
          </cell>
          <cell r="CI651">
            <v>0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P651">
            <v>0</v>
          </cell>
          <cell r="CQ651">
            <v>0</v>
          </cell>
          <cell r="CR651">
            <v>0</v>
          </cell>
          <cell r="CS651">
            <v>0</v>
          </cell>
          <cell r="CT651">
            <v>0</v>
          </cell>
          <cell r="CU651">
            <v>0</v>
          </cell>
          <cell r="CV651">
            <v>0</v>
          </cell>
          <cell r="CW651">
            <v>0</v>
          </cell>
          <cell r="CX651">
            <v>0</v>
          </cell>
          <cell r="CY651">
            <v>0</v>
          </cell>
          <cell r="CZ651">
            <v>0</v>
          </cell>
          <cell r="DA651">
            <v>0</v>
          </cell>
          <cell r="DB651">
            <v>0</v>
          </cell>
          <cell r="DC651">
            <v>0</v>
          </cell>
          <cell r="DD651">
            <v>0</v>
          </cell>
          <cell r="DE651">
            <v>0</v>
          </cell>
          <cell r="DF651">
            <v>0</v>
          </cell>
          <cell r="DG651">
            <v>0</v>
          </cell>
          <cell r="DH651">
            <v>0</v>
          </cell>
          <cell r="DI651">
            <v>0</v>
          </cell>
          <cell r="DJ651">
            <v>0</v>
          </cell>
          <cell r="DK651">
            <v>0</v>
          </cell>
          <cell r="DL651">
            <v>0</v>
          </cell>
          <cell r="DM651">
            <v>0</v>
          </cell>
          <cell r="DN651">
            <v>0</v>
          </cell>
          <cell r="DO651">
            <v>0</v>
          </cell>
          <cell r="DP651">
            <v>0</v>
          </cell>
          <cell r="DQ651">
            <v>0</v>
          </cell>
          <cell r="DR651">
            <v>0</v>
          </cell>
          <cell r="DS651">
            <v>0</v>
          </cell>
          <cell r="DT651">
            <v>0</v>
          </cell>
          <cell r="DU651">
            <v>0</v>
          </cell>
          <cell r="DV651">
            <v>0</v>
          </cell>
          <cell r="DW651">
            <v>0</v>
          </cell>
          <cell r="DX651">
            <v>0</v>
          </cell>
          <cell r="DY651">
            <v>0</v>
          </cell>
          <cell r="DZ651">
            <v>0</v>
          </cell>
          <cell r="EA651">
            <v>0</v>
          </cell>
          <cell r="EB651">
            <v>0</v>
          </cell>
          <cell r="EC651">
            <v>0</v>
          </cell>
          <cell r="ED651">
            <v>0</v>
          </cell>
        </row>
        <row r="652"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  <cell r="BZ652">
            <v>0</v>
          </cell>
          <cell r="CA652">
            <v>0</v>
          </cell>
          <cell r="CB652">
            <v>0</v>
          </cell>
          <cell r="CC652">
            <v>0</v>
          </cell>
          <cell r="CD652">
            <v>0</v>
          </cell>
          <cell r="CE652">
            <v>0</v>
          </cell>
          <cell r="CF652">
            <v>0</v>
          </cell>
          <cell r="CG652">
            <v>0</v>
          </cell>
          <cell r="CH652">
            <v>0</v>
          </cell>
          <cell r="CI652">
            <v>0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P652">
            <v>0</v>
          </cell>
          <cell r="CQ652">
            <v>0</v>
          </cell>
          <cell r="CR652">
            <v>0</v>
          </cell>
          <cell r="CS652">
            <v>0</v>
          </cell>
          <cell r="CT652">
            <v>0</v>
          </cell>
          <cell r="CU652">
            <v>0</v>
          </cell>
          <cell r="CV652">
            <v>0</v>
          </cell>
          <cell r="CW652">
            <v>0</v>
          </cell>
          <cell r="CX652">
            <v>0</v>
          </cell>
          <cell r="CY652">
            <v>0</v>
          </cell>
          <cell r="CZ652">
            <v>0</v>
          </cell>
          <cell r="DA652">
            <v>0</v>
          </cell>
          <cell r="DB652">
            <v>0</v>
          </cell>
          <cell r="DC652">
            <v>0</v>
          </cell>
          <cell r="DD652">
            <v>0</v>
          </cell>
          <cell r="DE652">
            <v>0</v>
          </cell>
          <cell r="DF652">
            <v>0</v>
          </cell>
          <cell r="DG652">
            <v>0</v>
          </cell>
          <cell r="DH652">
            <v>0</v>
          </cell>
          <cell r="DI652">
            <v>0</v>
          </cell>
          <cell r="DJ652">
            <v>0</v>
          </cell>
          <cell r="DK652">
            <v>0</v>
          </cell>
          <cell r="DL652">
            <v>0</v>
          </cell>
          <cell r="DM652">
            <v>0</v>
          </cell>
          <cell r="DN652">
            <v>0</v>
          </cell>
          <cell r="DO652">
            <v>0</v>
          </cell>
          <cell r="DP652">
            <v>0</v>
          </cell>
          <cell r="DQ652">
            <v>0</v>
          </cell>
          <cell r="DR652">
            <v>0</v>
          </cell>
          <cell r="DS652">
            <v>0</v>
          </cell>
          <cell r="DT652">
            <v>0</v>
          </cell>
          <cell r="DU652">
            <v>0</v>
          </cell>
          <cell r="DV652">
            <v>0</v>
          </cell>
          <cell r="DW652">
            <v>0</v>
          </cell>
          <cell r="DX652">
            <v>0</v>
          </cell>
          <cell r="DY652">
            <v>0</v>
          </cell>
          <cell r="DZ652">
            <v>0</v>
          </cell>
          <cell r="EA652">
            <v>0</v>
          </cell>
          <cell r="EB652">
            <v>0</v>
          </cell>
          <cell r="EC652">
            <v>0</v>
          </cell>
          <cell r="ED652">
            <v>0</v>
          </cell>
        </row>
        <row r="653"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  <cell r="BZ653">
            <v>0</v>
          </cell>
          <cell r="CA653">
            <v>0</v>
          </cell>
          <cell r="CB653">
            <v>0</v>
          </cell>
          <cell r="CC653">
            <v>0</v>
          </cell>
          <cell r="CD653">
            <v>0</v>
          </cell>
          <cell r="CE653">
            <v>0</v>
          </cell>
          <cell r="CF653">
            <v>0</v>
          </cell>
          <cell r="CG653">
            <v>0</v>
          </cell>
          <cell r="CH653">
            <v>0</v>
          </cell>
          <cell r="CI653">
            <v>0</v>
          </cell>
          <cell r="CJ653">
            <v>0</v>
          </cell>
          <cell r="CK653">
            <v>0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P653">
            <v>0</v>
          </cell>
          <cell r="CQ653">
            <v>0</v>
          </cell>
          <cell r="CR653">
            <v>0</v>
          </cell>
          <cell r="CS653">
            <v>0</v>
          </cell>
          <cell r="CT653">
            <v>0</v>
          </cell>
          <cell r="CU653">
            <v>0</v>
          </cell>
          <cell r="CV653">
            <v>0</v>
          </cell>
          <cell r="CW653">
            <v>0</v>
          </cell>
          <cell r="CX653">
            <v>0</v>
          </cell>
          <cell r="CY653">
            <v>0</v>
          </cell>
          <cell r="CZ653">
            <v>0</v>
          </cell>
          <cell r="DA653">
            <v>0</v>
          </cell>
          <cell r="DB653">
            <v>0</v>
          </cell>
          <cell r="DC653">
            <v>0</v>
          </cell>
          <cell r="DD653">
            <v>0</v>
          </cell>
          <cell r="DE653">
            <v>0</v>
          </cell>
          <cell r="DF653">
            <v>0</v>
          </cell>
          <cell r="DG653">
            <v>0</v>
          </cell>
          <cell r="DH653">
            <v>0</v>
          </cell>
          <cell r="DI653">
            <v>0</v>
          </cell>
          <cell r="DJ653">
            <v>0</v>
          </cell>
          <cell r="DK653">
            <v>0</v>
          </cell>
          <cell r="DL653">
            <v>0</v>
          </cell>
          <cell r="DM653">
            <v>0</v>
          </cell>
          <cell r="DN653">
            <v>0</v>
          </cell>
          <cell r="DO653">
            <v>0</v>
          </cell>
          <cell r="DP653">
            <v>0</v>
          </cell>
          <cell r="DQ653">
            <v>0</v>
          </cell>
          <cell r="DR653">
            <v>0</v>
          </cell>
          <cell r="DS653">
            <v>0</v>
          </cell>
          <cell r="DT653">
            <v>0</v>
          </cell>
          <cell r="DU653">
            <v>0</v>
          </cell>
          <cell r="DV653">
            <v>0</v>
          </cell>
          <cell r="DW653">
            <v>0</v>
          </cell>
          <cell r="DX653">
            <v>0</v>
          </cell>
          <cell r="DY653">
            <v>0</v>
          </cell>
          <cell r="DZ653">
            <v>0</v>
          </cell>
          <cell r="EA653">
            <v>0</v>
          </cell>
          <cell r="EB653">
            <v>0</v>
          </cell>
          <cell r="EC653">
            <v>0</v>
          </cell>
          <cell r="ED653">
            <v>0</v>
          </cell>
        </row>
        <row r="654"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  <cell r="BZ654">
            <v>0</v>
          </cell>
          <cell r="CA654">
            <v>0</v>
          </cell>
          <cell r="CB654">
            <v>0</v>
          </cell>
          <cell r="CC654">
            <v>0</v>
          </cell>
          <cell r="CD654">
            <v>0</v>
          </cell>
          <cell r="CE654">
            <v>0</v>
          </cell>
          <cell r="CF654">
            <v>0</v>
          </cell>
          <cell r="CG654">
            <v>0</v>
          </cell>
          <cell r="CH654">
            <v>0</v>
          </cell>
          <cell r="CI654">
            <v>0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P654">
            <v>0</v>
          </cell>
          <cell r="CQ654">
            <v>0</v>
          </cell>
          <cell r="CR654">
            <v>0</v>
          </cell>
          <cell r="CS654">
            <v>0</v>
          </cell>
          <cell r="CT654">
            <v>0</v>
          </cell>
          <cell r="CU654">
            <v>0</v>
          </cell>
          <cell r="CV654">
            <v>0</v>
          </cell>
          <cell r="CW654">
            <v>0</v>
          </cell>
          <cell r="CX654">
            <v>0</v>
          </cell>
          <cell r="CY654">
            <v>0</v>
          </cell>
          <cell r="CZ654">
            <v>0</v>
          </cell>
          <cell r="DA654">
            <v>0</v>
          </cell>
          <cell r="DB654">
            <v>0</v>
          </cell>
          <cell r="DC654">
            <v>0</v>
          </cell>
          <cell r="DD654">
            <v>0</v>
          </cell>
          <cell r="DE654">
            <v>0</v>
          </cell>
          <cell r="DF654">
            <v>0</v>
          </cell>
          <cell r="DG654">
            <v>0</v>
          </cell>
          <cell r="DH654">
            <v>0</v>
          </cell>
          <cell r="DI654">
            <v>0</v>
          </cell>
          <cell r="DJ654">
            <v>0</v>
          </cell>
          <cell r="DK654">
            <v>0</v>
          </cell>
          <cell r="DL654">
            <v>0</v>
          </cell>
          <cell r="DM654">
            <v>0</v>
          </cell>
          <cell r="DN654">
            <v>0</v>
          </cell>
          <cell r="DO654">
            <v>0</v>
          </cell>
          <cell r="DP654">
            <v>0</v>
          </cell>
          <cell r="DQ654">
            <v>0</v>
          </cell>
          <cell r="DR654">
            <v>0</v>
          </cell>
          <cell r="DS654">
            <v>0</v>
          </cell>
          <cell r="DT654">
            <v>0</v>
          </cell>
          <cell r="DU654">
            <v>0</v>
          </cell>
          <cell r="DV654">
            <v>0</v>
          </cell>
          <cell r="DW654">
            <v>0</v>
          </cell>
          <cell r="DX654">
            <v>0</v>
          </cell>
          <cell r="DY654">
            <v>0</v>
          </cell>
          <cell r="DZ654">
            <v>0</v>
          </cell>
          <cell r="EA654">
            <v>0</v>
          </cell>
          <cell r="EB654">
            <v>0</v>
          </cell>
          <cell r="EC654">
            <v>0</v>
          </cell>
          <cell r="ED654">
            <v>0</v>
          </cell>
        </row>
        <row r="655"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E655">
            <v>0</v>
          </cell>
          <cell r="CF655">
            <v>0</v>
          </cell>
          <cell r="CG655">
            <v>0</v>
          </cell>
          <cell r="CH655">
            <v>0</v>
          </cell>
          <cell r="CI655">
            <v>0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P655">
            <v>0</v>
          </cell>
          <cell r="CQ655">
            <v>0</v>
          </cell>
          <cell r="CR655">
            <v>0</v>
          </cell>
          <cell r="CS655">
            <v>0</v>
          </cell>
          <cell r="CT655">
            <v>0</v>
          </cell>
          <cell r="CU655">
            <v>0</v>
          </cell>
          <cell r="CV655">
            <v>0</v>
          </cell>
          <cell r="CW655">
            <v>0</v>
          </cell>
          <cell r="CX655">
            <v>0</v>
          </cell>
          <cell r="CY655">
            <v>0</v>
          </cell>
          <cell r="CZ655">
            <v>0</v>
          </cell>
          <cell r="DA655">
            <v>0</v>
          </cell>
          <cell r="DB655">
            <v>0</v>
          </cell>
          <cell r="DC655">
            <v>0</v>
          </cell>
          <cell r="DD655">
            <v>0</v>
          </cell>
          <cell r="DE655">
            <v>0</v>
          </cell>
          <cell r="DF655">
            <v>0</v>
          </cell>
          <cell r="DG655">
            <v>0</v>
          </cell>
          <cell r="DH655">
            <v>0</v>
          </cell>
          <cell r="DI655">
            <v>0</v>
          </cell>
          <cell r="DJ655">
            <v>0</v>
          </cell>
          <cell r="DK655">
            <v>0</v>
          </cell>
          <cell r="DL655">
            <v>0</v>
          </cell>
          <cell r="DM655">
            <v>0</v>
          </cell>
          <cell r="DN655">
            <v>0</v>
          </cell>
          <cell r="DO655">
            <v>0</v>
          </cell>
          <cell r="DP655">
            <v>0</v>
          </cell>
          <cell r="DQ655">
            <v>0</v>
          </cell>
          <cell r="DR655">
            <v>0</v>
          </cell>
          <cell r="DS655">
            <v>0</v>
          </cell>
          <cell r="DT655">
            <v>0</v>
          </cell>
          <cell r="DU655">
            <v>0</v>
          </cell>
          <cell r="DV655">
            <v>0</v>
          </cell>
          <cell r="DW655">
            <v>0</v>
          </cell>
          <cell r="DX655">
            <v>0</v>
          </cell>
          <cell r="DY655">
            <v>0</v>
          </cell>
          <cell r="DZ655">
            <v>0</v>
          </cell>
          <cell r="EA655">
            <v>0</v>
          </cell>
          <cell r="EB655">
            <v>0</v>
          </cell>
          <cell r="EC655">
            <v>0</v>
          </cell>
          <cell r="ED655">
            <v>0</v>
          </cell>
        </row>
        <row r="656"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0</v>
          </cell>
          <cell r="CH656">
            <v>0</v>
          </cell>
          <cell r="CI656">
            <v>0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P656">
            <v>0</v>
          </cell>
          <cell r="CQ656">
            <v>0</v>
          </cell>
          <cell r="CR656">
            <v>0</v>
          </cell>
          <cell r="CS656">
            <v>0</v>
          </cell>
          <cell r="CT656">
            <v>0</v>
          </cell>
          <cell r="CU656">
            <v>0</v>
          </cell>
          <cell r="CV656">
            <v>0</v>
          </cell>
          <cell r="CW656">
            <v>0</v>
          </cell>
          <cell r="CX656">
            <v>0</v>
          </cell>
          <cell r="CY656">
            <v>0</v>
          </cell>
          <cell r="CZ656">
            <v>0</v>
          </cell>
          <cell r="DA656">
            <v>0</v>
          </cell>
          <cell r="DB656">
            <v>0</v>
          </cell>
          <cell r="DC656">
            <v>0</v>
          </cell>
          <cell r="DD656">
            <v>0</v>
          </cell>
          <cell r="DE656">
            <v>0</v>
          </cell>
          <cell r="DF656">
            <v>0</v>
          </cell>
          <cell r="DG656">
            <v>0</v>
          </cell>
          <cell r="DH656">
            <v>0</v>
          </cell>
          <cell r="DI656">
            <v>0</v>
          </cell>
          <cell r="DJ656">
            <v>0</v>
          </cell>
          <cell r="DK656">
            <v>0</v>
          </cell>
          <cell r="DL656">
            <v>0</v>
          </cell>
          <cell r="DM656">
            <v>0</v>
          </cell>
          <cell r="DN656">
            <v>0</v>
          </cell>
          <cell r="DO656">
            <v>0</v>
          </cell>
          <cell r="DP656">
            <v>0</v>
          </cell>
          <cell r="DQ656">
            <v>0</v>
          </cell>
          <cell r="DR656">
            <v>0</v>
          </cell>
          <cell r="DS656">
            <v>0</v>
          </cell>
          <cell r="DT656">
            <v>0</v>
          </cell>
          <cell r="DU656">
            <v>0</v>
          </cell>
          <cell r="DV656">
            <v>0</v>
          </cell>
          <cell r="DW656">
            <v>0</v>
          </cell>
          <cell r="DX656">
            <v>0</v>
          </cell>
          <cell r="DY656">
            <v>0</v>
          </cell>
          <cell r="DZ656">
            <v>0</v>
          </cell>
          <cell r="EA656">
            <v>0</v>
          </cell>
          <cell r="EB656">
            <v>0</v>
          </cell>
          <cell r="EC656">
            <v>0</v>
          </cell>
          <cell r="ED656">
            <v>0</v>
          </cell>
        </row>
        <row r="657"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0</v>
          </cell>
          <cell r="CH657">
            <v>0</v>
          </cell>
          <cell r="CI657">
            <v>0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P657">
            <v>0</v>
          </cell>
          <cell r="CQ657">
            <v>0</v>
          </cell>
          <cell r="CR657">
            <v>0</v>
          </cell>
          <cell r="CS657">
            <v>0</v>
          </cell>
          <cell r="CT657">
            <v>0</v>
          </cell>
          <cell r="CU657">
            <v>0</v>
          </cell>
          <cell r="CV657">
            <v>0</v>
          </cell>
          <cell r="CW657">
            <v>0</v>
          </cell>
          <cell r="CX657">
            <v>0</v>
          </cell>
          <cell r="CY657">
            <v>0</v>
          </cell>
          <cell r="CZ657">
            <v>0</v>
          </cell>
          <cell r="DA657">
            <v>0</v>
          </cell>
          <cell r="DB657">
            <v>0</v>
          </cell>
          <cell r="DC657">
            <v>0</v>
          </cell>
          <cell r="DD657">
            <v>0</v>
          </cell>
          <cell r="DE657">
            <v>0</v>
          </cell>
          <cell r="DF657">
            <v>0</v>
          </cell>
          <cell r="DG657">
            <v>0</v>
          </cell>
          <cell r="DH657">
            <v>0</v>
          </cell>
          <cell r="DI657">
            <v>0</v>
          </cell>
          <cell r="DJ657">
            <v>0</v>
          </cell>
          <cell r="DK657">
            <v>0</v>
          </cell>
          <cell r="DL657">
            <v>0</v>
          </cell>
          <cell r="DM657">
            <v>0</v>
          </cell>
          <cell r="DN657">
            <v>0</v>
          </cell>
          <cell r="DO657">
            <v>0</v>
          </cell>
          <cell r="DP657">
            <v>0</v>
          </cell>
          <cell r="DQ657">
            <v>0</v>
          </cell>
          <cell r="DR657">
            <v>0</v>
          </cell>
          <cell r="DS657">
            <v>0</v>
          </cell>
          <cell r="DT657">
            <v>0</v>
          </cell>
          <cell r="DU657">
            <v>0</v>
          </cell>
          <cell r="DV657">
            <v>0</v>
          </cell>
          <cell r="DW657">
            <v>0</v>
          </cell>
          <cell r="DX657">
            <v>0</v>
          </cell>
          <cell r="DY657">
            <v>0</v>
          </cell>
          <cell r="DZ657">
            <v>0</v>
          </cell>
          <cell r="EA657">
            <v>0</v>
          </cell>
          <cell r="EB657">
            <v>0</v>
          </cell>
          <cell r="EC657">
            <v>0</v>
          </cell>
          <cell r="ED657">
            <v>0</v>
          </cell>
        </row>
        <row r="658"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  <cell r="BZ658">
            <v>0</v>
          </cell>
          <cell r="CA658">
            <v>0</v>
          </cell>
          <cell r="CB658">
            <v>0</v>
          </cell>
          <cell r="CC658">
            <v>0</v>
          </cell>
          <cell r="CD658">
            <v>0</v>
          </cell>
          <cell r="CE658">
            <v>0</v>
          </cell>
          <cell r="CF658">
            <v>0</v>
          </cell>
          <cell r="CG658">
            <v>0</v>
          </cell>
          <cell r="CH658">
            <v>0</v>
          </cell>
          <cell r="CI658">
            <v>0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P658">
            <v>0</v>
          </cell>
          <cell r="CQ658">
            <v>0</v>
          </cell>
          <cell r="CR658">
            <v>0</v>
          </cell>
          <cell r="CS658">
            <v>0</v>
          </cell>
          <cell r="CT658">
            <v>0</v>
          </cell>
          <cell r="CU658">
            <v>0</v>
          </cell>
          <cell r="CV658">
            <v>0</v>
          </cell>
          <cell r="CW658">
            <v>0</v>
          </cell>
          <cell r="CX658">
            <v>0</v>
          </cell>
          <cell r="CY658">
            <v>0</v>
          </cell>
          <cell r="CZ658">
            <v>0</v>
          </cell>
          <cell r="DA658">
            <v>0</v>
          </cell>
          <cell r="DB658">
            <v>0</v>
          </cell>
          <cell r="DC658">
            <v>0</v>
          </cell>
          <cell r="DD658">
            <v>0</v>
          </cell>
          <cell r="DE658">
            <v>0</v>
          </cell>
          <cell r="DF658">
            <v>0</v>
          </cell>
          <cell r="DG658">
            <v>0</v>
          </cell>
          <cell r="DH658">
            <v>0</v>
          </cell>
          <cell r="DI658">
            <v>0</v>
          </cell>
          <cell r="DJ658">
            <v>0</v>
          </cell>
          <cell r="DK658">
            <v>0</v>
          </cell>
          <cell r="DL658">
            <v>0</v>
          </cell>
          <cell r="DM658">
            <v>0</v>
          </cell>
          <cell r="DN658">
            <v>0</v>
          </cell>
          <cell r="DO658">
            <v>0</v>
          </cell>
          <cell r="DP658">
            <v>0</v>
          </cell>
          <cell r="DQ658">
            <v>0</v>
          </cell>
          <cell r="DR658">
            <v>0</v>
          </cell>
          <cell r="DS658">
            <v>0</v>
          </cell>
          <cell r="DT658">
            <v>0</v>
          </cell>
          <cell r="DU658">
            <v>0</v>
          </cell>
          <cell r="DV658">
            <v>0</v>
          </cell>
          <cell r="DW658">
            <v>0</v>
          </cell>
          <cell r="DX658">
            <v>0</v>
          </cell>
          <cell r="DY658">
            <v>0</v>
          </cell>
          <cell r="DZ658">
            <v>0</v>
          </cell>
          <cell r="EA658">
            <v>0</v>
          </cell>
          <cell r="EB658">
            <v>0</v>
          </cell>
          <cell r="EC658">
            <v>0</v>
          </cell>
          <cell r="ED658">
            <v>0</v>
          </cell>
        </row>
        <row r="659"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  <cell r="BZ659">
            <v>0</v>
          </cell>
          <cell r="CA659">
            <v>0</v>
          </cell>
          <cell r="CB659">
            <v>0</v>
          </cell>
          <cell r="CC659">
            <v>0</v>
          </cell>
          <cell r="CD659">
            <v>0</v>
          </cell>
          <cell r="CE659">
            <v>0</v>
          </cell>
          <cell r="CF659">
            <v>0</v>
          </cell>
          <cell r="CG659">
            <v>0</v>
          </cell>
          <cell r="CH659">
            <v>0</v>
          </cell>
          <cell r="CI659">
            <v>0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P659">
            <v>0</v>
          </cell>
          <cell r="CQ659">
            <v>0</v>
          </cell>
          <cell r="CR659">
            <v>0</v>
          </cell>
          <cell r="CS659">
            <v>0</v>
          </cell>
          <cell r="CT659">
            <v>0</v>
          </cell>
          <cell r="CU659">
            <v>0</v>
          </cell>
          <cell r="CV659">
            <v>0</v>
          </cell>
          <cell r="CW659">
            <v>0</v>
          </cell>
          <cell r="CX659">
            <v>0</v>
          </cell>
          <cell r="CY659">
            <v>0</v>
          </cell>
          <cell r="CZ659">
            <v>0</v>
          </cell>
          <cell r="DA659">
            <v>0</v>
          </cell>
          <cell r="DB659">
            <v>0</v>
          </cell>
          <cell r="DC659">
            <v>0</v>
          </cell>
          <cell r="DD659">
            <v>0</v>
          </cell>
          <cell r="DE659">
            <v>0</v>
          </cell>
          <cell r="DF659">
            <v>0</v>
          </cell>
          <cell r="DG659">
            <v>0</v>
          </cell>
          <cell r="DH659">
            <v>0</v>
          </cell>
          <cell r="DI659">
            <v>0</v>
          </cell>
          <cell r="DJ659">
            <v>0</v>
          </cell>
          <cell r="DK659">
            <v>0</v>
          </cell>
          <cell r="DL659">
            <v>0</v>
          </cell>
          <cell r="DM659">
            <v>0</v>
          </cell>
          <cell r="DN659">
            <v>0</v>
          </cell>
          <cell r="DO659">
            <v>0</v>
          </cell>
          <cell r="DP659">
            <v>0</v>
          </cell>
          <cell r="DQ659">
            <v>0</v>
          </cell>
          <cell r="DR659">
            <v>0</v>
          </cell>
          <cell r="DS659">
            <v>0</v>
          </cell>
          <cell r="DT659">
            <v>0</v>
          </cell>
          <cell r="DU659">
            <v>0</v>
          </cell>
          <cell r="DV659">
            <v>0</v>
          </cell>
          <cell r="DW659">
            <v>0</v>
          </cell>
          <cell r="DX659">
            <v>0</v>
          </cell>
          <cell r="DY659">
            <v>0</v>
          </cell>
          <cell r="DZ659">
            <v>0</v>
          </cell>
          <cell r="EA659">
            <v>0</v>
          </cell>
          <cell r="EB659">
            <v>0</v>
          </cell>
          <cell r="EC659">
            <v>0</v>
          </cell>
          <cell r="ED659">
            <v>0</v>
          </cell>
        </row>
        <row r="660"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  <cell r="BZ660">
            <v>0</v>
          </cell>
          <cell r="CA660">
            <v>0</v>
          </cell>
          <cell r="CB660">
            <v>0</v>
          </cell>
          <cell r="CC660">
            <v>0</v>
          </cell>
          <cell r="CD660">
            <v>0</v>
          </cell>
          <cell r="CE660">
            <v>0</v>
          </cell>
          <cell r="CF660">
            <v>0</v>
          </cell>
          <cell r="CG660">
            <v>0</v>
          </cell>
          <cell r="CH660">
            <v>0</v>
          </cell>
          <cell r="CI660">
            <v>0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P660">
            <v>0</v>
          </cell>
          <cell r="CQ660">
            <v>0</v>
          </cell>
          <cell r="CR660">
            <v>0</v>
          </cell>
          <cell r="CS660">
            <v>0</v>
          </cell>
          <cell r="CT660">
            <v>0</v>
          </cell>
          <cell r="CU660">
            <v>0</v>
          </cell>
          <cell r="CV660">
            <v>0</v>
          </cell>
          <cell r="CW660">
            <v>0</v>
          </cell>
          <cell r="CX660">
            <v>0</v>
          </cell>
          <cell r="CY660">
            <v>0</v>
          </cell>
          <cell r="CZ660">
            <v>0</v>
          </cell>
          <cell r="DA660">
            <v>0</v>
          </cell>
          <cell r="DB660">
            <v>0</v>
          </cell>
          <cell r="DC660">
            <v>0</v>
          </cell>
          <cell r="DD660">
            <v>0</v>
          </cell>
          <cell r="DE660">
            <v>0</v>
          </cell>
          <cell r="DF660">
            <v>0</v>
          </cell>
          <cell r="DG660">
            <v>0</v>
          </cell>
          <cell r="DH660">
            <v>0</v>
          </cell>
          <cell r="DI660">
            <v>0</v>
          </cell>
          <cell r="DJ660">
            <v>0</v>
          </cell>
          <cell r="DK660">
            <v>0</v>
          </cell>
          <cell r="DL660">
            <v>0</v>
          </cell>
          <cell r="DM660">
            <v>0</v>
          </cell>
          <cell r="DN660">
            <v>0</v>
          </cell>
          <cell r="DO660">
            <v>0</v>
          </cell>
          <cell r="DP660">
            <v>0</v>
          </cell>
          <cell r="DQ660">
            <v>0</v>
          </cell>
          <cell r="DR660">
            <v>0</v>
          </cell>
          <cell r="DS660">
            <v>0</v>
          </cell>
          <cell r="DT660">
            <v>0</v>
          </cell>
          <cell r="DU660">
            <v>0</v>
          </cell>
          <cell r="DV660">
            <v>0</v>
          </cell>
          <cell r="DW660">
            <v>0</v>
          </cell>
          <cell r="DX660">
            <v>0</v>
          </cell>
          <cell r="DY660">
            <v>0</v>
          </cell>
          <cell r="DZ660">
            <v>0</v>
          </cell>
          <cell r="EA660">
            <v>0</v>
          </cell>
          <cell r="EB660">
            <v>0</v>
          </cell>
          <cell r="EC660">
            <v>0</v>
          </cell>
          <cell r="ED660">
            <v>0</v>
          </cell>
        </row>
        <row r="661"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  <cell r="BZ661">
            <v>0</v>
          </cell>
          <cell r="CA661">
            <v>0</v>
          </cell>
          <cell r="CB661">
            <v>0</v>
          </cell>
          <cell r="CC661">
            <v>0</v>
          </cell>
          <cell r="CD661">
            <v>0</v>
          </cell>
          <cell r="CE661">
            <v>0</v>
          </cell>
          <cell r="CF661">
            <v>0</v>
          </cell>
          <cell r="CG661">
            <v>0</v>
          </cell>
          <cell r="CH661">
            <v>0</v>
          </cell>
          <cell r="CI661">
            <v>0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P661">
            <v>0</v>
          </cell>
          <cell r="CQ661">
            <v>0</v>
          </cell>
          <cell r="CR661">
            <v>0</v>
          </cell>
          <cell r="CS661">
            <v>0</v>
          </cell>
          <cell r="CT661">
            <v>0</v>
          </cell>
          <cell r="CU661">
            <v>0</v>
          </cell>
          <cell r="CV661">
            <v>0</v>
          </cell>
          <cell r="CW661">
            <v>0</v>
          </cell>
          <cell r="CX661">
            <v>0</v>
          </cell>
          <cell r="CY661">
            <v>0</v>
          </cell>
          <cell r="CZ661">
            <v>0</v>
          </cell>
          <cell r="DA661">
            <v>0</v>
          </cell>
          <cell r="DB661">
            <v>0</v>
          </cell>
          <cell r="DC661">
            <v>0</v>
          </cell>
          <cell r="DD661">
            <v>0</v>
          </cell>
          <cell r="DE661">
            <v>0</v>
          </cell>
          <cell r="DF661">
            <v>0</v>
          </cell>
          <cell r="DG661">
            <v>0</v>
          </cell>
          <cell r="DH661">
            <v>0</v>
          </cell>
          <cell r="DI661">
            <v>0</v>
          </cell>
          <cell r="DJ661">
            <v>0</v>
          </cell>
          <cell r="DK661">
            <v>0</v>
          </cell>
          <cell r="DL661">
            <v>0</v>
          </cell>
          <cell r="DM661">
            <v>0</v>
          </cell>
          <cell r="DN661">
            <v>0</v>
          </cell>
          <cell r="DO661">
            <v>0</v>
          </cell>
          <cell r="DP661">
            <v>0</v>
          </cell>
          <cell r="DQ661">
            <v>0</v>
          </cell>
          <cell r="DR661">
            <v>0</v>
          </cell>
          <cell r="DS661">
            <v>0</v>
          </cell>
          <cell r="DT661">
            <v>0</v>
          </cell>
          <cell r="DU661">
            <v>0</v>
          </cell>
          <cell r="DV661">
            <v>0</v>
          </cell>
          <cell r="DW661">
            <v>0</v>
          </cell>
          <cell r="DX661">
            <v>0</v>
          </cell>
          <cell r="DY661">
            <v>0</v>
          </cell>
          <cell r="DZ661">
            <v>0</v>
          </cell>
          <cell r="EA661">
            <v>0</v>
          </cell>
          <cell r="EB661">
            <v>0</v>
          </cell>
          <cell r="EC661">
            <v>0</v>
          </cell>
          <cell r="ED661">
            <v>0</v>
          </cell>
        </row>
        <row r="664"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  <cell r="BZ664">
            <v>0</v>
          </cell>
          <cell r="CA664">
            <v>0</v>
          </cell>
          <cell r="CB664">
            <v>0</v>
          </cell>
          <cell r="CC664">
            <v>0</v>
          </cell>
          <cell r="CD664">
            <v>0</v>
          </cell>
          <cell r="CE664">
            <v>0</v>
          </cell>
          <cell r="CF664">
            <v>0</v>
          </cell>
          <cell r="CG664">
            <v>0</v>
          </cell>
          <cell r="CH664">
            <v>0</v>
          </cell>
          <cell r="CI664">
            <v>0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P664">
            <v>0</v>
          </cell>
          <cell r="CQ664">
            <v>0</v>
          </cell>
          <cell r="CR664">
            <v>0</v>
          </cell>
          <cell r="CS664">
            <v>0</v>
          </cell>
          <cell r="CT664">
            <v>0</v>
          </cell>
          <cell r="CU664">
            <v>0</v>
          </cell>
          <cell r="CV664">
            <v>0</v>
          </cell>
          <cell r="CW664">
            <v>0</v>
          </cell>
          <cell r="CX664">
            <v>0</v>
          </cell>
          <cell r="CY664">
            <v>0</v>
          </cell>
          <cell r="CZ664">
            <v>0</v>
          </cell>
          <cell r="DA664">
            <v>0</v>
          </cell>
          <cell r="DB664">
            <v>0</v>
          </cell>
          <cell r="DC664">
            <v>0</v>
          </cell>
          <cell r="DD664">
            <v>0</v>
          </cell>
          <cell r="DE664">
            <v>0</v>
          </cell>
          <cell r="DF664">
            <v>0</v>
          </cell>
          <cell r="DG664">
            <v>0</v>
          </cell>
          <cell r="DH664">
            <v>0</v>
          </cell>
          <cell r="DI664">
            <v>0</v>
          </cell>
          <cell r="DJ664">
            <v>0</v>
          </cell>
          <cell r="DK664">
            <v>0</v>
          </cell>
          <cell r="DL664">
            <v>0</v>
          </cell>
          <cell r="DM664">
            <v>0</v>
          </cell>
          <cell r="DN664">
            <v>0</v>
          </cell>
          <cell r="DO664">
            <v>0</v>
          </cell>
          <cell r="DP664">
            <v>0</v>
          </cell>
          <cell r="DQ664">
            <v>0</v>
          </cell>
          <cell r="DR664">
            <v>0</v>
          </cell>
          <cell r="DS664">
            <v>0</v>
          </cell>
          <cell r="DT664">
            <v>0</v>
          </cell>
          <cell r="DU664">
            <v>0</v>
          </cell>
          <cell r="DV664">
            <v>0</v>
          </cell>
          <cell r="DW664">
            <v>0</v>
          </cell>
          <cell r="DX664">
            <v>0</v>
          </cell>
          <cell r="DY664">
            <v>0</v>
          </cell>
          <cell r="DZ664">
            <v>0</v>
          </cell>
          <cell r="EA664">
            <v>0</v>
          </cell>
          <cell r="EB664">
            <v>0</v>
          </cell>
          <cell r="EC664">
            <v>0</v>
          </cell>
          <cell r="ED664">
            <v>0</v>
          </cell>
        </row>
        <row r="666"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  <cell r="BZ666">
            <v>0</v>
          </cell>
          <cell r="CA666">
            <v>0</v>
          </cell>
          <cell r="CB666">
            <v>0</v>
          </cell>
          <cell r="CC666">
            <v>0</v>
          </cell>
          <cell r="CD666">
            <v>0</v>
          </cell>
          <cell r="CE666">
            <v>0</v>
          </cell>
          <cell r="CF666">
            <v>0</v>
          </cell>
          <cell r="CG666">
            <v>0</v>
          </cell>
          <cell r="CH666">
            <v>0</v>
          </cell>
          <cell r="CI666">
            <v>0</v>
          </cell>
          <cell r="CJ666">
            <v>0</v>
          </cell>
          <cell r="CK666">
            <v>0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P666">
            <v>0</v>
          </cell>
          <cell r="CQ666">
            <v>0</v>
          </cell>
          <cell r="CR666">
            <v>0</v>
          </cell>
          <cell r="CS666">
            <v>0</v>
          </cell>
          <cell r="CT666">
            <v>0</v>
          </cell>
          <cell r="CU666">
            <v>0</v>
          </cell>
          <cell r="CV666">
            <v>0</v>
          </cell>
          <cell r="CW666">
            <v>0</v>
          </cell>
          <cell r="CX666">
            <v>0</v>
          </cell>
          <cell r="CY666">
            <v>0</v>
          </cell>
          <cell r="CZ666">
            <v>0</v>
          </cell>
          <cell r="DA666">
            <v>0</v>
          </cell>
          <cell r="DB666">
            <v>0</v>
          </cell>
          <cell r="DC666">
            <v>0</v>
          </cell>
          <cell r="DD666">
            <v>0</v>
          </cell>
          <cell r="DE666">
            <v>0</v>
          </cell>
          <cell r="DF666">
            <v>0</v>
          </cell>
          <cell r="DG666">
            <v>0</v>
          </cell>
          <cell r="DH666">
            <v>0</v>
          </cell>
          <cell r="DI666">
            <v>0</v>
          </cell>
          <cell r="DJ666">
            <v>0</v>
          </cell>
          <cell r="DK666">
            <v>0</v>
          </cell>
          <cell r="DL666">
            <v>0</v>
          </cell>
          <cell r="DM666">
            <v>0</v>
          </cell>
          <cell r="DN666">
            <v>0</v>
          </cell>
          <cell r="DO666">
            <v>0</v>
          </cell>
          <cell r="DP666">
            <v>0</v>
          </cell>
          <cell r="DQ666">
            <v>0</v>
          </cell>
          <cell r="DR666">
            <v>0</v>
          </cell>
          <cell r="DS666">
            <v>0</v>
          </cell>
          <cell r="DT666">
            <v>0</v>
          </cell>
          <cell r="DU666">
            <v>0</v>
          </cell>
          <cell r="DV666">
            <v>0</v>
          </cell>
          <cell r="DW666">
            <v>0</v>
          </cell>
          <cell r="DX666">
            <v>0</v>
          </cell>
          <cell r="DY666">
            <v>0</v>
          </cell>
          <cell r="DZ666">
            <v>0</v>
          </cell>
          <cell r="EA666">
            <v>0</v>
          </cell>
          <cell r="EB666">
            <v>0</v>
          </cell>
          <cell r="EC666">
            <v>0</v>
          </cell>
          <cell r="ED666">
            <v>0</v>
          </cell>
        </row>
        <row r="667"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  <cell r="BZ667">
            <v>0</v>
          </cell>
          <cell r="CA667">
            <v>0</v>
          </cell>
          <cell r="CB667">
            <v>0</v>
          </cell>
          <cell r="CC667">
            <v>0</v>
          </cell>
          <cell r="CD667">
            <v>0</v>
          </cell>
          <cell r="CE667">
            <v>0</v>
          </cell>
          <cell r="CF667">
            <v>0</v>
          </cell>
          <cell r="CG667">
            <v>0</v>
          </cell>
          <cell r="CH667">
            <v>0</v>
          </cell>
          <cell r="CI667">
            <v>0</v>
          </cell>
          <cell r="CJ667">
            <v>0</v>
          </cell>
          <cell r="CK667">
            <v>0</v>
          </cell>
          <cell r="CL667">
            <v>0</v>
          </cell>
          <cell r="CM667">
            <v>0</v>
          </cell>
          <cell r="CN667">
            <v>0</v>
          </cell>
          <cell r="CO667">
            <v>0</v>
          </cell>
          <cell r="CP667">
            <v>0</v>
          </cell>
          <cell r="CQ667">
            <v>0</v>
          </cell>
          <cell r="CR667">
            <v>0</v>
          </cell>
          <cell r="CS667">
            <v>0</v>
          </cell>
          <cell r="CT667">
            <v>0</v>
          </cell>
          <cell r="CU667">
            <v>0</v>
          </cell>
          <cell r="CV667">
            <v>0</v>
          </cell>
          <cell r="CW667">
            <v>0</v>
          </cell>
          <cell r="CX667">
            <v>0</v>
          </cell>
          <cell r="CY667">
            <v>0</v>
          </cell>
          <cell r="CZ667">
            <v>0</v>
          </cell>
          <cell r="DA667">
            <v>0</v>
          </cell>
          <cell r="DB667">
            <v>0</v>
          </cell>
          <cell r="DC667">
            <v>0</v>
          </cell>
          <cell r="DD667">
            <v>0</v>
          </cell>
          <cell r="DE667">
            <v>0</v>
          </cell>
          <cell r="DF667">
            <v>0</v>
          </cell>
          <cell r="DG667">
            <v>0</v>
          </cell>
          <cell r="DH667">
            <v>0</v>
          </cell>
          <cell r="DI667">
            <v>0</v>
          </cell>
          <cell r="DJ667">
            <v>0</v>
          </cell>
          <cell r="DK667">
            <v>0</v>
          </cell>
          <cell r="DL667">
            <v>0</v>
          </cell>
          <cell r="DM667">
            <v>0</v>
          </cell>
          <cell r="DN667">
            <v>0</v>
          </cell>
          <cell r="DO667">
            <v>0</v>
          </cell>
          <cell r="DP667">
            <v>0</v>
          </cell>
          <cell r="DQ667">
            <v>0</v>
          </cell>
          <cell r="DR667">
            <v>0</v>
          </cell>
          <cell r="DS667">
            <v>0</v>
          </cell>
          <cell r="DT667">
            <v>0</v>
          </cell>
          <cell r="DU667">
            <v>0</v>
          </cell>
          <cell r="DV667">
            <v>0</v>
          </cell>
          <cell r="DW667">
            <v>0</v>
          </cell>
          <cell r="DX667">
            <v>0</v>
          </cell>
          <cell r="DY667">
            <v>0</v>
          </cell>
          <cell r="DZ667">
            <v>0</v>
          </cell>
          <cell r="EA667">
            <v>0</v>
          </cell>
          <cell r="EB667">
            <v>0</v>
          </cell>
          <cell r="EC667">
            <v>0</v>
          </cell>
          <cell r="ED667">
            <v>0</v>
          </cell>
        </row>
        <row r="668"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  <cell r="BZ668">
            <v>0</v>
          </cell>
          <cell r="CA668">
            <v>0</v>
          </cell>
          <cell r="CB668">
            <v>0</v>
          </cell>
          <cell r="CC668">
            <v>0</v>
          </cell>
          <cell r="CD668">
            <v>0</v>
          </cell>
          <cell r="CE668">
            <v>0</v>
          </cell>
          <cell r="CF668">
            <v>0</v>
          </cell>
          <cell r="CG668">
            <v>0</v>
          </cell>
          <cell r="CH668">
            <v>0</v>
          </cell>
          <cell r="CI668">
            <v>0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P668">
            <v>0</v>
          </cell>
          <cell r="CQ668">
            <v>0</v>
          </cell>
          <cell r="CR668">
            <v>0</v>
          </cell>
          <cell r="CS668">
            <v>0</v>
          </cell>
          <cell r="CT668">
            <v>0</v>
          </cell>
          <cell r="CU668">
            <v>0</v>
          </cell>
          <cell r="CV668">
            <v>0</v>
          </cell>
          <cell r="CW668">
            <v>0</v>
          </cell>
          <cell r="CX668">
            <v>0</v>
          </cell>
          <cell r="CY668">
            <v>0</v>
          </cell>
          <cell r="CZ668">
            <v>0</v>
          </cell>
          <cell r="DA668">
            <v>0</v>
          </cell>
          <cell r="DB668">
            <v>0</v>
          </cell>
          <cell r="DC668">
            <v>0</v>
          </cell>
          <cell r="DD668">
            <v>0</v>
          </cell>
          <cell r="DE668">
            <v>0</v>
          </cell>
          <cell r="DF668">
            <v>0</v>
          </cell>
          <cell r="DG668">
            <v>0</v>
          </cell>
          <cell r="DH668">
            <v>0</v>
          </cell>
          <cell r="DI668">
            <v>0</v>
          </cell>
          <cell r="DJ668">
            <v>0</v>
          </cell>
          <cell r="DK668">
            <v>0</v>
          </cell>
          <cell r="DL668">
            <v>0</v>
          </cell>
          <cell r="DM668">
            <v>0</v>
          </cell>
          <cell r="DN668">
            <v>0</v>
          </cell>
          <cell r="DO668">
            <v>0</v>
          </cell>
          <cell r="DP668">
            <v>0</v>
          </cell>
          <cell r="DQ668">
            <v>0</v>
          </cell>
          <cell r="DR668">
            <v>0</v>
          </cell>
          <cell r="DS668">
            <v>0</v>
          </cell>
          <cell r="DT668">
            <v>0</v>
          </cell>
          <cell r="DU668">
            <v>0</v>
          </cell>
          <cell r="DV668">
            <v>0</v>
          </cell>
          <cell r="DW668">
            <v>0</v>
          </cell>
          <cell r="DX668">
            <v>0</v>
          </cell>
          <cell r="DY668">
            <v>0</v>
          </cell>
          <cell r="DZ668">
            <v>0</v>
          </cell>
          <cell r="EA668">
            <v>0</v>
          </cell>
          <cell r="EB668">
            <v>0</v>
          </cell>
          <cell r="EC668">
            <v>0</v>
          </cell>
          <cell r="ED668">
            <v>0</v>
          </cell>
        </row>
        <row r="669"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  <cell r="BZ669">
            <v>0</v>
          </cell>
          <cell r="CA669">
            <v>0</v>
          </cell>
          <cell r="CB669">
            <v>0</v>
          </cell>
          <cell r="CC669">
            <v>0</v>
          </cell>
          <cell r="CD669">
            <v>0</v>
          </cell>
          <cell r="CE669">
            <v>0</v>
          </cell>
          <cell r="CF669">
            <v>0</v>
          </cell>
          <cell r="CG669">
            <v>0</v>
          </cell>
          <cell r="CH669">
            <v>0</v>
          </cell>
          <cell r="CI669">
            <v>0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P669">
            <v>0</v>
          </cell>
          <cell r="CQ669">
            <v>0</v>
          </cell>
          <cell r="CR669">
            <v>0</v>
          </cell>
          <cell r="CS669">
            <v>0</v>
          </cell>
          <cell r="CT669">
            <v>0</v>
          </cell>
          <cell r="CU669">
            <v>0</v>
          </cell>
          <cell r="CV669">
            <v>0</v>
          </cell>
          <cell r="CW669">
            <v>0</v>
          </cell>
          <cell r="CX669">
            <v>0</v>
          </cell>
          <cell r="CY669">
            <v>0</v>
          </cell>
          <cell r="CZ669">
            <v>0</v>
          </cell>
          <cell r="DA669">
            <v>0</v>
          </cell>
          <cell r="DB669">
            <v>0</v>
          </cell>
          <cell r="DC669">
            <v>0</v>
          </cell>
          <cell r="DD669">
            <v>0</v>
          </cell>
          <cell r="DE669">
            <v>0</v>
          </cell>
          <cell r="DF669">
            <v>0</v>
          </cell>
          <cell r="DG669">
            <v>0</v>
          </cell>
          <cell r="DH669">
            <v>0</v>
          </cell>
          <cell r="DI669">
            <v>0</v>
          </cell>
          <cell r="DJ669">
            <v>0</v>
          </cell>
          <cell r="DK669">
            <v>0</v>
          </cell>
          <cell r="DL669">
            <v>0</v>
          </cell>
          <cell r="DM669">
            <v>0</v>
          </cell>
          <cell r="DN669">
            <v>0</v>
          </cell>
          <cell r="DO669">
            <v>0</v>
          </cell>
          <cell r="DP669">
            <v>0</v>
          </cell>
          <cell r="DQ669">
            <v>0</v>
          </cell>
          <cell r="DR669">
            <v>0</v>
          </cell>
          <cell r="DS669">
            <v>0</v>
          </cell>
          <cell r="DT669">
            <v>0</v>
          </cell>
          <cell r="DU669">
            <v>0</v>
          </cell>
          <cell r="DV669">
            <v>0</v>
          </cell>
          <cell r="DW669">
            <v>0</v>
          </cell>
          <cell r="DX669">
            <v>0</v>
          </cell>
          <cell r="DY669">
            <v>0</v>
          </cell>
          <cell r="DZ669">
            <v>0</v>
          </cell>
          <cell r="EA669">
            <v>0</v>
          </cell>
          <cell r="EB669">
            <v>0</v>
          </cell>
          <cell r="EC669">
            <v>0</v>
          </cell>
          <cell r="ED669">
            <v>0</v>
          </cell>
        </row>
        <row r="670"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  <cell r="BZ670">
            <v>0</v>
          </cell>
          <cell r="CA670">
            <v>0</v>
          </cell>
          <cell r="CB670">
            <v>0</v>
          </cell>
          <cell r="CC670">
            <v>0</v>
          </cell>
          <cell r="CD670">
            <v>0</v>
          </cell>
          <cell r="CE670">
            <v>0</v>
          </cell>
          <cell r="CF670">
            <v>0</v>
          </cell>
          <cell r="CG670">
            <v>0</v>
          </cell>
          <cell r="CH670">
            <v>0</v>
          </cell>
          <cell r="CI670">
            <v>0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P670">
            <v>0</v>
          </cell>
          <cell r="CQ670">
            <v>0</v>
          </cell>
          <cell r="CR670">
            <v>0</v>
          </cell>
          <cell r="CS670">
            <v>0</v>
          </cell>
          <cell r="CT670">
            <v>0</v>
          </cell>
          <cell r="CU670">
            <v>0</v>
          </cell>
          <cell r="CV670">
            <v>0</v>
          </cell>
          <cell r="CW670">
            <v>0</v>
          </cell>
          <cell r="CX670">
            <v>0</v>
          </cell>
          <cell r="CY670">
            <v>0</v>
          </cell>
          <cell r="CZ670">
            <v>0</v>
          </cell>
          <cell r="DA670">
            <v>0</v>
          </cell>
          <cell r="DB670">
            <v>0</v>
          </cell>
          <cell r="DC670">
            <v>0</v>
          </cell>
          <cell r="DD670">
            <v>0</v>
          </cell>
          <cell r="DE670">
            <v>0</v>
          </cell>
          <cell r="DF670">
            <v>0</v>
          </cell>
          <cell r="DG670">
            <v>0</v>
          </cell>
          <cell r="DH670">
            <v>0</v>
          </cell>
          <cell r="DI670">
            <v>0</v>
          </cell>
          <cell r="DJ670">
            <v>0</v>
          </cell>
          <cell r="DK670">
            <v>0</v>
          </cell>
          <cell r="DL670">
            <v>0</v>
          </cell>
          <cell r="DM670">
            <v>0</v>
          </cell>
          <cell r="DN670">
            <v>0</v>
          </cell>
          <cell r="DO670">
            <v>0</v>
          </cell>
          <cell r="DP670">
            <v>0</v>
          </cell>
          <cell r="DQ670">
            <v>0</v>
          </cell>
          <cell r="DR670">
            <v>0</v>
          </cell>
          <cell r="DS670">
            <v>0</v>
          </cell>
          <cell r="DT670">
            <v>0</v>
          </cell>
          <cell r="DU670">
            <v>0</v>
          </cell>
          <cell r="DV670">
            <v>0</v>
          </cell>
          <cell r="DW670">
            <v>0</v>
          </cell>
          <cell r="DX670">
            <v>0</v>
          </cell>
          <cell r="DY670">
            <v>0</v>
          </cell>
          <cell r="DZ670">
            <v>0</v>
          </cell>
          <cell r="EA670">
            <v>0</v>
          </cell>
          <cell r="EB670">
            <v>0</v>
          </cell>
          <cell r="EC670">
            <v>0</v>
          </cell>
          <cell r="ED670">
            <v>0</v>
          </cell>
        </row>
        <row r="671"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  <cell r="BZ671">
            <v>0</v>
          </cell>
          <cell r="CA671">
            <v>0</v>
          </cell>
          <cell r="CB671">
            <v>0</v>
          </cell>
          <cell r="CC671">
            <v>0</v>
          </cell>
          <cell r="CD671">
            <v>0</v>
          </cell>
          <cell r="CE671">
            <v>0</v>
          </cell>
          <cell r="CF671">
            <v>0</v>
          </cell>
          <cell r="CG671">
            <v>0</v>
          </cell>
          <cell r="CH671">
            <v>0</v>
          </cell>
          <cell r="CI671">
            <v>0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P671">
            <v>0</v>
          </cell>
          <cell r="CQ671">
            <v>0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0</v>
          </cell>
          <cell r="CZ671">
            <v>0</v>
          </cell>
          <cell r="DA671">
            <v>0</v>
          </cell>
          <cell r="DB671">
            <v>0</v>
          </cell>
          <cell r="DC671">
            <v>0</v>
          </cell>
          <cell r="DD671">
            <v>0</v>
          </cell>
          <cell r="DE671">
            <v>0</v>
          </cell>
          <cell r="DF671">
            <v>0</v>
          </cell>
          <cell r="DG671">
            <v>0</v>
          </cell>
          <cell r="DH671">
            <v>0</v>
          </cell>
          <cell r="DI671">
            <v>0</v>
          </cell>
          <cell r="DJ671">
            <v>0</v>
          </cell>
          <cell r="DK671">
            <v>0</v>
          </cell>
          <cell r="DL671">
            <v>0</v>
          </cell>
          <cell r="DM671">
            <v>0</v>
          </cell>
          <cell r="DN671">
            <v>0</v>
          </cell>
          <cell r="DO671">
            <v>0</v>
          </cell>
          <cell r="DP671">
            <v>0</v>
          </cell>
          <cell r="DQ671">
            <v>0</v>
          </cell>
          <cell r="DR671">
            <v>0</v>
          </cell>
          <cell r="DS671">
            <v>0</v>
          </cell>
          <cell r="DT671">
            <v>0</v>
          </cell>
          <cell r="DU671">
            <v>0</v>
          </cell>
          <cell r="DV671">
            <v>0</v>
          </cell>
          <cell r="DW671">
            <v>0</v>
          </cell>
          <cell r="DX671">
            <v>0</v>
          </cell>
          <cell r="DY671">
            <v>0</v>
          </cell>
          <cell r="DZ671">
            <v>0</v>
          </cell>
          <cell r="EA671">
            <v>0</v>
          </cell>
          <cell r="EB671">
            <v>0</v>
          </cell>
          <cell r="EC671">
            <v>0</v>
          </cell>
          <cell r="ED671">
            <v>0</v>
          </cell>
        </row>
        <row r="672"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  <cell r="BZ672">
            <v>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0</v>
          </cell>
          <cell r="CR672">
            <v>0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0</v>
          </cell>
          <cell r="CZ672">
            <v>0</v>
          </cell>
          <cell r="DA672">
            <v>0</v>
          </cell>
          <cell r="DB672">
            <v>0</v>
          </cell>
          <cell r="DC672">
            <v>0</v>
          </cell>
          <cell r="DD672">
            <v>0</v>
          </cell>
          <cell r="DE672">
            <v>0</v>
          </cell>
          <cell r="DF672">
            <v>0</v>
          </cell>
          <cell r="DG672">
            <v>0</v>
          </cell>
          <cell r="DH672">
            <v>0</v>
          </cell>
          <cell r="DI672">
            <v>0</v>
          </cell>
          <cell r="DJ672">
            <v>0</v>
          </cell>
          <cell r="DK672">
            <v>0</v>
          </cell>
          <cell r="DL672">
            <v>0</v>
          </cell>
          <cell r="DM672">
            <v>0</v>
          </cell>
          <cell r="DN672">
            <v>0</v>
          </cell>
          <cell r="DO672">
            <v>0</v>
          </cell>
          <cell r="DP672">
            <v>0</v>
          </cell>
          <cell r="DQ672">
            <v>0</v>
          </cell>
          <cell r="DR672">
            <v>0</v>
          </cell>
          <cell r="DS672">
            <v>0</v>
          </cell>
          <cell r="DT672">
            <v>0</v>
          </cell>
          <cell r="DU672">
            <v>0</v>
          </cell>
          <cell r="DV672">
            <v>0</v>
          </cell>
          <cell r="DW672">
            <v>0</v>
          </cell>
          <cell r="DX672">
            <v>0</v>
          </cell>
          <cell r="DY672">
            <v>0</v>
          </cell>
          <cell r="DZ672">
            <v>0</v>
          </cell>
          <cell r="EA672">
            <v>0</v>
          </cell>
          <cell r="EB672">
            <v>0</v>
          </cell>
          <cell r="EC672">
            <v>0</v>
          </cell>
          <cell r="ED672">
            <v>0</v>
          </cell>
        </row>
        <row r="673"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0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0</v>
          </cell>
          <cell r="CG673">
            <v>0</v>
          </cell>
          <cell r="CH673">
            <v>0</v>
          </cell>
          <cell r="CI673">
            <v>0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  <cell r="DG673">
            <v>0</v>
          </cell>
          <cell r="DH673">
            <v>0</v>
          </cell>
          <cell r="DI673">
            <v>0</v>
          </cell>
          <cell r="DJ673">
            <v>0</v>
          </cell>
          <cell r="DK673">
            <v>0</v>
          </cell>
          <cell r="DL673">
            <v>0</v>
          </cell>
          <cell r="DM673">
            <v>0</v>
          </cell>
          <cell r="DN673">
            <v>0</v>
          </cell>
          <cell r="DO673">
            <v>0</v>
          </cell>
          <cell r="DP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  <cell r="DV673">
            <v>0</v>
          </cell>
          <cell r="DW673">
            <v>0</v>
          </cell>
          <cell r="DX673">
            <v>0</v>
          </cell>
          <cell r="DY673">
            <v>0</v>
          </cell>
          <cell r="DZ673">
            <v>0</v>
          </cell>
          <cell r="EA673">
            <v>0</v>
          </cell>
          <cell r="EB673">
            <v>0</v>
          </cell>
          <cell r="EC673">
            <v>0</v>
          </cell>
          <cell r="ED673">
            <v>0</v>
          </cell>
        </row>
        <row r="674"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0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0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  <cell r="DG674">
            <v>0</v>
          </cell>
          <cell r="DH674">
            <v>0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  <cell r="DV674">
            <v>0</v>
          </cell>
          <cell r="DW674">
            <v>0</v>
          </cell>
          <cell r="DX674">
            <v>0</v>
          </cell>
          <cell r="DY674">
            <v>0</v>
          </cell>
          <cell r="DZ674">
            <v>0</v>
          </cell>
          <cell r="EA674">
            <v>0</v>
          </cell>
          <cell r="EB674">
            <v>0</v>
          </cell>
          <cell r="EC674">
            <v>0</v>
          </cell>
          <cell r="ED674">
            <v>0</v>
          </cell>
        </row>
        <row r="675"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0</v>
          </cell>
          <cell r="CB675">
            <v>0</v>
          </cell>
          <cell r="CC675">
            <v>0</v>
          </cell>
          <cell r="CD675">
            <v>0</v>
          </cell>
          <cell r="CE675">
            <v>0</v>
          </cell>
          <cell r="CF675">
            <v>0</v>
          </cell>
          <cell r="CG675">
            <v>0</v>
          </cell>
          <cell r="CH675">
            <v>0</v>
          </cell>
          <cell r="CI675">
            <v>0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P675">
            <v>0</v>
          </cell>
          <cell r="CQ675">
            <v>0</v>
          </cell>
          <cell r="CR675">
            <v>0</v>
          </cell>
          <cell r="CS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0</v>
          </cell>
          <cell r="CZ675">
            <v>0</v>
          </cell>
          <cell r="DA675">
            <v>0</v>
          </cell>
          <cell r="DB675">
            <v>0</v>
          </cell>
          <cell r="DC675">
            <v>0</v>
          </cell>
          <cell r="DD675">
            <v>0</v>
          </cell>
          <cell r="DE675">
            <v>0</v>
          </cell>
          <cell r="DF675">
            <v>0</v>
          </cell>
          <cell r="DG675">
            <v>0</v>
          </cell>
          <cell r="DH675">
            <v>0</v>
          </cell>
          <cell r="DI675">
            <v>0</v>
          </cell>
          <cell r="DJ675">
            <v>0</v>
          </cell>
          <cell r="DK675">
            <v>0</v>
          </cell>
          <cell r="DL675">
            <v>0</v>
          </cell>
          <cell r="DM675">
            <v>0</v>
          </cell>
          <cell r="DN675">
            <v>0</v>
          </cell>
          <cell r="DO675">
            <v>0</v>
          </cell>
          <cell r="DP675">
            <v>0</v>
          </cell>
          <cell r="DQ675">
            <v>0</v>
          </cell>
          <cell r="DR675">
            <v>0</v>
          </cell>
          <cell r="DS675">
            <v>0</v>
          </cell>
          <cell r="DT675">
            <v>0</v>
          </cell>
          <cell r="DU675">
            <v>0</v>
          </cell>
          <cell r="DV675">
            <v>0</v>
          </cell>
          <cell r="DW675">
            <v>0</v>
          </cell>
          <cell r="DX675">
            <v>0</v>
          </cell>
          <cell r="DY675">
            <v>0</v>
          </cell>
          <cell r="DZ675">
            <v>0</v>
          </cell>
          <cell r="EA675">
            <v>0</v>
          </cell>
          <cell r="EB675">
            <v>0</v>
          </cell>
          <cell r="EC675">
            <v>0</v>
          </cell>
          <cell r="ED675">
            <v>0</v>
          </cell>
        </row>
        <row r="677"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  <cell r="BZ677">
            <v>0</v>
          </cell>
          <cell r="CA677">
            <v>0</v>
          </cell>
          <cell r="CB677">
            <v>0</v>
          </cell>
          <cell r="CC677">
            <v>0</v>
          </cell>
          <cell r="CD677">
            <v>0</v>
          </cell>
          <cell r="CE677">
            <v>0</v>
          </cell>
          <cell r="CF677">
            <v>0</v>
          </cell>
          <cell r="CG677">
            <v>0</v>
          </cell>
          <cell r="CH677">
            <v>0</v>
          </cell>
          <cell r="CI677">
            <v>0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P677">
            <v>0</v>
          </cell>
          <cell r="CQ677">
            <v>0</v>
          </cell>
          <cell r="CR677">
            <v>0</v>
          </cell>
          <cell r="CS677">
            <v>0</v>
          </cell>
          <cell r="CT677">
            <v>0</v>
          </cell>
          <cell r="CU677">
            <v>0</v>
          </cell>
          <cell r="CV677">
            <v>0</v>
          </cell>
          <cell r="CW677">
            <v>0</v>
          </cell>
          <cell r="CX677">
            <v>0</v>
          </cell>
          <cell r="CY677">
            <v>0</v>
          </cell>
          <cell r="CZ677">
            <v>0</v>
          </cell>
          <cell r="DA677">
            <v>0</v>
          </cell>
          <cell r="DB677">
            <v>0</v>
          </cell>
          <cell r="DC677">
            <v>0</v>
          </cell>
          <cell r="DD677">
            <v>0</v>
          </cell>
          <cell r="DE677">
            <v>0</v>
          </cell>
          <cell r="DF677">
            <v>0</v>
          </cell>
          <cell r="DG677">
            <v>0</v>
          </cell>
          <cell r="DH677">
            <v>0</v>
          </cell>
          <cell r="DI677">
            <v>0</v>
          </cell>
          <cell r="DJ677">
            <v>0</v>
          </cell>
          <cell r="DK677">
            <v>0</v>
          </cell>
          <cell r="DL677">
            <v>0</v>
          </cell>
          <cell r="DM677">
            <v>0</v>
          </cell>
          <cell r="DN677">
            <v>0</v>
          </cell>
          <cell r="DO677">
            <v>0</v>
          </cell>
          <cell r="DP677">
            <v>0</v>
          </cell>
          <cell r="DQ677">
            <v>0</v>
          </cell>
          <cell r="DR677">
            <v>0</v>
          </cell>
          <cell r="DS677">
            <v>0</v>
          </cell>
          <cell r="DT677">
            <v>0</v>
          </cell>
          <cell r="DU677">
            <v>0</v>
          </cell>
          <cell r="DV677">
            <v>0</v>
          </cell>
          <cell r="DW677">
            <v>0</v>
          </cell>
          <cell r="DX677">
            <v>0</v>
          </cell>
          <cell r="DY677">
            <v>0</v>
          </cell>
          <cell r="DZ677">
            <v>0</v>
          </cell>
          <cell r="EA677">
            <v>0</v>
          </cell>
          <cell r="EB677">
            <v>0</v>
          </cell>
          <cell r="EC677">
            <v>0</v>
          </cell>
          <cell r="ED677">
            <v>0</v>
          </cell>
        </row>
        <row r="678"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  <cell r="BZ678">
            <v>0</v>
          </cell>
          <cell r="CA678">
            <v>0</v>
          </cell>
          <cell r="CB678">
            <v>0</v>
          </cell>
          <cell r="CC678">
            <v>0</v>
          </cell>
          <cell r="CD678">
            <v>0</v>
          </cell>
          <cell r="CE678">
            <v>0</v>
          </cell>
          <cell r="CF678">
            <v>0</v>
          </cell>
          <cell r="CG678">
            <v>0</v>
          </cell>
          <cell r="CH678">
            <v>0</v>
          </cell>
          <cell r="CI678">
            <v>0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P678">
            <v>0</v>
          </cell>
          <cell r="CQ678">
            <v>0</v>
          </cell>
          <cell r="CR678">
            <v>0</v>
          </cell>
          <cell r="CS678">
            <v>0</v>
          </cell>
          <cell r="CT678">
            <v>0</v>
          </cell>
          <cell r="CU678">
            <v>0</v>
          </cell>
          <cell r="CV678">
            <v>0</v>
          </cell>
          <cell r="CW678">
            <v>0</v>
          </cell>
          <cell r="CX678">
            <v>0</v>
          </cell>
          <cell r="CY678">
            <v>0</v>
          </cell>
          <cell r="CZ678">
            <v>0</v>
          </cell>
          <cell r="DA678">
            <v>0</v>
          </cell>
          <cell r="DB678">
            <v>0</v>
          </cell>
          <cell r="DC678">
            <v>0</v>
          </cell>
          <cell r="DD678">
            <v>0</v>
          </cell>
          <cell r="DE678">
            <v>0</v>
          </cell>
          <cell r="DF678">
            <v>0</v>
          </cell>
          <cell r="DG678">
            <v>0</v>
          </cell>
          <cell r="DH678">
            <v>0</v>
          </cell>
          <cell r="DI678">
            <v>0</v>
          </cell>
          <cell r="DJ678">
            <v>0</v>
          </cell>
          <cell r="DK678">
            <v>0</v>
          </cell>
          <cell r="DL678">
            <v>0</v>
          </cell>
          <cell r="DM678">
            <v>0</v>
          </cell>
          <cell r="DN678">
            <v>0</v>
          </cell>
          <cell r="DO678">
            <v>0</v>
          </cell>
          <cell r="DP678">
            <v>0</v>
          </cell>
          <cell r="DQ678">
            <v>0</v>
          </cell>
          <cell r="DR678">
            <v>0</v>
          </cell>
          <cell r="DS678">
            <v>0</v>
          </cell>
          <cell r="DT678">
            <v>0</v>
          </cell>
          <cell r="DU678">
            <v>0</v>
          </cell>
          <cell r="DV678">
            <v>0</v>
          </cell>
          <cell r="DW678">
            <v>0</v>
          </cell>
          <cell r="DX678">
            <v>0</v>
          </cell>
          <cell r="DY678">
            <v>0</v>
          </cell>
          <cell r="DZ678">
            <v>0</v>
          </cell>
          <cell r="EA678">
            <v>0</v>
          </cell>
          <cell r="EB678">
            <v>0</v>
          </cell>
          <cell r="EC678">
            <v>0</v>
          </cell>
          <cell r="ED678">
            <v>0</v>
          </cell>
        </row>
        <row r="679"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  <cell r="BZ679">
            <v>0</v>
          </cell>
          <cell r="CA679">
            <v>0</v>
          </cell>
          <cell r="CB679">
            <v>0</v>
          </cell>
          <cell r="CC679">
            <v>0</v>
          </cell>
          <cell r="CD679">
            <v>0</v>
          </cell>
          <cell r="CE679">
            <v>0</v>
          </cell>
          <cell r="CF679">
            <v>0</v>
          </cell>
          <cell r="CG679">
            <v>0</v>
          </cell>
          <cell r="CH679">
            <v>0</v>
          </cell>
          <cell r="CI679">
            <v>0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P679">
            <v>0</v>
          </cell>
          <cell r="CQ679">
            <v>0</v>
          </cell>
          <cell r="CR679">
            <v>0</v>
          </cell>
          <cell r="CS679">
            <v>0</v>
          </cell>
          <cell r="CT679">
            <v>0</v>
          </cell>
          <cell r="CU679">
            <v>0</v>
          </cell>
          <cell r="CV679">
            <v>0</v>
          </cell>
          <cell r="CW679">
            <v>0</v>
          </cell>
          <cell r="CX679">
            <v>0</v>
          </cell>
          <cell r="CY679">
            <v>0</v>
          </cell>
          <cell r="CZ679">
            <v>0</v>
          </cell>
          <cell r="DA679">
            <v>0</v>
          </cell>
          <cell r="DB679">
            <v>0</v>
          </cell>
          <cell r="DC679">
            <v>0</v>
          </cell>
          <cell r="DD679">
            <v>0</v>
          </cell>
          <cell r="DE679">
            <v>0</v>
          </cell>
          <cell r="DF679">
            <v>0</v>
          </cell>
          <cell r="DG679">
            <v>0</v>
          </cell>
          <cell r="DH679">
            <v>0</v>
          </cell>
          <cell r="DI679">
            <v>0</v>
          </cell>
          <cell r="DJ679">
            <v>0</v>
          </cell>
          <cell r="DK679">
            <v>0</v>
          </cell>
          <cell r="DL679">
            <v>0</v>
          </cell>
          <cell r="DM679">
            <v>0</v>
          </cell>
          <cell r="DN679">
            <v>0</v>
          </cell>
          <cell r="DO679">
            <v>0</v>
          </cell>
          <cell r="DP679">
            <v>0</v>
          </cell>
          <cell r="DQ679">
            <v>0</v>
          </cell>
          <cell r="DR679">
            <v>0</v>
          </cell>
          <cell r="DS679">
            <v>0</v>
          </cell>
          <cell r="DT679">
            <v>0</v>
          </cell>
          <cell r="DU679">
            <v>0</v>
          </cell>
          <cell r="DV679">
            <v>0</v>
          </cell>
          <cell r="DW679">
            <v>0</v>
          </cell>
          <cell r="DX679">
            <v>0</v>
          </cell>
          <cell r="DY679">
            <v>0</v>
          </cell>
          <cell r="DZ679">
            <v>0</v>
          </cell>
          <cell r="EA679">
            <v>0</v>
          </cell>
          <cell r="EB679">
            <v>0</v>
          </cell>
          <cell r="EC679">
            <v>0</v>
          </cell>
          <cell r="ED679">
            <v>0</v>
          </cell>
        </row>
        <row r="680"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  <cell r="BZ680">
            <v>0</v>
          </cell>
          <cell r="CA680">
            <v>0</v>
          </cell>
          <cell r="CB680">
            <v>0</v>
          </cell>
          <cell r="CC680">
            <v>0</v>
          </cell>
          <cell r="CD680">
            <v>0</v>
          </cell>
          <cell r="CE680">
            <v>0</v>
          </cell>
          <cell r="CF680">
            <v>0</v>
          </cell>
          <cell r="CG680">
            <v>0</v>
          </cell>
          <cell r="CH680">
            <v>0</v>
          </cell>
          <cell r="CI680">
            <v>0</v>
          </cell>
          <cell r="CJ680">
            <v>0</v>
          </cell>
          <cell r="CK680">
            <v>0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P680">
            <v>0</v>
          </cell>
          <cell r="CQ680">
            <v>0</v>
          </cell>
          <cell r="CR680">
            <v>0</v>
          </cell>
          <cell r="CS680">
            <v>0</v>
          </cell>
          <cell r="CT680">
            <v>0</v>
          </cell>
          <cell r="CU680">
            <v>0</v>
          </cell>
          <cell r="CV680">
            <v>0</v>
          </cell>
          <cell r="CW680">
            <v>0</v>
          </cell>
          <cell r="CX680">
            <v>0</v>
          </cell>
          <cell r="CY680">
            <v>0</v>
          </cell>
          <cell r="CZ680">
            <v>0</v>
          </cell>
          <cell r="DA680">
            <v>0</v>
          </cell>
          <cell r="DB680">
            <v>0</v>
          </cell>
          <cell r="DC680">
            <v>0</v>
          </cell>
          <cell r="DD680">
            <v>0</v>
          </cell>
          <cell r="DE680">
            <v>0</v>
          </cell>
          <cell r="DF680">
            <v>0</v>
          </cell>
          <cell r="DG680">
            <v>0</v>
          </cell>
          <cell r="DH680">
            <v>0</v>
          </cell>
          <cell r="DI680">
            <v>0</v>
          </cell>
          <cell r="DJ680">
            <v>0</v>
          </cell>
          <cell r="DK680">
            <v>0</v>
          </cell>
          <cell r="DL680">
            <v>0</v>
          </cell>
          <cell r="DM680">
            <v>0</v>
          </cell>
          <cell r="DN680">
            <v>0</v>
          </cell>
          <cell r="DO680">
            <v>0</v>
          </cell>
          <cell r="DP680">
            <v>0</v>
          </cell>
          <cell r="DQ680">
            <v>0</v>
          </cell>
          <cell r="DR680">
            <v>0</v>
          </cell>
          <cell r="DS680">
            <v>0</v>
          </cell>
          <cell r="DT680">
            <v>0</v>
          </cell>
          <cell r="DU680">
            <v>0</v>
          </cell>
          <cell r="DV680">
            <v>0</v>
          </cell>
          <cell r="DW680">
            <v>0</v>
          </cell>
          <cell r="DX680">
            <v>0</v>
          </cell>
          <cell r="DY680">
            <v>0</v>
          </cell>
          <cell r="DZ680">
            <v>0</v>
          </cell>
          <cell r="EA680">
            <v>0</v>
          </cell>
          <cell r="EB680">
            <v>0</v>
          </cell>
          <cell r="EC680">
            <v>0</v>
          </cell>
          <cell r="ED680">
            <v>0</v>
          </cell>
        </row>
        <row r="681"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B681">
            <v>0</v>
          </cell>
          <cell r="CC681">
            <v>0</v>
          </cell>
          <cell r="CD681">
            <v>0</v>
          </cell>
          <cell r="CE681">
            <v>0</v>
          </cell>
          <cell r="CF681">
            <v>0</v>
          </cell>
          <cell r="CG681">
            <v>0</v>
          </cell>
          <cell r="CH681">
            <v>0</v>
          </cell>
          <cell r="CI681">
            <v>0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P681">
            <v>0</v>
          </cell>
          <cell r="CQ681">
            <v>0</v>
          </cell>
          <cell r="CR681">
            <v>0</v>
          </cell>
          <cell r="CS681">
            <v>0</v>
          </cell>
          <cell r="CT681">
            <v>0</v>
          </cell>
          <cell r="CU681">
            <v>0</v>
          </cell>
          <cell r="CV681">
            <v>0</v>
          </cell>
          <cell r="CW681">
            <v>0</v>
          </cell>
          <cell r="CX681">
            <v>0</v>
          </cell>
          <cell r="CY681">
            <v>0</v>
          </cell>
          <cell r="CZ681">
            <v>0</v>
          </cell>
          <cell r="DA681">
            <v>0</v>
          </cell>
          <cell r="DB681">
            <v>0</v>
          </cell>
          <cell r="DC681">
            <v>0</v>
          </cell>
          <cell r="DD681">
            <v>0</v>
          </cell>
          <cell r="DE681">
            <v>0</v>
          </cell>
          <cell r="DF681">
            <v>0</v>
          </cell>
          <cell r="DG681">
            <v>0</v>
          </cell>
          <cell r="DH681">
            <v>0</v>
          </cell>
          <cell r="DI681">
            <v>0</v>
          </cell>
          <cell r="DJ681">
            <v>0</v>
          </cell>
          <cell r="DK681">
            <v>0</v>
          </cell>
          <cell r="DL681">
            <v>0</v>
          </cell>
          <cell r="DM681">
            <v>0</v>
          </cell>
          <cell r="DN681">
            <v>0</v>
          </cell>
          <cell r="DO681">
            <v>0</v>
          </cell>
          <cell r="DP681">
            <v>0</v>
          </cell>
          <cell r="DQ681">
            <v>0</v>
          </cell>
          <cell r="DR681">
            <v>0</v>
          </cell>
          <cell r="DS681">
            <v>0</v>
          </cell>
          <cell r="DT681">
            <v>0</v>
          </cell>
          <cell r="DU681">
            <v>0</v>
          </cell>
          <cell r="DV681">
            <v>0</v>
          </cell>
          <cell r="DW681">
            <v>0</v>
          </cell>
          <cell r="DX681">
            <v>0</v>
          </cell>
          <cell r="DY681">
            <v>0</v>
          </cell>
          <cell r="DZ681">
            <v>0</v>
          </cell>
          <cell r="EA681">
            <v>0</v>
          </cell>
          <cell r="EB681">
            <v>0</v>
          </cell>
          <cell r="EC681">
            <v>0</v>
          </cell>
          <cell r="ED681">
            <v>0</v>
          </cell>
        </row>
        <row r="682"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  <cell r="BZ682">
            <v>0</v>
          </cell>
          <cell r="CA682">
            <v>0</v>
          </cell>
          <cell r="CB682">
            <v>0</v>
          </cell>
          <cell r="CC682">
            <v>0</v>
          </cell>
          <cell r="CD682">
            <v>0</v>
          </cell>
          <cell r="CE682">
            <v>0</v>
          </cell>
          <cell r="CF682">
            <v>0</v>
          </cell>
          <cell r="CG682">
            <v>0</v>
          </cell>
          <cell r="CH682">
            <v>0</v>
          </cell>
          <cell r="CI682">
            <v>0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P682">
            <v>0</v>
          </cell>
          <cell r="CQ682">
            <v>0</v>
          </cell>
          <cell r="CR682">
            <v>0</v>
          </cell>
          <cell r="CS682">
            <v>0</v>
          </cell>
          <cell r="CT682">
            <v>0</v>
          </cell>
          <cell r="CU682">
            <v>0</v>
          </cell>
          <cell r="CV682">
            <v>0</v>
          </cell>
          <cell r="CW682">
            <v>0</v>
          </cell>
          <cell r="CX682">
            <v>0</v>
          </cell>
          <cell r="CY682">
            <v>0</v>
          </cell>
          <cell r="CZ682">
            <v>0</v>
          </cell>
          <cell r="DA682">
            <v>0</v>
          </cell>
          <cell r="DB682">
            <v>0</v>
          </cell>
          <cell r="DC682">
            <v>0</v>
          </cell>
          <cell r="DD682">
            <v>0</v>
          </cell>
          <cell r="DE682">
            <v>0</v>
          </cell>
          <cell r="DF682">
            <v>0</v>
          </cell>
          <cell r="DG682">
            <v>0</v>
          </cell>
          <cell r="DH682">
            <v>0</v>
          </cell>
          <cell r="DI682">
            <v>0</v>
          </cell>
          <cell r="DJ682">
            <v>0</v>
          </cell>
          <cell r="DK682">
            <v>0</v>
          </cell>
          <cell r="DL682">
            <v>0</v>
          </cell>
          <cell r="DM682">
            <v>0</v>
          </cell>
          <cell r="DN682">
            <v>0</v>
          </cell>
          <cell r="DO682">
            <v>0</v>
          </cell>
          <cell r="DP682">
            <v>0</v>
          </cell>
          <cell r="DQ682">
            <v>0</v>
          </cell>
          <cell r="DR682">
            <v>0</v>
          </cell>
          <cell r="DS682">
            <v>0</v>
          </cell>
          <cell r="DT682">
            <v>0</v>
          </cell>
          <cell r="DU682">
            <v>0</v>
          </cell>
          <cell r="DV682">
            <v>0</v>
          </cell>
          <cell r="DW682">
            <v>0</v>
          </cell>
          <cell r="DX682">
            <v>0</v>
          </cell>
          <cell r="DY682">
            <v>0</v>
          </cell>
          <cell r="DZ682">
            <v>0</v>
          </cell>
          <cell r="EA682">
            <v>0</v>
          </cell>
          <cell r="EB682">
            <v>0</v>
          </cell>
          <cell r="EC682">
            <v>0</v>
          </cell>
          <cell r="ED682">
            <v>0</v>
          </cell>
        </row>
        <row r="683"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  <cell r="BZ683">
            <v>0</v>
          </cell>
          <cell r="CA683">
            <v>0</v>
          </cell>
          <cell r="CB683">
            <v>0</v>
          </cell>
          <cell r="CC683">
            <v>0</v>
          </cell>
          <cell r="CD683">
            <v>0</v>
          </cell>
          <cell r="CE683">
            <v>0</v>
          </cell>
          <cell r="CF683">
            <v>0</v>
          </cell>
          <cell r="CG683">
            <v>0</v>
          </cell>
          <cell r="CH683">
            <v>0</v>
          </cell>
          <cell r="CI683">
            <v>0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P683">
            <v>0</v>
          </cell>
          <cell r="CQ683">
            <v>0</v>
          </cell>
          <cell r="CR683">
            <v>0</v>
          </cell>
          <cell r="CS683">
            <v>0</v>
          </cell>
          <cell r="CT683">
            <v>0</v>
          </cell>
          <cell r="CU683">
            <v>0</v>
          </cell>
          <cell r="CV683">
            <v>0</v>
          </cell>
          <cell r="CW683">
            <v>0</v>
          </cell>
          <cell r="CX683">
            <v>0</v>
          </cell>
          <cell r="CY683">
            <v>0</v>
          </cell>
          <cell r="CZ683">
            <v>0</v>
          </cell>
          <cell r="DA683">
            <v>0</v>
          </cell>
          <cell r="DB683">
            <v>0</v>
          </cell>
          <cell r="DC683">
            <v>0</v>
          </cell>
          <cell r="DD683">
            <v>0</v>
          </cell>
          <cell r="DE683">
            <v>0</v>
          </cell>
          <cell r="DF683">
            <v>0</v>
          </cell>
          <cell r="DG683">
            <v>0</v>
          </cell>
          <cell r="DH683">
            <v>0</v>
          </cell>
          <cell r="DI683">
            <v>0</v>
          </cell>
          <cell r="DJ683">
            <v>0</v>
          </cell>
          <cell r="DK683">
            <v>0</v>
          </cell>
          <cell r="DL683">
            <v>0</v>
          </cell>
          <cell r="DM683">
            <v>0</v>
          </cell>
          <cell r="DN683">
            <v>0</v>
          </cell>
          <cell r="DO683">
            <v>0</v>
          </cell>
          <cell r="DP683">
            <v>0</v>
          </cell>
          <cell r="DQ683">
            <v>0</v>
          </cell>
          <cell r="DR683">
            <v>0</v>
          </cell>
          <cell r="DS683">
            <v>0</v>
          </cell>
          <cell r="DT683">
            <v>0</v>
          </cell>
          <cell r="DU683">
            <v>0</v>
          </cell>
          <cell r="DV683">
            <v>0</v>
          </cell>
          <cell r="DW683">
            <v>0</v>
          </cell>
          <cell r="DX683">
            <v>0</v>
          </cell>
          <cell r="DY683">
            <v>0</v>
          </cell>
          <cell r="DZ683">
            <v>0</v>
          </cell>
          <cell r="EA683">
            <v>0</v>
          </cell>
          <cell r="EB683">
            <v>0</v>
          </cell>
          <cell r="EC683">
            <v>0</v>
          </cell>
          <cell r="ED683">
            <v>0</v>
          </cell>
        </row>
        <row r="684"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  <cell r="BZ684">
            <v>0</v>
          </cell>
          <cell r="CA684">
            <v>0</v>
          </cell>
          <cell r="CB684">
            <v>0</v>
          </cell>
          <cell r="CC684">
            <v>0</v>
          </cell>
          <cell r="CD684">
            <v>0</v>
          </cell>
          <cell r="CE684">
            <v>0</v>
          </cell>
          <cell r="CF684">
            <v>0</v>
          </cell>
          <cell r="CG684">
            <v>0</v>
          </cell>
          <cell r="CH684">
            <v>0</v>
          </cell>
          <cell r="CI684">
            <v>0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P684">
            <v>0</v>
          </cell>
          <cell r="CQ684">
            <v>0</v>
          </cell>
          <cell r="CR684">
            <v>0</v>
          </cell>
          <cell r="CS684">
            <v>0</v>
          </cell>
          <cell r="CT684">
            <v>0</v>
          </cell>
          <cell r="CU684">
            <v>0</v>
          </cell>
          <cell r="CV684">
            <v>0</v>
          </cell>
          <cell r="CW684">
            <v>0</v>
          </cell>
          <cell r="CX684">
            <v>0</v>
          </cell>
          <cell r="CY684">
            <v>0</v>
          </cell>
          <cell r="CZ684">
            <v>0</v>
          </cell>
          <cell r="DA684">
            <v>0</v>
          </cell>
          <cell r="DB684">
            <v>0</v>
          </cell>
          <cell r="DC684">
            <v>0</v>
          </cell>
          <cell r="DD684">
            <v>0</v>
          </cell>
          <cell r="DE684">
            <v>0</v>
          </cell>
          <cell r="DF684">
            <v>0</v>
          </cell>
          <cell r="DG684">
            <v>0</v>
          </cell>
          <cell r="DH684">
            <v>0</v>
          </cell>
          <cell r="DI684">
            <v>0</v>
          </cell>
          <cell r="DJ684">
            <v>0</v>
          </cell>
          <cell r="DK684">
            <v>0</v>
          </cell>
          <cell r="DL684">
            <v>0</v>
          </cell>
          <cell r="DM684">
            <v>0</v>
          </cell>
          <cell r="DN684">
            <v>0</v>
          </cell>
          <cell r="DO684">
            <v>0</v>
          </cell>
          <cell r="DP684">
            <v>0</v>
          </cell>
          <cell r="DQ684">
            <v>0</v>
          </cell>
          <cell r="DR684">
            <v>0</v>
          </cell>
          <cell r="DS684">
            <v>0</v>
          </cell>
          <cell r="DT684">
            <v>0</v>
          </cell>
          <cell r="DU684">
            <v>0</v>
          </cell>
          <cell r="DV684">
            <v>0</v>
          </cell>
          <cell r="DW684">
            <v>0</v>
          </cell>
          <cell r="DX684">
            <v>0</v>
          </cell>
          <cell r="DY684">
            <v>0</v>
          </cell>
          <cell r="DZ684">
            <v>0</v>
          </cell>
          <cell r="EA684">
            <v>0</v>
          </cell>
          <cell r="EB684">
            <v>0</v>
          </cell>
          <cell r="EC684">
            <v>0</v>
          </cell>
          <cell r="ED684">
            <v>0</v>
          </cell>
        </row>
        <row r="685"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  <cell r="BZ685">
            <v>0</v>
          </cell>
          <cell r="CA685">
            <v>0</v>
          </cell>
          <cell r="CB685">
            <v>0</v>
          </cell>
          <cell r="CC685">
            <v>0</v>
          </cell>
          <cell r="CD685">
            <v>0</v>
          </cell>
          <cell r="CE685">
            <v>0</v>
          </cell>
          <cell r="CF685">
            <v>0</v>
          </cell>
          <cell r="CG685">
            <v>0</v>
          </cell>
          <cell r="CH685">
            <v>0</v>
          </cell>
          <cell r="CI685">
            <v>0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P685">
            <v>0</v>
          </cell>
          <cell r="CQ685">
            <v>0</v>
          </cell>
          <cell r="CR685">
            <v>0</v>
          </cell>
          <cell r="CS685">
            <v>0</v>
          </cell>
          <cell r="CT685">
            <v>0</v>
          </cell>
          <cell r="CU685">
            <v>0</v>
          </cell>
          <cell r="CV685">
            <v>0</v>
          </cell>
          <cell r="CW685">
            <v>0</v>
          </cell>
          <cell r="CX685">
            <v>0</v>
          </cell>
          <cell r="CY685">
            <v>0</v>
          </cell>
          <cell r="CZ685">
            <v>0</v>
          </cell>
          <cell r="DA685">
            <v>0</v>
          </cell>
          <cell r="DB685">
            <v>0</v>
          </cell>
          <cell r="DC685">
            <v>0</v>
          </cell>
          <cell r="DD685">
            <v>0</v>
          </cell>
          <cell r="DE685">
            <v>0</v>
          </cell>
          <cell r="DF685">
            <v>0</v>
          </cell>
          <cell r="DG685">
            <v>0</v>
          </cell>
          <cell r="DH685">
            <v>0</v>
          </cell>
          <cell r="DI685">
            <v>0</v>
          </cell>
          <cell r="DJ685">
            <v>0</v>
          </cell>
          <cell r="DK685">
            <v>0</v>
          </cell>
          <cell r="DL685">
            <v>0</v>
          </cell>
          <cell r="DM685">
            <v>0</v>
          </cell>
          <cell r="DN685">
            <v>0</v>
          </cell>
          <cell r="DO685">
            <v>0</v>
          </cell>
          <cell r="DP685">
            <v>0</v>
          </cell>
          <cell r="DQ685">
            <v>0</v>
          </cell>
          <cell r="DR685">
            <v>0</v>
          </cell>
          <cell r="DS685">
            <v>0</v>
          </cell>
          <cell r="DT685">
            <v>0</v>
          </cell>
          <cell r="DU685">
            <v>0</v>
          </cell>
          <cell r="DV685">
            <v>0</v>
          </cell>
          <cell r="DW685">
            <v>0</v>
          </cell>
          <cell r="DX685">
            <v>0</v>
          </cell>
          <cell r="DY685">
            <v>0</v>
          </cell>
          <cell r="DZ685">
            <v>0</v>
          </cell>
          <cell r="EA685">
            <v>0</v>
          </cell>
          <cell r="EB685">
            <v>0</v>
          </cell>
          <cell r="EC685">
            <v>0</v>
          </cell>
          <cell r="ED685">
            <v>0</v>
          </cell>
        </row>
        <row r="696"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  <cell r="BZ696">
            <v>0</v>
          </cell>
          <cell r="CA696">
            <v>0</v>
          </cell>
          <cell r="CB696">
            <v>0</v>
          </cell>
          <cell r="CC696">
            <v>0</v>
          </cell>
          <cell r="CD696">
            <v>0</v>
          </cell>
          <cell r="CE696">
            <v>0</v>
          </cell>
          <cell r="CF696">
            <v>0</v>
          </cell>
          <cell r="CG696">
            <v>0</v>
          </cell>
          <cell r="CH696">
            <v>0</v>
          </cell>
          <cell r="CI696">
            <v>0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P696">
            <v>0</v>
          </cell>
          <cell r="CQ696">
            <v>0</v>
          </cell>
          <cell r="CR696">
            <v>0</v>
          </cell>
          <cell r="CS696">
            <v>0</v>
          </cell>
          <cell r="CT696">
            <v>0</v>
          </cell>
          <cell r="CU696">
            <v>0</v>
          </cell>
          <cell r="CV696">
            <v>0</v>
          </cell>
          <cell r="CW696">
            <v>0</v>
          </cell>
          <cell r="CX696">
            <v>0</v>
          </cell>
          <cell r="CY696">
            <v>0</v>
          </cell>
          <cell r="CZ696">
            <v>0</v>
          </cell>
          <cell r="DA696">
            <v>0</v>
          </cell>
          <cell r="DB696">
            <v>0</v>
          </cell>
          <cell r="DC696">
            <v>0</v>
          </cell>
          <cell r="DD696">
            <v>0</v>
          </cell>
          <cell r="DE696">
            <v>0</v>
          </cell>
          <cell r="DF696">
            <v>0</v>
          </cell>
          <cell r="DG696">
            <v>0</v>
          </cell>
          <cell r="DH696">
            <v>0</v>
          </cell>
          <cell r="DI696">
            <v>0</v>
          </cell>
          <cell r="DJ696">
            <v>0</v>
          </cell>
          <cell r="DK696">
            <v>0</v>
          </cell>
          <cell r="DL696">
            <v>0</v>
          </cell>
          <cell r="DM696">
            <v>0</v>
          </cell>
          <cell r="DN696">
            <v>0</v>
          </cell>
          <cell r="DO696">
            <v>0</v>
          </cell>
          <cell r="DP696">
            <v>0</v>
          </cell>
          <cell r="DQ696">
            <v>0</v>
          </cell>
          <cell r="DR696">
            <v>0</v>
          </cell>
          <cell r="DS696">
            <v>0</v>
          </cell>
          <cell r="DT696">
            <v>0</v>
          </cell>
          <cell r="DU696">
            <v>0</v>
          </cell>
          <cell r="DV696">
            <v>0</v>
          </cell>
          <cell r="DW696">
            <v>0</v>
          </cell>
          <cell r="DX696">
            <v>0</v>
          </cell>
          <cell r="DY696">
            <v>0</v>
          </cell>
          <cell r="DZ696">
            <v>0</v>
          </cell>
          <cell r="EA696">
            <v>0</v>
          </cell>
          <cell r="EB696">
            <v>0</v>
          </cell>
          <cell r="EC696">
            <v>0</v>
          </cell>
          <cell r="ED696">
            <v>0</v>
          </cell>
        </row>
        <row r="697"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  <cell r="BZ697">
            <v>0</v>
          </cell>
          <cell r="CA697">
            <v>0</v>
          </cell>
          <cell r="CB697">
            <v>0</v>
          </cell>
          <cell r="CC697">
            <v>0</v>
          </cell>
          <cell r="CD697">
            <v>0</v>
          </cell>
          <cell r="CE697">
            <v>0</v>
          </cell>
          <cell r="CF697">
            <v>0</v>
          </cell>
          <cell r="CG697">
            <v>0</v>
          </cell>
          <cell r="CH697">
            <v>0</v>
          </cell>
          <cell r="CI697">
            <v>0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P697">
            <v>0</v>
          </cell>
          <cell r="CQ697">
            <v>0</v>
          </cell>
          <cell r="CR697">
            <v>0</v>
          </cell>
          <cell r="CS697">
            <v>0</v>
          </cell>
          <cell r="CT697">
            <v>0</v>
          </cell>
          <cell r="CU697">
            <v>0</v>
          </cell>
          <cell r="CV697">
            <v>0</v>
          </cell>
          <cell r="CW697">
            <v>0</v>
          </cell>
          <cell r="CX697">
            <v>0</v>
          </cell>
          <cell r="CY697">
            <v>0</v>
          </cell>
          <cell r="CZ697">
            <v>0</v>
          </cell>
          <cell r="DA697">
            <v>0</v>
          </cell>
          <cell r="DB697">
            <v>0</v>
          </cell>
          <cell r="DC697">
            <v>0</v>
          </cell>
          <cell r="DD697">
            <v>0</v>
          </cell>
          <cell r="DE697">
            <v>0</v>
          </cell>
          <cell r="DF697">
            <v>0</v>
          </cell>
          <cell r="DG697">
            <v>0</v>
          </cell>
          <cell r="DH697">
            <v>0</v>
          </cell>
          <cell r="DI697">
            <v>0</v>
          </cell>
          <cell r="DJ697">
            <v>0</v>
          </cell>
          <cell r="DK697">
            <v>0</v>
          </cell>
          <cell r="DL697">
            <v>0</v>
          </cell>
          <cell r="DM697">
            <v>0</v>
          </cell>
          <cell r="DN697">
            <v>0</v>
          </cell>
          <cell r="DO697">
            <v>0</v>
          </cell>
          <cell r="DP697">
            <v>0</v>
          </cell>
          <cell r="DQ697">
            <v>0</v>
          </cell>
          <cell r="DR697">
            <v>0</v>
          </cell>
          <cell r="DS697">
            <v>0</v>
          </cell>
          <cell r="DT697">
            <v>0</v>
          </cell>
          <cell r="DU697">
            <v>0</v>
          </cell>
          <cell r="DV697">
            <v>0</v>
          </cell>
          <cell r="DW697">
            <v>0</v>
          </cell>
          <cell r="DX697">
            <v>0</v>
          </cell>
          <cell r="DY697">
            <v>0</v>
          </cell>
          <cell r="DZ697">
            <v>0</v>
          </cell>
          <cell r="EA697">
            <v>0</v>
          </cell>
          <cell r="EB697">
            <v>0</v>
          </cell>
          <cell r="EC697">
            <v>0</v>
          </cell>
          <cell r="ED697">
            <v>0</v>
          </cell>
        </row>
        <row r="698"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  <cell r="BZ698">
            <v>0</v>
          </cell>
          <cell r="CA698">
            <v>0</v>
          </cell>
          <cell r="CB698">
            <v>0</v>
          </cell>
          <cell r="CC698">
            <v>0</v>
          </cell>
          <cell r="CD698">
            <v>0</v>
          </cell>
          <cell r="CE698">
            <v>0</v>
          </cell>
          <cell r="CF698">
            <v>0</v>
          </cell>
          <cell r="CG698">
            <v>0</v>
          </cell>
          <cell r="CH698">
            <v>0</v>
          </cell>
          <cell r="CI698">
            <v>0</v>
          </cell>
          <cell r="CJ698">
            <v>0</v>
          </cell>
          <cell r="CK698">
            <v>0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P698">
            <v>0</v>
          </cell>
          <cell r="CQ698">
            <v>0</v>
          </cell>
          <cell r="CR698">
            <v>0</v>
          </cell>
          <cell r="CS698">
            <v>0</v>
          </cell>
          <cell r="CT698">
            <v>0</v>
          </cell>
          <cell r="CU698">
            <v>0</v>
          </cell>
          <cell r="CV698">
            <v>0</v>
          </cell>
          <cell r="CW698">
            <v>0</v>
          </cell>
          <cell r="CX698">
            <v>0</v>
          </cell>
          <cell r="CY698">
            <v>0</v>
          </cell>
          <cell r="CZ698">
            <v>0</v>
          </cell>
          <cell r="DA698">
            <v>0</v>
          </cell>
          <cell r="DB698">
            <v>0</v>
          </cell>
          <cell r="DC698">
            <v>0</v>
          </cell>
          <cell r="DD698">
            <v>0</v>
          </cell>
          <cell r="DE698">
            <v>0</v>
          </cell>
          <cell r="DF698">
            <v>0</v>
          </cell>
          <cell r="DG698">
            <v>0</v>
          </cell>
          <cell r="DH698">
            <v>0</v>
          </cell>
          <cell r="DI698">
            <v>0</v>
          </cell>
          <cell r="DJ698">
            <v>0</v>
          </cell>
          <cell r="DK698">
            <v>0</v>
          </cell>
          <cell r="DL698">
            <v>0</v>
          </cell>
          <cell r="DM698">
            <v>0</v>
          </cell>
          <cell r="DN698">
            <v>0</v>
          </cell>
          <cell r="DO698">
            <v>0</v>
          </cell>
          <cell r="DP698">
            <v>0</v>
          </cell>
          <cell r="DQ698">
            <v>0</v>
          </cell>
          <cell r="DR698">
            <v>0</v>
          </cell>
          <cell r="DS698">
            <v>0</v>
          </cell>
          <cell r="DT698">
            <v>0</v>
          </cell>
          <cell r="DU698">
            <v>0</v>
          </cell>
          <cell r="DV698">
            <v>0</v>
          </cell>
          <cell r="DW698">
            <v>0</v>
          </cell>
          <cell r="DX698">
            <v>0</v>
          </cell>
          <cell r="DY698">
            <v>0</v>
          </cell>
          <cell r="DZ698">
            <v>0</v>
          </cell>
          <cell r="EA698">
            <v>0</v>
          </cell>
          <cell r="EB698">
            <v>0</v>
          </cell>
          <cell r="EC698">
            <v>0</v>
          </cell>
          <cell r="ED698">
            <v>0</v>
          </cell>
        </row>
        <row r="699"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  <cell r="BZ699">
            <v>0</v>
          </cell>
          <cell r="CA699">
            <v>0</v>
          </cell>
          <cell r="CB699">
            <v>0</v>
          </cell>
          <cell r="CC699">
            <v>0</v>
          </cell>
          <cell r="CD699">
            <v>0</v>
          </cell>
          <cell r="CE699">
            <v>0</v>
          </cell>
          <cell r="CF699">
            <v>0</v>
          </cell>
          <cell r="CG699">
            <v>0</v>
          </cell>
          <cell r="CH699">
            <v>0</v>
          </cell>
          <cell r="CI699">
            <v>0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P699">
            <v>0</v>
          </cell>
          <cell r="CQ699">
            <v>0</v>
          </cell>
          <cell r="CR699">
            <v>0</v>
          </cell>
          <cell r="CS699">
            <v>0</v>
          </cell>
          <cell r="CT699">
            <v>0</v>
          </cell>
          <cell r="CU699">
            <v>0</v>
          </cell>
          <cell r="CV699">
            <v>0</v>
          </cell>
          <cell r="CW699">
            <v>0</v>
          </cell>
          <cell r="CX699">
            <v>0</v>
          </cell>
          <cell r="CY699">
            <v>0</v>
          </cell>
          <cell r="CZ699">
            <v>0</v>
          </cell>
          <cell r="DA699">
            <v>0</v>
          </cell>
          <cell r="DB699">
            <v>0</v>
          </cell>
          <cell r="DC699">
            <v>0</v>
          </cell>
          <cell r="DD699">
            <v>0</v>
          </cell>
          <cell r="DE699">
            <v>0</v>
          </cell>
          <cell r="DF699">
            <v>0</v>
          </cell>
          <cell r="DG699">
            <v>0</v>
          </cell>
          <cell r="DH699">
            <v>0</v>
          </cell>
          <cell r="DI699">
            <v>0</v>
          </cell>
          <cell r="DJ699">
            <v>0</v>
          </cell>
          <cell r="DK699">
            <v>0</v>
          </cell>
          <cell r="DL699">
            <v>0</v>
          </cell>
          <cell r="DM699">
            <v>0</v>
          </cell>
          <cell r="DN699">
            <v>0</v>
          </cell>
          <cell r="DO699">
            <v>0</v>
          </cell>
          <cell r="DP699">
            <v>0</v>
          </cell>
          <cell r="DQ699">
            <v>0</v>
          </cell>
          <cell r="DR699">
            <v>0</v>
          </cell>
          <cell r="DS699">
            <v>0</v>
          </cell>
          <cell r="DT699">
            <v>0</v>
          </cell>
          <cell r="DU699">
            <v>0</v>
          </cell>
          <cell r="DV699">
            <v>0</v>
          </cell>
          <cell r="DW699">
            <v>0</v>
          </cell>
          <cell r="DX699">
            <v>0</v>
          </cell>
          <cell r="DY699">
            <v>0</v>
          </cell>
          <cell r="DZ699">
            <v>0</v>
          </cell>
          <cell r="EA699">
            <v>0</v>
          </cell>
          <cell r="EB699">
            <v>0</v>
          </cell>
          <cell r="EC699">
            <v>0</v>
          </cell>
          <cell r="ED699">
            <v>0</v>
          </cell>
        </row>
        <row r="700"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  <cell r="BZ700">
            <v>0</v>
          </cell>
          <cell r="CA700">
            <v>0</v>
          </cell>
          <cell r="CB700">
            <v>0</v>
          </cell>
          <cell r="CC700">
            <v>0</v>
          </cell>
          <cell r="CD700">
            <v>0</v>
          </cell>
          <cell r="CE700">
            <v>0</v>
          </cell>
          <cell r="CF700">
            <v>0</v>
          </cell>
          <cell r="CG700">
            <v>0</v>
          </cell>
          <cell r="CH700">
            <v>0</v>
          </cell>
          <cell r="CI700">
            <v>0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P700">
            <v>0</v>
          </cell>
          <cell r="CQ700">
            <v>0</v>
          </cell>
          <cell r="CR700">
            <v>0</v>
          </cell>
          <cell r="CS700">
            <v>0</v>
          </cell>
          <cell r="CT700">
            <v>0</v>
          </cell>
          <cell r="CU700">
            <v>0</v>
          </cell>
          <cell r="CV700">
            <v>0</v>
          </cell>
          <cell r="CW700">
            <v>0</v>
          </cell>
          <cell r="CX700">
            <v>0</v>
          </cell>
          <cell r="CY700">
            <v>0</v>
          </cell>
          <cell r="CZ700">
            <v>0</v>
          </cell>
          <cell r="DA700">
            <v>0</v>
          </cell>
          <cell r="DB700">
            <v>0</v>
          </cell>
          <cell r="DC700">
            <v>0</v>
          </cell>
          <cell r="DD700">
            <v>0</v>
          </cell>
          <cell r="DE700">
            <v>0</v>
          </cell>
          <cell r="DF700">
            <v>0</v>
          </cell>
          <cell r="DG700">
            <v>0</v>
          </cell>
          <cell r="DH700">
            <v>0</v>
          </cell>
          <cell r="DI700">
            <v>0</v>
          </cell>
          <cell r="DJ700">
            <v>0</v>
          </cell>
          <cell r="DK700">
            <v>0</v>
          </cell>
          <cell r="DL700">
            <v>0</v>
          </cell>
          <cell r="DM700">
            <v>0</v>
          </cell>
          <cell r="DN700">
            <v>0</v>
          </cell>
          <cell r="DO700">
            <v>0</v>
          </cell>
          <cell r="DP700">
            <v>0</v>
          </cell>
          <cell r="DQ700">
            <v>0</v>
          </cell>
          <cell r="DR700">
            <v>0</v>
          </cell>
          <cell r="DS700">
            <v>0</v>
          </cell>
          <cell r="DT700">
            <v>0</v>
          </cell>
          <cell r="DU700">
            <v>0</v>
          </cell>
          <cell r="DV700">
            <v>0</v>
          </cell>
          <cell r="DW700">
            <v>0</v>
          </cell>
          <cell r="DX700">
            <v>0</v>
          </cell>
          <cell r="DY700">
            <v>0</v>
          </cell>
          <cell r="DZ700">
            <v>0</v>
          </cell>
          <cell r="EA700">
            <v>0</v>
          </cell>
          <cell r="EB700">
            <v>0</v>
          </cell>
          <cell r="EC700">
            <v>0</v>
          </cell>
          <cell r="ED700">
            <v>0</v>
          </cell>
        </row>
        <row r="701"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  <cell r="BZ701">
            <v>0</v>
          </cell>
          <cell r="CA701">
            <v>0</v>
          </cell>
          <cell r="CB701">
            <v>0</v>
          </cell>
          <cell r="CC701">
            <v>0</v>
          </cell>
          <cell r="CD701">
            <v>0</v>
          </cell>
          <cell r="CE701">
            <v>0</v>
          </cell>
          <cell r="CF701">
            <v>0</v>
          </cell>
          <cell r="CG701">
            <v>0</v>
          </cell>
          <cell r="CH701">
            <v>0</v>
          </cell>
          <cell r="CI701">
            <v>0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P701">
            <v>0</v>
          </cell>
          <cell r="CQ701">
            <v>0</v>
          </cell>
          <cell r="CR701">
            <v>0</v>
          </cell>
          <cell r="CS701">
            <v>0</v>
          </cell>
          <cell r="CT701">
            <v>0</v>
          </cell>
          <cell r="CU701">
            <v>0</v>
          </cell>
          <cell r="CV701">
            <v>0</v>
          </cell>
          <cell r="CW701">
            <v>0</v>
          </cell>
          <cell r="CX701">
            <v>0</v>
          </cell>
          <cell r="CY701">
            <v>0</v>
          </cell>
          <cell r="CZ701">
            <v>0</v>
          </cell>
          <cell r="DA701">
            <v>0</v>
          </cell>
          <cell r="DB701">
            <v>0</v>
          </cell>
          <cell r="DC701">
            <v>0</v>
          </cell>
          <cell r="DD701">
            <v>0</v>
          </cell>
          <cell r="DE701">
            <v>0</v>
          </cell>
          <cell r="DF701">
            <v>0</v>
          </cell>
          <cell r="DG701">
            <v>0</v>
          </cell>
          <cell r="DH701">
            <v>0</v>
          </cell>
          <cell r="DI701">
            <v>0</v>
          </cell>
          <cell r="DJ701">
            <v>0</v>
          </cell>
          <cell r="DK701">
            <v>0</v>
          </cell>
          <cell r="DL701">
            <v>0</v>
          </cell>
          <cell r="DM701">
            <v>0</v>
          </cell>
          <cell r="DN701">
            <v>0</v>
          </cell>
          <cell r="DO701">
            <v>0</v>
          </cell>
          <cell r="DP701">
            <v>0</v>
          </cell>
          <cell r="DQ701">
            <v>0</v>
          </cell>
          <cell r="DR701">
            <v>0</v>
          </cell>
          <cell r="DS701">
            <v>0</v>
          </cell>
          <cell r="DT701">
            <v>0</v>
          </cell>
          <cell r="DU701">
            <v>0</v>
          </cell>
          <cell r="DV701">
            <v>0</v>
          </cell>
          <cell r="DW701">
            <v>0</v>
          </cell>
          <cell r="DX701">
            <v>0</v>
          </cell>
          <cell r="DY701">
            <v>0</v>
          </cell>
          <cell r="DZ701">
            <v>0</v>
          </cell>
          <cell r="EA701">
            <v>0</v>
          </cell>
          <cell r="EB701">
            <v>0</v>
          </cell>
          <cell r="EC701">
            <v>0</v>
          </cell>
          <cell r="ED701">
            <v>0</v>
          </cell>
        </row>
        <row r="702"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  <cell r="BZ702">
            <v>0</v>
          </cell>
          <cell r="CA702">
            <v>0</v>
          </cell>
          <cell r="CB702">
            <v>0</v>
          </cell>
          <cell r="CC702">
            <v>0</v>
          </cell>
          <cell r="CD702">
            <v>0</v>
          </cell>
          <cell r="CE702">
            <v>0</v>
          </cell>
          <cell r="CF702">
            <v>0</v>
          </cell>
          <cell r="CG702">
            <v>0</v>
          </cell>
          <cell r="CH702">
            <v>0</v>
          </cell>
          <cell r="CI702">
            <v>0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P702">
            <v>0</v>
          </cell>
          <cell r="CQ702">
            <v>0</v>
          </cell>
          <cell r="CR702">
            <v>0</v>
          </cell>
          <cell r="CS702">
            <v>0</v>
          </cell>
          <cell r="CT702">
            <v>0</v>
          </cell>
          <cell r="CU702">
            <v>0</v>
          </cell>
          <cell r="CV702">
            <v>0</v>
          </cell>
          <cell r="CW702">
            <v>0</v>
          </cell>
          <cell r="CX702">
            <v>0</v>
          </cell>
          <cell r="CY702">
            <v>0</v>
          </cell>
          <cell r="CZ702">
            <v>0</v>
          </cell>
          <cell r="DA702">
            <v>0</v>
          </cell>
          <cell r="DB702">
            <v>0</v>
          </cell>
          <cell r="DC702">
            <v>0</v>
          </cell>
          <cell r="DD702">
            <v>0</v>
          </cell>
          <cell r="DE702">
            <v>0</v>
          </cell>
          <cell r="DF702">
            <v>0</v>
          </cell>
          <cell r="DG702">
            <v>0</v>
          </cell>
          <cell r="DH702">
            <v>0</v>
          </cell>
          <cell r="DI702">
            <v>0</v>
          </cell>
          <cell r="DJ702">
            <v>0</v>
          </cell>
          <cell r="DK702">
            <v>0</v>
          </cell>
          <cell r="DL702">
            <v>0</v>
          </cell>
          <cell r="DM702">
            <v>0</v>
          </cell>
          <cell r="DN702">
            <v>0</v>
          </cell>
          <cell r="DO702">
            <v>0</v>
          </cell>
          <cell r="DP702">
            <v>0</v>
          </cell>
          <cell r="DQ702">
            <v>0</v>
          </cell>
          <cell r="DR702">
            <v>0</v>
          </cell>
          <cell r="DS702">
            <v>0</v>
          </cell>
          <cell r="DT702">
            <v>0</v>
          </cell>
          <cell r="DU702">
            <v>0</v>
          </cell>
          <cell r="DV702">
            <v>0</v>
          </cell>
          <cell r="DW702">
            <v>0</v>
          </cell>
          <cell r="DX702">
            <v>0</v>
          </cell>
          <cell r="DY702">
            <v>0</v>
          </cell>
          <cell r="DZ702">
            <v>0</v>
          </cell>
          <cell r="EA702">
            <v>0</v>
          </cell>
          <cell r="EB702">
            <v>0</v>
          </cell>
          <cell r="EC702">
            <v>0</v>
          </cell>
          <cell r="ED702">
            <v>0</v>
          </cell>
        </row>
        <row r="703"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  <cell r="BZ703">
            <v>0</v>
          </cell>
          <cell r="CA703">
            <v>0</v>
          </cell>
          <cell r="CB703">
            <v>0</v>
          </cell>
          <cell r="CC703">
            <v>0</v>
          </cell>
          <cell r="CD703">
            <v>0</v>
          </cell>
          <cell r="CE703">
            <v>0</v>
          </cell>
          <cell r="CF703">
            <v>0</v>
          </cell>
          <cell r="CG703">
            <v>0</v>
          </cell>
          <cell r="CH703">
            <v>0</v>
          </cell>
          <cell r="CI703">
            <v>0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P703">
            <v>0</v>
          </cell>
          <cell r="CQ703">
            <v>0</v>
          </cell>
          <cell r="CR703">
            <v>0</v>
          </cell>
          <cell r="CS703">
            <v>0</v>
          </cell>
          <cell r="CT703">
            <v>0</v>
          </cell>
          <cell r="CU703">
            <v>0</v>
          </cell>
          <cell r="CV703">
            <v>0</v>
          </cell>
          <cell r="CW703">
            <v>0</v>
          </cell>
          <cell r="CX703">
            <v>0</v>
          </cell>
          <cell r="CY703">
            <v>0</v>
          </cell>
          <cell r="CZ703">
            <v>0</v>
          </cell>
          <cell r="DA703">
            <v>0</v>
          </cell>
          <cell r="DB703">
            <v>0</v>
          </cell>
          <cell r="DC703">
            <v>0</v>
          </cell>
          <cell r="DD703">
            <v>0</v>
          </cell>
          <cell r="DE703">
            <v>0</v>
          </cell>
          <cell r="DF703">
            <v>0</v>
          </cell>
          <cell r="DG703">
            <v>0</v>
          </cell>
          <cell r="DH703">
            <v>0</v>
          </cell>
          <cell r="DI703">
            <v>0</v>
          </cell>
          <cell r="DJ703">
            <v>0</v>
          </cell>
          <cell r="DK703">
            <v>0</v>
          </cell>
          <cell r="DL703">
            <v>0</v>
          </cell>
          <cell r="DM703">
            <v>0</v>
          </cell>
          <cell r="DN703">
            <v>0</v>
          </cell>
          <cell r="DO703">
            <v>0</v>
          </cell>
          <cell r="DP703">
            <v>0</v>
          </cell>
          <cell r="DQ703">
            <v>0</v>
          </cell>
          <cell r="DR703">
            <v>0</v>
          </cell>
          <cell r="DS703">
            <v>0</v>
          </cell>
          <cell r="DT703">
            <v>0</v>
          </cell>
          <cell r="DU703">
            <v>0</v>
          </cell>
          <cell r="DV703">
            <v>0</v>
          </cell>
          <cell r="DW703">
            <v>0</v>
          </cell>
          <cell r="DX703">
            <v>0</v>
          </cell>
          <cell r="DY703">
            <v>0</v>
          </cell>
          <cell r="DZ703">
            <v>0</v>
          </cell>
          <cell r="EA703">
            <v>0</v>
          </cell>
          <cell r="EB703">
            <v>0</v>
          </cell>
          <cell r="EC703">
            <v>0</v>
          </cell>
          <cell r="ED703">
            <v>0</v>
          </cell>
        </row>
        <row r="706"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  <cell r="BZ706">
            <v>0</v>
          </cell>
          <cell r="CA706">
            <v>0</v>
          </cell>
          <cell r="CB706">
            <v>0</v>
          </cell>
          <cell r="CC706">
            <v>0</v>
          </cell>
          <cell r="CD706">
            <v>0</v>
          </cell>
          <cell r="CE706">
            <v>0</v>
          </cell>
          <cell r="CF706">
            <v>0</v>
          </cell>
          <cell r="CG706">
            <v>0</v>
          </cell>
          <cell r="CH706">
            <v>0</v>
          </cell>
          <cell r="CI706">
            <v>0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P706">
            <v>0</v>
          </cell>
          <cell r="CQ706">
            <v>0</v>
          </cell>
          <cell r="CR706">
            <v>0</v>
          </cell>
          <cell r="CS706">
            <v>0</v>
          </cell>
          <cell r="CT706">
            <v>0</v>
          </cell>
          <cell r="CU706">
            <v>0</v>
          </cell>
          <cell r="CV706">
            <v>0</v>
          </cell>
          <cell r="CW706">
            <v>0</v>
          </cell>
          <cell r="CX706">
            <v>0</v>
          </cell>
          <cell r="CY706">
            <v>0</v>
          </cell>
          <cell r="CZ706">
            <v>0</v>
          </cell>
          <cell r="DA706">
            <v>0</v>
          </cell>
          <cell r="DB706">
            <v>0</v>
          </cell>
          <cell r="DC706">
            <v>0</v>
          </cell>
          <cell r="DD706">
            <v>0</v>
          </cell>
          <cell r="DE706">
            <v>0</v>
          </cell>
          <cell r="DF706">
            <v>0</v>
          </cell>
          <cell r="DG706">
            <v>0</v>
          </cell>
          <cell r="DH706">
            <v>0</v>
          </cell>
          <cell r="DI706">
            <v>0</v>
          </cell>
          <cell r="DJ706">
            <v>0</v>
          </cell>
          <cell r="DK706">
            <v>0</v>
          </cell>
          <cell r="DL706">
            <v>0</v>
          </cell>
          <cell r="DM706">
            <v>0</v>
          </cell>
          <cell r="DN706">
            <v>0</v>
          </cell>
          <cell r="DO706">
            <v>0</v>
          </cell>
          <cell r="DP706">
            <v>0</v>
          </cell>
          <cell r="DQ706">
            <v>0</v>
          </cell>
          <cell r="DR706">
            <v>0</v>
          </cell>
          <cell r="DS706">
            <v>0</v>
          </cell>
          <cell r="DT706">
            <v>0</v>
          </cell>
          <cell r="DU706">
            <v>0</v>
          </cell>
          <cell r="DV706">
            <v>0</v>
          </cell>
          <cell r="DW706">
            <v>0</v>
          </cell>
          <cell r="DX706">
            <v>0</v>
          </cell>
          <cell r="DY706">
            <v>0</v>
          </cell>
          <cell r="DZ706">
            <v>0</v>
          </cell>
          <cell r="EA706">
            <v>0</v>
          </cell>
          <cell r="EB706">
            <v>0</v>
          </cell>
          <cell r="EC706">
            <v>0</v>
          </cell>
          <cell r="ED706">
            <v>0</v>
          </cell>
        </row>
        <row r="708"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  <cell r="BZ708">
            <v>0</v>
          </cell>
          <cell r="CA708">
            <v>0</v>
          </cell>
          <cell r="CB708">
            <v>0</v>
          </cell>
          <cell r="CC708">
            <v>0</v>
          </cell>
          <cell r="CD708">
            <v>0</v>
          </cell>
          <cell r="CE708">
            <v>0</v>
          </cell>
          <cell r="CF708">
            <v>0</v>
          </cell>
          <cell r="CG708">
            <v>0</v>
          </cell>
          <cell r="CH708">
            <v>0</v>
          </cell>
          <cell r="CI708">
            <v>0</v>
          </cell>
          <cell r="CJ708">
            <v>0</v>
          </cell>
          <cell r="CK708">
            <v>0</v>
          </cell>
          <cell r="CL708">
            <v>0</v>
          </cell>
          <cell r="CM708">
            <v>0</v>
          </cell>
          <cell r="CN708">
            <v>0</v>
          </cell>
          <cell r="CO708">
            <v>0</v>
          </cell>
          <cell r="CP708">
            <v>0</v>
          </cell>
          <cell r="CQ708">
            <v>0</v>
          </cell>
          <cell r="CR708">
            <v>0</v>
          </cell>
          <cell r="CS708">
            <v>0</v>
          </cell>
          <cell r="CT708">
            <v>0</v>
          </cell>
          <cell r="CU708">
            <v>0</v>
          </cell>
          <cell r="CV708">
            <v>0</v>
          </cell>
          <cell r="CW708">
            <v>0</v>
          </cell>
          <cell r="CX708">
            <v>0</v>
          </cell>
          <cell r="CY708">
            <v>0</v>
          </cell>
          <cell r="CZ708">
            <v>0</v>
          </cell>
          <cell r="DA708">
            <v>0</v>
          </cell>
          <cell r="DB708">
            <v>0</v>
          </cell>
          <cell r="DC708">
            <v>0</v>
          </cell>
          <cell r="DD708">
            <v>0</v>
          </cell>
          <cell r="DE708">
            <v>0</v>
          </cell>
          <cell r="DF708">
            <v>0</v>
          </cell>
          <cell r="DG708">
            <v>0</v>
          </cell>
          <cell r="DH708">
            <v>0</v>
          </cell>
          <cell r="DI708">
            <v>0</v>
          </cell>
          <cell r="DJ708">
            <v>0</v>
          </cell>
          <cell r="DK708">
            <v>0</v>
          </cell>
          <cell r="DL708">
            <v>0</v>
          </cell>
          <cell r="DM708">
            <v>0</v>
          </cell>
          <cell r="DN708">
            <v>0</v>
          </cell>
          <cell r="DO708">
            <v>0</v>
          </cell>
          <cell r="DP708">
            <v>0</v>
          </cell>
          <cell r="DQ708">
            <v>0</v>
          </cell>
          <cell r="DR708">
            <v>0</v>
          </cell>
          <cell r="DS708">
            <v>0</v>
          </cell>
          <cell r="DT708">
            <v>0</v>
          </cell>
          <cell r="DU708">
            <v>0</v>
          </cell>
          <cell r="DV708">
            <v>0</v>
          </cell>
          <cell r="DW708">
            <v>0</v>
          </cell>
          <cell r="DX708">
            <v>0</v>
          </cell>
          <cell r="DY708">
            <v>0</v>
          </cell>
          <cell r="DZ708">
            <v>0</v>
          </cell>
          <cell r="EA708">
            <v>0</v>
          </cell>
          <cell r="EB708">
            <v>0</v>
          </cell>
          <cell r="EC708">
            <v>0</v>
          </cell>
          <cell r="ED708">
            <v>0</v>
          </cell>
        </row>
        <row r="709"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  <cell r="BW709">
            <v>0</v>
          </cell>
          <cell r="BX709">
            <v>0</v>
          </cell>
          <cell r="BY709">
            <v>0</v>
          </cell>
          <cell r="BZ709">
            <v>0</v>
          </cell>
          <cell r="CA709">
            <v>0</v>
          </cell>
          <cell r="CB709">
            <v>0</v>
          </cell>
          <cell r="CC709">
            <v>0</v>
          </cell>
          <cell r="CD709">
            <v>0</v>
          </cell>
          <cell r="CE709">
            <v>0</v>
          </cell>
          <cell r="CF709">
            <v>0</v>
          </cell>
          <cell r="CG709">
            <v>0</v>
          </cell>
          <cell r="CH709">
            <v>0</v>
          </cell>
          <cell r="CI709">
            <v>0</v>
          </cell>
          <cell r="CJ709">
            <v>0</v>
          </cell>
          <cell r="CK709">
            <v>0</v>
          </cell>
          <cell r="CL709">
            <v>0</v>
          </cell>
          <cell r="CM709">
            <v>0</v>
          </cell>
          <cell r="CN709">
            <v>0</v>
          </cell>
          <cell r="CO709">
            <v>0</v>
          </cell>
          <cell r="CP709">
            <v>0</v>
          </cell>
          <cell r="CQ709">
            <v>0</v>
          </cell>
          <cell r="CR709">
            <v>0</v>
          </cell>
          <cell r="CS709">
            <v>0</v>
          </cell>
          <cell r="CT709">
            <v>0</v>
          </cell>
          <cell r="CU709">
            <v>0</v>
          </cell>
          <cell r="CV709">
            <v>0</v>
          </cell>
          <cell r="CW709">
            <v>0</v>
          </cell>
          <cell r="CX709">
            <v>0</v>
          </cell>
          <cell r="CY709">
            <v>0</v>
          </cell>
          <cell r="CZ709">
            <v>0</v>
          </cell>
          <cell r="DA709">
            <v>0</v>
          </cell>
          <cell r="DB709">
            <v>0</v>
          </cell>
          <cell r="DC709">
            <v>0</v>
          </cell>
          <cell r="DD709">
            <v>0</v>
          </cell>
          <cell r="DE709">
            <v>0</v>
          </cell>
          <cell r="DF709">
            <v>0</v>
          </cell>
          <cell r="DG709">
            <v>0</v>
          </cell>
          <cell r="DH709">
            <v>0</v>
          </cell>
          <cell r="DI709">
            <v>0</v>
          </cell>
          <cell r="DJ709">
            <v>0</v>
          </cell>
          <cell r="DK709">
            <v>0</v>
          </cell>
          <cell r="DL709">
            <v>0</v>
          </cell>
          <cell r="DM709">
            <v>0</v>
          </cell>
          <cell r="DN709">
            <v>0</v>
          </cell>
          <cell r="DO709">
            <v>0</v>
          </cell>
          <cell r="DP709">
            <v>0</v>
          </cell>
          <cell r="DQ709">
            <v>0</v>
          </cell>
          <cell r="DR709">
            <v>0</v>
          </cell>
          <cell r="DS709">
            <v>0</v>
          </cell>
          <cell r="DT709">
            <v>0</v>
          </cell>
          <cell r="DU709">
            <v>0</v>
          </cell>
          <cell r="DV709">
            <v>0</v>
          </cell>
          <cell r="DW709">
            <v>0</v>
          </cell>
          <cell r="DX709">
            <v>0</v>
          </cell>
          <cell r="DY709">
            <v>0</v>
          </cell>
          <cell r="DZ709">
            <v>0</v>
          </cell>
          <cell r="EA709">
            <v>0</v>
          </cell>
          <cell r="EB709">
            <v>0</v>
          </cell>
          <cell r="EC709">
            <v>0</v>
          </cell>
          <cell r="ED709">
            <v>0</v>
          </cell>
        </row>
        <row r="710">
          <cell r="F710">
            <v>0</v>
          </cell>
          <cell r="G710">
            <v>0</v>
          </cell>
          <cell r="H710">
            <v>0</v>
          </cell>
          <cell r="I710">
            <v>-1E-3</v>
          </cell>
          <cell r="J710">
            <v>0</v>
          </cell>
          <cell r="K710">
            <v>0</v>
          </cell>
          <cell r="L710">
            <v>1.9E-2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-1E-3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-1E-3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  <cell r="BZ710">
            <v>0</v>
          </cell>
          <cell r="CA710">
            <v>0</v>
          </cell>
          <cell r="CB710">
            <v>0</v>
          </cell>
          <cell r="CC710">
            <v>0</v>
          </cell>
          <cell r="CD710">
            <v>0</v>
          </cell>
          <cell r="CE710">
            <v>0</v>
          </cell>
          <cell r="CF710">
            <v>0</v>
          </cell>
          <cell r="CG710">
            <v>0</v>
          </cell>
          <cell r="CH710">
            <v>0</v>
          </cell>
          <cell r="CI710">
            <v>0</v>
          </cell>
          <cell r="CJ710">
            <v>0</v>
          </cell>
          <cell r="CK710">
            <v>0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P710">
            <v>0</v>
          </cell>
          <cell r="CQ710">
            <v>0</v>
          </cell>
          <cell r="CR710">
            <v>0</v>
          </cell>
          <cell r="CS710">
            <v>0</v>
          </cell>
          <cell r="CT710">
            <v>0</v>
          </cell>
          <cell r="CU710">
            <v>0</v>
          </cell>
          <cell r="CV710">
            <v>0</v>
          </cell>
          <cell r="CW710">
            <v>0</v>
          </cell>
          <cell r="CX710">
            <v>0</v>
          </cell>
          <cell r="CY710">
            <v>0</v>
          </cell>
          <cell r="CZ710">
            <v>0</v>
          </cell>
          <cell r="DA710">
            <v>0</v>
          </cell>
          <cell r="DB710">
            <v>0</v>
          </cell>
          <cell r="DC710">
            <v>0</v>
          </cell>
          <cell r="DD710">
            <v>0</v>
          </cell>
          <cell r="DE710">
            <v>0</v>
          </cell>
          <cell r="DF710">
            <v>0</v>
          </cell>
          <cell r="DG710">
            <v>0</v>
          </cell>
          <cell r="DH710">
            <v>0</v>
          </cell>
          <cell r="DI710">
            <v>0</v>
          </cell>
          <cell r="DJ710">
            <v>0</v>
          </cell>
          <cell r="DK710">
            <v>0</v>
          </cell>
          <cell r="DL710">
            <v>0</v>
          </cell>
          <cell r="DM710">
            <v>0</v>
          </cell>
          <cell r="DN710">
            <v>0</v>
          </cell>
          <cell r="DO710">
            <v>0</v>
          </cell>
          <cell r="DP710">
            <v>0</v>
          </cell>
          <cell r="DQ710">
            <v>0</v>
          </cell>
          <cell r="DR710">
            <v>0</v>
          </cell>
          <cell r="DS710">
            <v>0</v>
          </cell>
          <cell r="DT710">
            <v>0</v>
          </cell>
          <cell r="DU710">
            <v>0</v>
          </cell>
          <cell r="DV710">
            <v>0</v>
          </cell>
          <cell r="DW710">
            <v>0</v>
          </cell>
          <cell r="DX710">
            <v>0</v>
          </cell>
          <cell r="DY710">
            <v>0</v>
          </cell>
          <cell r="DZ710">
            <v>0</v>
          </cell>
          <cell r="EA710">
            <v>0</v>
          </cell>
          <cell r="EB710">
            <v>0</v>
          </cell>
          <cell r="EC710">
            <v>0</v>
          </cell>
          <cell r="ED710">
            <v>0</v>
          </cell>
        </row>
        <row r="711"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  <cell r="BZ711">
            <v>0</v>
          </cell>
          <cell r="CA711">
            <v>0</v>
          </cell>
          <cell r="CB711">
            <v>0</v>
          </cell>
          <cell r="CC711">
            <v>0</v>
          </cell>
          <cell r="CD711">
            <v>0</v>
          </cell>
          <cell r="CE711">
            <v>0</v>
          </cell>
          <cell r="CF711">
            <v>0</v>
          </cell>
          <cell r="CG711">
            <v>0</v>
          </cell>
          <cell r="CH711">
            <v>0</v>
          </cell>
          <cell r="CI711">
            <v>0</v>
          </cell>
          <cell r="CJ711">
            <v>0</v>
          </cell>
          <cell r="CK711">
            <v>0</v>
          </cell>
          <cell r="CL711">
            <v>0</v>
          </cell>
          <cell r="CM711">
            <v>0</v>
          </cell>
          <cell r="CN711">
            <v>0</v>
          </cell>
          <cell r="CO711">
            <v>0</v>
          </cell>
          <cell r="CP711">
            <v>0</v>
          </cell>
          <cell r="CQ711">
            <v>0</v>
          </cell>
          <cell r="CR711">
            <v>0</v>
          </cell>
          <cell r="CS711">
            <v>0</v>
          </cell>
          <cell r="CT711">
            <v>0</v>
          </cell>
          <cell r="CU711">
            <v>0</v>
          </cell>
          <cell r="CV711">
            <v>0</v>
          </cell>
          <cell r="CW711">
            <v>0</v>
          </cell>
          <cell r="CX711">
            <v>0</v>
          </cell>
          <cell r="CY711">
            <v>0</v>
          </cell>
          <cell r="CZ711">
            <v>0</v>
          </cell>
          <cell r="DA711">
            <v>0</v>
          </cell>
          <cell r="DB711">
            <v>0</v>
          </cell>
          <cell r="DC711">
            <v>0</v>
          </cell>
          <cell r="DD711">
            <v>0</v>
          </cell>
          <cell r="DE711">
            <v>0</v>
          </cell>
          <cell r="DF711">
            <v>0</v>
          </cell>
          <cell r="DG711">
            <v>0</v>
          </cell>
          <cell r="DH711">
            <v>0</v>
          </cell>
          <cell r="DI711">
            <v>0</v>
          </cell>
          <cell r="DJ711">
            <v>0</v>
          </cell>
          <cell r="DK711">
            <v>0</v>
          </cell>
          <cell r="DL711">
            <v>0</v>
          </cell>
          <cell r="DM711">
            <v>0</v>
          </cell>
          <cell r="DN711">
            <v>0</v>
          </cell>
          <cell r="DO711">
            <v>0</v>
          </cell>
          <cell r="DP711">
            <v>0</v>
          </cell>
          <cell r="DQ711">
            <v>0</v>
          </cell>
          <cell r="DR711">
            <v>0</v>
          </cell>
          <cell r="DS711">
            <v>0</v>
          </cell>
          <cell r="DT711">
            <v>0</v>
          </cell>
          <cell r="DU711">
            <v>0</v>
          </cell>
          <cell r="DV711">
            <v>0</v>
          </cell>
          <cell r="DW711">
            <v>0</v>
          </cell>
          <cell r="DX711">
            <v>0</v>
          </cell>
          <cell r="DY711">
            <v>0</v>
          </cell>
          <cell r="DZ711">
            <v>0</v>
          </cell>
          <cell r="EA711">
            <v>0</v>
          </cell>
          <cell r="EB711">
            <v>0</v>
          </cell>
          <cell r="EC711">
            <v>0</v>
          </cell>
          <cell r="ED711">
            <v>0</v>
          </cell>
        </row>
        <row r="712"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  <cell r="BZ712">
            <v>0</v>
          </cell>
          <cell r="CA712">
            <v>0</v>
          </cell>
          <cell r="CB712">
            <v>0</v>
          </cell>
          <cell r="CC712">
            <v>0</v>
          </cell>
          <cell r="CD712">
            <v>0</v>
          </cell>
          <cell r="CE712">
            <v>0</v>
          </cell>
          <cell r="CF712">
            <v>0</v>
          </cell>
          <cell r="CG712">
            <v>0</v>
          </cell>
          <cell r="CH712">
            <v>0</v>
          </cell>
          <cell r="CI712">
            <v>0</v>
          </cell>
          <cell r="CJ712">
            <v>0</v>
          </cell>
          <cell r="CK712">
            <v>0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P712">
            <v>0</v>
          </cell>
          <cell r="CQ712">
            <v>0</v>
          </cell>
          <cell r="CR712">
            <v>0</v>
          </cell>
          <cell r="CS712">
            <v>0</v>
          </cell>
          <cell r="CT712">
            <v>0</v>
          </cell>
          <cell r="CU712">
            <v>0</v>
          </cell>
          <cell r="CV712">
            <v>0</v>
          </cell>
          <cell r="CW712">
            <v>0</v>
          </cell>
          <cell r="CX712">
            <v>0</v>
          </cell>
          <cell r="CY712">
            <v>0</v>
          </cell>
          <cell r="CZ712">
            <v>0</v>
          </cell>
          <cell r="DA712">
            <v>0</v>
          </cell>
          <cell r="DB712">
            <v>0</v>
          </cell>
          <cell r="DC712">
            <v>0</v>
          </cell>
          <cell r="DD712">
            <v>0</v>
          </cell>
          <cell r="DE712">
            <v>0</v>
          </cell>
          <cell r="DF712">
            <v>0</v>
          </cell>
          <cell r="DG712">
            <v>0</v>
          </cell>
          <cell r="DH712">
            <v>0</v>
          </cell>
          <cell r="DI712">
            <v>0</v>
          </cell>
          <cell r="DJ712">
            <v>0</v>
          </cell>
          <cell r="DK712">
            <v>0</v>
          </cell>
          <cell r="DL712">
            <v>0</v>
          </cell>
          <cell r="DM712">
            <v>0</v>
          </cell>
          <cell r="DN712">
            <v>0</v>
          </cell>
          <cell r="DO712">
            <v>0</v>
          </cell>
          <cell r="DP712">
            <v>0</v>
          </cell>
          <cell r="DQ712">
            <v>0</v>
          </cell>
          <cell r="DR712">
            <v>0</v>
          </cell>
          <cell r="DS712">
            <v>0</v>
          </cell>
          <cell r="DT712">
            <v>0</v>
          </cell>
          <cell r="DU712">
            <v>0</v>
          </cell>
          <cell r="DV712">
            <v>0</v>
          </cell>
          <cell r="DW712">
            <v>0</v>
          </cell>
          <cell r="DX712">
            <v>0</v>
          </cell>
          <cell r="DY712">
            <v>0</v>
          </cell>
          <cell r="DZ712">
            <v>0</v>
          </cell>
          <cell r="EA712">
            <v>0</v>
          </cell>
          <cell r="EB712">
            <v>0</v>
          </cell>
          <cell r="EC712">
            <v>0</v>
          </cell>
          <cell r="ED712">
            <v>0</v>
          </cell>
        </row>
        <row r="713"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0</v>
          </cell>
          <cell r="BR713">
            <v>0</v>
          </cell>
          <cell r="BS713">
            <v>0</v>
          </cell>
          <cell r="BT713">
            <v>0</v>
          </cell>
          <cell r="BU713">
            <v>0</v>
          </cell>
          <cell r="BV713">
            <v>0</v>
          </cell>
          <cell r="BW713">
            <v>0</v>
          </cell>
          <cell r="BX713">
            <v>0</v>
          </cell>
          <cell r="BY713">
            <v>0</v>
          </cell>
          <cell r="BZ713">
            <v>0</v>
          </cell>
          <cell r="CA713">
            <v>0</v>
          </cell>
          <cell r="CB713">
            <v>0</v>
          </cell>
          <cell r="CC713">
            <v>0</v>
          </cell>
          <cell r="CD713">
            <v>0</v>
          </cell>
          <cell r="CE713">
            <v>0</v>
          </cell>
          <cell r="CF713">
            <v>0</v>
          </cell>
          <cell r="CG713">
            <v>0</v>
          </cell>
          <cell r="CH713">
            <v>0</v>
          </cell>
          <cell r="CI713">
            <v>0</v>
          </cell>
          <cell r="CJ713">
            <v>0</v>
          </cell>
          <cell r="CK713">
            <v>0</v>
          </cell>
          <cell r="CL713">
            <v>0</v>
          </cell>
          <cell r="CM713">
            <v>0</v>
          </cell>
          <cell r="CN713">
            <v>0</v>
          </cell>
          <cell r="CO713">
            <v>0</v>
          </cell>
          <cell r="CP713">
            <v>0</v>
          </cell>
          <cell r="CQ713">
            <v>0</v>
          </cell>
          <cell r="CR713">
            <v>0</v>
          </cell>
          <cell r="CS713">
            <v>0</v>
          </cell>
          <cell r="CT713">
            <v>0</v>
          </cell>
          <cell r="CU713">
            <v>0</v>
          </cell>
          <cell r="CV713">
            <v>0</v>
          </cell>
          <cell r="CW713">
            <v>0</v>
          </cell>
          <cell r="CX713">
            <v>0</v>
          </cell>
          <cell r="CY713">
            <v>0</v>
          </cell>
          <cell r="CZ713">
            <v>0</v>
          </cell>
          <cell r="DA713">
            <v>0</v>
          </cell>
          <cell r="DB713">
            <v>0</v>
          </cell>
          <cell r="DC713">
            <v>0</v>
          </cell>
          <cell r="DD713">
            <v>0</v>
          </cell>
          <cell r="DE713">
            <v>0</v>
          </cell>
          <cell r="DF713">
            <v>0</v>
          </cell>
          <cell r="DG713">
            <v>0</v>
          </cell>
          <cell r="DH713">
            <v>0</v>
          </cell>
          <cell r="DI713">
            <v>0</v>
          </cell>
          <cell r="DJ713">
            <v>0</v>
          </cell>
          <cell r="DK713">
            <v>0</v>
          </cell>
          <cell r="DL713">
            <v>0</v>
          </cell>
          <cell r="DM713">
            <v>0</v>
          </cell>
          <cell r="DN713">
            <v>0</v>
          </cell>
          <cell r="DO713">
            <v>0</v>
          </cell>
          <cell r="DP713">
            <v>0</v>
          </cell>
          <cell r="DQ713">
            <v>0</v>
          </cell>
          <cell r="DR713">
            <v>0</v>
          </cell>
          <cell r="DS713">
            <v>0</v>
          </cell>
          <cell r="DT713">
            <v>0</v>
          </cell>
          <cell r="DU713">
            <v>0</v>
          </cell>
          <cell r="DV713">
            <v>0</v>
          </cell>
          <cell r="DW713">
            <v>0</v>
          </cell>
          <cell r="DX713">
            <v>0</v>
          </cell>
          <cell r="DY713">
            <v>0</v>
          </cell>
          <cell r="DZ713">
            <v>0</v>
          </cell>
          <cell r="EA713">
            <v>0</v>
          </cell>
          <cell r="EB713">
            <v>0</v>
          </cell>
          <cell r="EC713">
            <v>0</v>
          </cell>
          <cell r="ED713">
            <v>0</v>
          </cell>
        </row>
        <row r="714"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  <cell r="BN714">
            <v>0</v>
          </cell>
          <cell r="BO714">
            <v>0</v>
          </cell>
          <cell r="BP714">
            <v>0</v>
          </cell>
          <cell r="BQ714">
            <v>0</v>
          </cell>
          <cell r="BR714">
            <v>0</v>
          </cell>
          <cell r="BS714">
            <v>0</v>
          </cell>
          <cell r="BT714">
            <v>0</v>
          </cell>
          <cell r="BU714">
            <v>0</v>
          </cell>
          <cell r="BV714">
            <v>0</v>
          </cell>
          <cell r="BW714">
            <v>0</v>
          </cell>
          <cell r="BX714">
            <v>0</v>
          </cell>
          <cell r="BY714">
            <v>0</v>
          </cell>
          <cell r="BZ714">
            <v>0</v>
          </cell>
          <cell r="CA714">
            <v>0</v>
          </cell>
          <cell r="CB714">
            <v>0</v>
          </cell>
          <cell r="CC714">
            <v>0</v>
          </cell>
          <cell r="CD714">
            <v>0</v>
          </cell>
          <cell r="CE714">
            <v>0</v>
          </cell>
          <cell r="CF714">
            <v>0</v>
          </cell>
          <cell r="CG714">
            <v>0</v>
          </cell>
          <cell r="CH714">
            <v>0</v>
          </cell>
          <cell r="CI714">
            <v>0</v>
          </cell>
          <cell r="CJ714">
            <v>0</v>
          </cell>
          <cell r="CK714">
            <v>0</v>
          </cell>
          <cell r="CL714">
            <v>0</v>
          </cell>
          <cell r="CM714">
            <v>0</v>
          </cell>
          <cell r="CN714">
            <v>0</v>
          </cell>
          <cell r="CO714">
            <v>0</v>
          </cell>
          <cell r="CP714">
            <v>0</v>
          </cell>
          <cell r="CQ714">
            <v>0</v>
          </cell>
          <cell r="CR714">
            <v>0</v>
          </cell>
          <cell r="CS714">
            <v>0</v>
          </cell>
          <cell r="CT714">
            <v>0</v>
          </cell>
          <cell r="CU714">
            <v>0</v>
          </cell>
          <cell r="CV714">
            <v>0</v>
          </cell>
          <cell r="CW714">
            <v>0</v>
          </cell>
          <cell r="CX714">
            <v>0</v>
          </cell>
          <cell r="CY714">
            <v>0</v>
          </cell>
          <cell r="CZ714">
            <v>0</v>
          </cell>
          <cell r="DA714">
            <v>0</v>
          </cell>
          <cell r="DB714">
            <v>0</v>
          </cell>
          <cell r="DC714">
            <v>0</v>
          </cell>
          <cell r="DD714">
            <v>0</v>
          </cell>
          <cell r="DE714">
            <v>0</v>
          </cell>
          <cell r="DF714">
            <v>0</v>
          </cell>
          <cell r="DG714">
            <v>0</v>
          </cell>
          <cell r="DH714">
            <v>0</v>
          </cell>
          <cell r="DI714">
            <v>0</v>
          </cell>
          <cell r="DJ714">
            <v>0</v>
          </cell>
          <cell r="DK714">
            <v>0</v>
          </cell>
          <cell r="DL714">
            <v>0</v>
          </cell>
          <cell r="DM714">
            <v>0</v>
          </cell>
          <cell r="DN714">
            <v>0</v>
          </cell>
          <cell r="DO714">
            <v>0</v>
          </cell>
          <cell r="DP714">
            <v>0</v>
          </cell>
          <cell r="DQ714">
            <v>0</v>
          </cell>
          <cell r="DR714">
            <v>0</v>
          </cell>
          <cell r="DS714">
            <v>0</v>
          </cell>
          <cell r="DT714">
            <v>0</v>
          </cell>
          <cell r="DU714">
            <v>0</v>
          </cell>
          <cell r="DV714">
            <v>0</v>
          </cell>
          <cell r="DW714">
            <v>0</v>
          </cell>
          <cell r="DX714">
            <v>0</v>
          </cell>
          <cell r="DY714">
            <v>0</v>
          </cell>
          <cell r="DZ714">
            <v>0</v>
          </cell>
          <cell r="EA714">
            <v>0</v>
          </cell>
          <cell r="EB714">
            <v>0</v>
          </cell>
          <cell r="EC714">
            <v>0</v>
          </cell>
          <cell r="ED714">
            <v>0</v>
          </cell>
        </row>
        <row r="715">
          <cell r="F715">
            <v>-1E-3</v>
          </cell>
          <cell r="G715">
            <v>-1E-3</v>
          </cell>
          <cell r="H715">
            <v>0</v>
          </cell>
          <cell r="I715">
            <v>0</v>
          </cell>
          <cell r="J715">
            <v>0</v>
          </cell>
          <cell r="K715">
            <v>-1E-3</v>
          </cell>
          <cell r="L715">
            <v>-1E-3</v>
          </cell>
          <cell r="M715">
            <v>-1E-3</v>
          </cell>
          <cell r="N715">
            <v>0</v>
          </cell>
          <cell r="O715">
            <v>-1E-3</v>
          </cell>
          <cell r="P715">
            <v>-1E-3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-1E-3</v>
          </cell>
          <cell r="Y715">
            <v>-1E-3</v>
          </cell>
          <cell r="Z715">
            <v>0</v>
          </cell>
          <cell r="AA715">
            <v>0</v>
          </cell>
          <cell r="AB715">
            <v>-1E-3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-1E-3</v>
          </cell>
          <cell r="AJ715">
            <v>0</v>
          </cell>
          <cell r="AK715">
            <v>-1E-3</v>
          </cell>
          <cell r="AL715">
            <v>-1E-3</v>
          </cell>
          <cell r="AM715">
            <v>0</v>
          </cell>
          <cell r="AN715">
            <v>0</v>
          </cell>
          <cell r="AO715">
            <v>-1E-3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  <cell r="BN715">
            <v>0</v>
          </cell>
          <cell r="BO715">
            <v>0</v>
          </cell>
          <cell r="BP715">
            <v>0</v>
          </cell>
          <cell r="BQ715">
            <v>0</v>
          </cell>
          <cell r="BR715">
            <v>0</v>
          </cell>
          <cell r="BS715">
            <v>0</v>
          </cell>
          <cell r="BT715">
            <v>0</v>
          </cell>
          <cell r="BU715">
            <v>0</v>
          </cell>
          <cell r="BV715">
            <v>0</v>
          </cell>
          <cell r="BW715">
            <v>0</v>
          </cell>
          <cell r="BX715">
            <v>0</v>
          </cell>
          <cell r="BY715">
            <v>0</v>
          </cell>
          <cell r="BZ715">
            <v>0</v>
          </cell>
          <cell r="CA715">
            <v>0</v>
          </cell>
          <cell r="CB715">
            <v>0</v>
          </cell>
          <cell r="CC715">
            <v>0</v>
          </cell>
          <cell r="CD715">
            <v>0</v>
          </cell>
          <cell r="CE715">
            <v>0</v>
          </cell>
          <cell r="CF715">
            <v>0</v>
          </cell>
          <cell r="CG715">
            <v>0</v>
          </cell>
          <cell r="CH715">
            <v>0</v>
          </cell>
          <cell r="CI715">
            <v>0</v>
          </cell>
          <cell r="CJ715">
            <v>0</v>
          </cell>
          <cell r="CK715">
            <v>0</v>
          </cell>
          <cell r="CL715">
            <v>0</v>
          </cell>
          <cell r="CM715">
            <v>0</v>
          </cell>
          <cell r="CN715">
            <v>0</v>
          </cell>
          <cell r="CO715">
            <v>0</v>
          </cell>
          <cell r="CP715">
            <v>0</v>
          </cell>
          <cell r="CQ715">
            <v>0</v>
          </cell>
          <cell r="CR715">
            <v>0</v>
          </cell>
          <cell r="CS715">
            <v>0</v>
          </cell>
          <cell r="CT715">
            <v>0</v>
          </cell>
          <cell r="CU715">
            <v>0</v>
          </cell>
          <cell r="CV715">
            <v>0</v>
          </cell>
          <cell r="CW715">
            <v>0</v>
          </cell>
          <cell r="CX715">
            <v>0</v>
          </cell>
          <cell r="CY715">
            <v>0</v>
          </cell>
          <cell r="CZ715">
            <v>0</v>
          </cell>
          <cell r="DA715">
            <v>0</v>
          </cell>
          <cell r="DB715">
            <v>0</v>
          </cell>
          <cell r="DC715">
            <v>0</v>
          </cell>
          <cell r="DD715">
            <v>0</v>
          </cell>
          <cell r="DE715">
            <v>0</v>
          </cell>
          <cell r="DF715">
            <v>0</v>
          </cell>
          <cell r="DG715">
            <v>0</v>
          </cell>
          <cell r="DH715">
            <v>0</v>
          </cell>
          <cell r="DI715">
            <v>0</v>
          </cell>
          <cell r="DJ715">
            <v>0</v>
          </cell>
          <cell r="DK715">
            <v>1E-3</v>
          </cell>
          <cell r="DL715">
            <v>0</v>
          </cell>
          <cell r="DM715">
            <v>0</v>
          </cell>
          <cell r="DN715">
            <v>0</v>
          </cell>
          <cell r="DO715">
            <v>0</v>
          </cell>
          <cell r="DP715">
            <v>0</v>
          </cell>
          <cell r="DQ715">
            <v>0</v>
          </cell>
          <cell r="DR715">
            <v>0</v>
          </cell>
          <cell r="DS715">
            <v>0</v>
          </cell>
          <cell r="DT715">
            <v>0</v>
          </cell>
          <cell r="DU715">
            <v>0</v>
          </cell>
          <cell r="DV715">
            <v>0</v>
          </cell>
          <cell r="DW715">
            <v>0</v>
          </cell>
          <cell r="DX715">
            <v>0</v>
          </cell>
          <cell r="DY715">
            <v>0</v>
          </cell>
          <cell r="DZ715">
            <v>0</v>
          </cell>
          <cell r="EA715">
            <v>0</v>
          </cell>
          <cell r="EB715">
            <v>0</v>
          </cell>
          <cell r="EC715">
            <v>0</v>
          </cell>
          <cell r="ED715">
            <v>0</v>
          </cell>
        </row>
        <row r="716"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-1E-3</v>
          </cell>
          <cell r="N716">
            <v>-1E-3</v>
          </cell>
          <cell r="O716">
            <v>0</v>
          </cell>
          <cell r="P716">
            <v>-1E-3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-1E-3</v>
          </cell>
          <cell r="Z716">
            <v>0</v>
          </cell>
          <cell r="AA716">
            <v>-1E-3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  <cell r="BZ716">
            <v>0</v>
          </cell>
          <cell r="CA716">
            <v>0</v>
          </cell>
          <cell r="CB716">
            <v>0</v>
          </cell>
          <cell r="CC716">
            <v>0</v>
          </cell>
          <cell r="CD716">
            <v>0</v>
          </cell>
          <cell r="CE716">
            <v>0</v>
          </cell>
          <cell r="CF716">
            <v>0</v>
          </cell>
          <cell r="CG716">
            <v>0</v>
          </cell>
          <cell r="CH716">
            <v>0</v>
          </cell>
          <cell r="CI716">
            <v>0</v>
          </cell>
          <cell r="CJ716">
            <v>0</v>
          </cell>
          <cell r="CK716">
            <v>0</v>
          </cell>
          <cell r="CL716">
            <v>0</v>
          </cell>
          <cell r="CM716">
            <v>0</v>
          </cell>
          <cell r="CN716">
            <v>0</v>
          </cell>
          <cell r="CO716">
            <v>0</v>
          </cell>
          <cell r="CP716">
            <v>0</v>
          </cell>
          <cell r="CQ716">
            <v>0</v>
          </cell>
          <cell r="CR716">
            <v>0</v>
          </cell>
          <cell r="CS716">
            <v>0</v>
          </cell>
          <cell r="CT716">
            <v>0</v>
          </cell>
          <cell r="CU716">
            <v>0</v>
          </cell>
          <cell r="CV716">
            <v>0</v>
          </cell>
          <cell r="CW716">
            <v>0</v>
          </cell>
          <cell r="CX716">
            <v>0</v>
          </cell>
          <cell r="CY716">
            <v>0</v>
          </cell>
          <cell r="CZ716">
            <v>0</v>
          </cell>
          <cell r="DA716">
            <v>0</v>
          </cell>
          <cell r="DB716">
            <v>0</v>
          </cell>
          <cell r="DC716">
            <v>0</v>
          </cell>
          <cell r="DD716">
            <v>0</v>
          </cell>
          <cell r="DE716">
            <v>0</v>
          </cell>
          <cell r="DF716">
            <v>0</v>
          </cell>
          <cell r="DG716">
            <v>0</v>
          </cell>
          <cell r="DH716">
            <v>0</v>
          </cell>
          <cell r="DI716">
            <v>0</v>
          </cell>
          <cell r="DJ716">
            <v>0</v>
          </cell>
          <cell r="DK716">
            <v>0</v>
          </cell>
          <cell r="DL716">
            <v>0</v>
          </cell>
          <cell r="DM716">
            <v>0</v>
          </cell>
          <cell r="DN716">
            <v>0</v>
          </cell>
          <cell r="DO716">
            <v>0</v>
          </cell>
          <cell r="DP716">
            <v>0</v>
          </cell>
          <cell r="DQ716">
            <v>0</v>
          </cell>
          <cell r="DR716">
            <v>0</v>
          </cell>
          <cell r="DS716">
            <v>0</v>
          </cell>
          <cell r="DT716">
            <v>0</v>
          </cell>
          <cell r="DU716">
            <v>0</v>
          </cell>
          <cell r="DV716">
            <v>0</v>
          </cell>
          <cell r="DW716">
            <v>0</v>
          </cell>
          <cell r="DX716">
            <v>0</v>
          </cell>
          <cell r="DY716">
            <v>0</v>
          </cell>
          <cell r="DZ716">
            <v>0</v>
          </cell>
          <cell r="EA716">
            <v>0</v>
          </cell>
          <cell r="EB716">
            <v>0</v>
          </cell>
          <cell r="EC716">
            <v>0</v>
          </cell>
          <cell r="ED716">
            <v>0</v>
          </cell>
        </row>
        <row r="717"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  <cell r="BZ717">
            <v>0</v>
          </cell>
          <cell r="CA717">
            <v>0</v>
          </cell>
          <cell r="CB717">
            <v>0</v>
          </cell>
          <cell r="CC717">
            <v>0</v>
          </cell>
          <cell r="CD717">
            <v>0</v>
          </cell>
          <cell r="CE717">
            <v>0</v>
          </cell>
          <cell r="CF717">
            <v>0</v>
          </cell>
          <cell r="CG717">
            <v>0</v>
          </cell>
          <cell r="CH717">
            <v>0</v>
          </cell>
          <cell r="CI717">
            <v>0</v>
          </cell>
          <cell r="CJ717">
            <v>0</v>
          </cell>
          <cell r="CK717">
            <v>0</v>
          </cell>
          <cell r="CL717">
            <v>0</v>
          </cell>
          <cell r="CM717">
            <v>0</v>
          </cell>
          <cell r="CN717">
            <v>0</v>
          </cell>
          <cell r="CO717">
            <v>0</v>
          </cell>
          <cell r="CP717">
            <v>0</v>
          </cell>
          <cell r="CQ717">
            <v>0</v>
          </cell>
          <cell r="CR717">
            <v>0</v>
          </cell>
          <cell r="CS717">
            <v>0</v>
          </cell>
          <cell r="CT717">
            <v>0</v>
          </cell>
          <cell r="CU717">
            <v>0</v>
          </cell>
          <cell r="CV717">
            <v>0</v>
          </cell>
          <cell r="CW717">
            <v>0</v>
          </cell>
          <cell r="CX717">
            <v>0</v>
          </cell>
          <cell r="CY717">
            <v>0</v>
          </cell>
          <cell r="CZ717">
            <v>0</v>
          </cell>
          <cell r="DA717">
            <v>0</v>
          </cell>
          <cell r="DB717">
            <v>0</v>
          </cell>
          <cell r="DC717">
            <v>0</v>
          </cell>
          <cell r="DD717">
            <v>0</v>
          </cell>
          <cell r="DE717">
            <v>0</v>
          </cell>
          <cell r="DF717">
            <v>0</v>
          </cell>
          <cell r="DG717">
            <v>0</v>
          </cell>
          <cell r="DH717">
            <v>0</v>
          </cell>
          <cell r="DI717">
            <v>0</v>
          </cell>
          <cell r="DJ717">
            <v>0</v>
          </cell>
          <cell r="DK717">
            <v>0</v>
          </cell>
          <cell r="DL717">
            <v>0</v>
          </cell>
          <cell r="DM717">
            <v>0</v>
          </cell>
          <cell r="DN717">
            <v>0</v>
          </cell>
          <cell r="DO717">
            <v>0</v>
          </cell>
          <cell r="DP717">
            <v>0</v>
          </cell>
          <cell r="DQ717">
            <v>0</v>
          </cell>
          <cell r="DR717">
            <v>0</v>
          </cell>
          <cell r="DS717">
            <v>0</v>
          </cell>
          <cell r="DT717">
            <v>0</v>
          </cell>
          <cell r="DU717">
            <v>0</v>
          </cell>
          <cell r="DV717">
            <v>0</v>
          </cell>
          <cell r="DW717">
            <v>0</v>
          </cell>
          <cell r="DX717">
            <v>0</v>
          </cell>
          <cell r="DY717">
            <v>0</v>
          </cell>
          <cell r="DZ717">
            <v>0</v>
          </cell>
          <cell r="EA717">
            <v>0</v>
          </cell>
          <cell r="EB717">
            <v>0</v>
          </cell>
          <cell r="EC717">
            <v>0</v>
          </cell>
          <cell r="ED717">
            <v>0</v>
          </cell>
        </row>
        <row r="719">
          <cell r="F719">
            <v>0</v>
          </cell>
          <cell r="G719">
            <v>0</v>
          </cell>
          <cell r="H719">
            <v>-1E-3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-1E-3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P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  <cell r="BY719">
            <v>0</v>
          </cell>
          <cell r="BZ719">
            <v>0</v>
          </cell>
          <cell r="CA719">
            <v>0</v>
          </cell>
          <cell r="CB719">
            <v>0</v>
          </cell>
          <cell r="CC719">
            <v>0</v>
          </cell>
          <cell r="CD719">
            <v>0</v>
          </cell>
          <cell r="CE719">
            <v>0</v>
          </cell>
          <cell r="CF719">
            <v>0</v>
          </cell>
          <cell r="CG719">
            <v>0</v>
          </cell>
          <cell r="CH719">
            <v>0</v>
          </cell>
          <cell r="CI719">
            <v>0</v>
          </cell>
          <cell r="CJ719">
            <v>0</v>
          </cell>
          <cell r="CK719">
            <v>0</v>
          </cell>
          <cell r="CL719">
            <v>0</v>
          </cell>
          <cell r="CM719">
            <v>0</v>
          </cell>
          <cell r="CN719">
            <v>0</v>
          </cell>
          <cell r="CO719">
            <v>0</v>
          </cell>
          <cell r="CP719">
            <v>0</v>
          </cell>
          <cell r="CQ719">
            <v>0</v>
          </cell>
          <cell r="CR719">
            <v>0</v>
          </cell>
          <cell r="CS719">
            <v>0</v>
          </cell>
          <cell r="CT719">
            <v>0</v>
          </cell>
          <cell r="CU719">
            <v>0</v>
          </cell>
          <cell r="CV719">
            <v>0</v>
          </cell>
          <cell r="CW719">
            <v>0</v>
          </cell>
          <cell r="CX719">
            <v>0</v>
          </cell>
          <cell r="CY719">
            <v>0</v>
          </cell>
          <cell r="CZ719">
            <v>0</v>
          </cell>
          <cell r="DA719">
            <v>0</v>
          </cell>
          <cell r="DB719">
            <v>0</v>
          </cell>
          <cell r="DC719">
            <v>0</v>
          </cell>
          <cell r="DD719">
            <v>0</v>
          </cell>
          <cell r="DE719">
            <v>-1E-3</v>
          </cell>
          <cell r="DF719">
            <v>0</v>
          </cell>
          <cell r="DG719">
            <v>0</v>
          </cell>
          <cell r="DH719">
            <v>0</v>
          </cell>
          <cell r="DI719">
            <v>0</v>
          </cell>
          <cell r="DJ719">
            <v>0</v>
          </cell>
          <cell r="DK719">
            <v>-1.2E-2</v>
          </cell>
          <cell r="DL719">
            <v>0</v>
          </cell>
          <cell r="DM719">
            <v>0</v>
          </cell>
          <cell r="DN719">
            <v>0</v>
          </cell>
          <cell r="DO719">
            <v>0</v>
          </cell>
          <cell r="DP719">
            <v>0</v>
          </cell>
          <cell r="DQ719">
            <v>0</v>
          </cell>
          <cell r="DR719">
            <v>0</v>
          </cell>
          <cell r="DS719">
            <v>0</v>
          </cell>
          <cell r="DT719">
            <v>0</v>
          </cell>
          <cell r="DU719">
            <v>0</v>
          </cell>
          <cell r="DV719">
            <v>0</v>
          </cell>
          <cell r="DW719">
            <v>0</v>
          </cell>
          <cell r="DX719">
            <v>0</v>
          </cell>
          <cell r="DY719">
            <v>0</v>
          </cell>
          <cell r="DZ719">
            <v>0</v>
          </cell>
          <cell r="EA719">
            <v>0</v>
          </cell>
          <cell r="EB719">
            <v>0</v>
          </cell>
          <cell r="EC719">
            <v>0</v>
          </cell>
          <cell r="ED719">
            <v>0</v>
          </cell>
        </row>
        <row r="720"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  <cell r="BZ720">
            <v>0</v>
          </cell>
          <cell r="CA720">
            <v>0</v>
          </cell>
          <cell r="CB720">
            <v>0</v>
          </cell>
          <cell r="CC720">
            <v>0</v>
          </cell>
          <cell r="CD720">
            <v>0</v>
          </cell>
          <cell r="CE720">
            <v>0</v>
          </cell>
          <cell r="CF720">
            <v>0</v>
          </cell>
          <cell r="CG720">
            <v>0</v>
          </cell>
          <cell r="CH720">
            <v>0</v>
          </cell>
          <cell r="CI720">
            <v>0</v>
          </cell>
          <cell r="CJ720">
            <v>0</v>
          </cell>
          <cell r="CK720">
            <v>0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P720">
            <v>0</v>
          </cell>
          <cell r="CQ720">
            <v>0</v>
          </cell>
          <cell r="CR720">
            <v>0</v>
          </cell>
          <cell r="CS720">
            <v>0</v>
          </cell>
          <cell r="CT720">
            <v>0</v>
          </cell>
          <cell r="CU720">
            <v>0</v>
          </cell>
          <cell r="CV720">
            <v>0</v>
          </cell>
          <cell r="CW720">
            <v>0</v>
          </cell>
          <cell r="CX720">
            <v>0</v>
          </cell>
          <cell r="CY720">
            <v>0</v>
          </cell>
          <cell r="CZ720">
            <v>0</v>
          </cell>
          <cell r="DA720">
            <v>0</v>
          </cell>
          <cell r="DB720">
            <v>0</v>
          </cell>
          <cell r="DC720">
            <v>0</v>
          </cell>
          <cell r="DD720">
            <v>0</v>
          </cell>
          <cell r="DE720">
            <v>0</v>
          </cell>
          <cell r="DF720">
            <v>0</v>
          </cell>
          <cell r="DG720">
            <v>0</v>
          </cell>
          <cell r="DH720">
            <v>0</v>
          </cell>
          <cell r="DI720">
            <v>0</v>
          </cell>
          <cell r="DJ720">
            <v>0</v>
          </cell>
          <cell r="DK720">
            <v>0</v>
          </cell>
          <cell r="DL720">
            <v>0</v>
          </cell>
          <cell r="DM720">
            <v>0</v>
          </cell>
          <cell r="DN720">
            <v>0</v>
          </cell>
          <cell r="DO720">
            <v>0</v>
          </cell>
          <cell r="DP720">
            <v>0</v>
          </cell>
          <cell r="DQ720">
            <v>0</v>
          </cell>
          <cell r="DR720">
            <v>0</v>
          </cell>
          <cell r="DS720">
            <v>0</v>
          </cell>
          <cell r="DT720">
            <v>0</v>
          </cell>
          <cell r="DU720">
            <v>0</v>
          </cell>
          <cell r="DV720">
            <v>0</v>
          </cell>
          <cell r="DW720">
            <v>0</v>
          </cell>
          <cell r="DX720">
            <v>0</v>
          </cell>
          <cell r="DY720">
            <v>0</v>
          </cell>
          <cell r="DZ720">
            <v>0</v>
          </cell>
          <cell r="EA720">
            <v>0</v>
          </cell>
          <cell r="EB720">
            <v>0</v>
          </cell>
          <cell r="EC720">
            <v>0</v>
          </cell>
          <cell r="ED720">
            <v>0</v>
          </cell>
        </row>
        <row r="721"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  <cell r="BZ721">
            <v>0</v>
          </cell>
          <cell r="CA721">
            <v>0</v>
          </cell>
          <cell r="CB721">
            <v>0</v>
          </cell>
          <cell r="CC721">
            <v>0</v>
          </cell>
          <cell r="CD721">
            <v>0</v>
          </cell>
          <cell r="CE721">
            <v>0</v>
          </cell>
          <cell r="CF721">
            <v>0</v>
          </cell>
          <cell r="CG721">
            <v>0</v>
          </cell>
          <cell r="CH721">
            <v>0</v>
          </cell>
          <cell r="CI721">
            <v>0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P721">
            <v>0</v>
          </cell>
          <cell r="CQ721">
            <v>0</v>
          </cell>
          <cell r="CR721">
            <v>0</v>
          </cell>
          <cell r="CS721">
            <v>0</v>
          </cell>
          <cell r="CT721">
            <v>0</v>
          </cell>
          <cell r="CU721">
            <v>0</v>
          </cell>
          <cell r="CV721">
            <v>0</v>
          </cell>
          <cell r="CW721">
            <v>0</v>
          </cell>
          <cell r="CX721">
            <v>0</v>
          </cell>
          <cell r="CY721">
            <v>0</v>
          </cell>
          <cell r="CZ721">
            <v>0</v>
          </cell>
          <cell r="DA721">
            <v>0</v>
          </cell>
          <cell r="DB721">
            <v>0</v>
          </cell>
          <cell r="DC721">
            <v>0</v>
          </cell>
          <cell r="DD721">
            <v>0</v>
          </cell>
          <cell r="DE721">
            <v>0</v>
          </cell>
          <cell r="DF721">
            <v>0</v>
          </cell>
          <cell r="DG721">
            <v>0</v>
          </cell>
          <cell r="DH721">
            <v>0</v>
          </cell>
          <cell r="DI721">
            <v>0</v>
          </cell>
          <cell r="DJ721">
            <v>0</v>
          </cell>
          <cell r="DK721">
            <v>0</v>
          </cell>
          <cell r="DL721">
            <v>0</v>
          </cell>
          <cell r="DM721">
            <v>0</v>
          </cell>
          <cell r="DN721">
            <v>0</v>
          </cell>
          <cell r="DO721">
            <v>0</v>
          </cell>
          <cell r="DP721">
            <v>0</v>
          </cell>
          <cell r="DQ721">
            <v>0</v>
          </cell>
          <cell r="DR721">
            <v>0</v>
          </cell>
          <cell r="DS721">
            <v>0</v>
          </cell>
          <cell r="DT721">
            <v>0</v>
          </cell>
          <cell r="DU721">
            <v>0</v>
          </cell>
          <cell r="DV721">
            <v>0</v>
          </cell>
          <cell r="DW721">
            <v>0</v>
          </cell>
          <cell r="DX721">
            <v>0</v>
          </cell>
          <cell r="DY721">
            <v>0</v>
          </cell>
          <cell r="DZ721">
            <v>0</v>
          </cell>
          <cell r="EA721">
            <v>0</v>
          </cell>
          <cell r="EB721">
            <v>0</v>
          </cell>
          <cell r="EC721">
            <v>0</v>
          </cell>
          <cell r="ED721">
            <v>0</v>
          </cell>
        </row>
        <row r="722"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0</v>
          </cell>
          <cell r="BZ722">
            <v>0</v>
          </cell>
          <cell r="CA722">
            <v>0</v>
          </cell>
          <cell r="CB722">
            <v>0</v>
          </cell>
          <cell r="CC722">
            <v>0</v>
          </cell>
          <cell r="CD722">
            <v>0</v>
          </cell>
          <cell r="CE722">
            <v>0</v>
          </cell>
          <cell r="CF722">
            <v>0</v>
          </cell>
          <cell r="CG722">
            <v>0</v>
          </cell>
          <cell r="CH722">
            <v>0</v>
          </cell>
          <cell r="CI722">
            <v>0</v>
          </cell>
          <cell r="CJ722">
            <v>0</v>
          </cell>
          <cell r="CK722">
            <v>0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P722">
            <v>0</v>
          </cell>
          <cell r="CQ722">
            <v>0</v>
          </cell>
          <cell r="CR722">
            <v>0</v>
          </cell>
          <cell r="CS722">
            <v>0</v>
          </cell>
          <cell r="CT722">
            <v>0</v>
          </cell>
          <cell r="CU722">
            <v>0</v>
          </cell>
          <cell r="CV722">
            <v>0</v>
          </cell>
          <cell r="CW722">
            <v>0</v>
          </cell>
          <cell r="CX722">
            <v>0</v>
          </cell>
          <cell r="CY722">
            <v>0</v>
          </cell>
          <cell r="CZ722">
            <v>0</v>
          </cell>
          <cell r="DA722">
            <v>0</v>
          </cell>
          <cell r="DB722">
            <v>0</v>
          </cell>
          <cell r="DC722">
            <v>0</v>
          </cell>
          <cell r="DD722">
            <v>0</v>
          </cell>
          <cell r="DE722">
            <v>0</v>
          </cell>
          <cell r="DF722">
            <v>0</v>
          </cell>
          <cell r="DG722">
            <v>0</v>
          </cell>
          <cell r="DH722">
            <v>0</v>
          </cell>
          <cell r="DI722">
            <v>0</v>
          </cell>
          <cell r="DJ722">
            <v>0</v>
          </cell>
          <cell r="DK722">
            <v>0</v>
          </cell>
          <cell r="DL722">
            <v>0</v>
          </cell>
          <cell r="DM722">
            <v>0</v>
          </cell>
          <cell r="DN722">
            <v>0</v>
          </cell>
          <cell r="DO722">
            <v>0</v>
          </cell>
          <cell r="DP722">
            <v>0</v>
          </cell>
          <cell r="DQ722">
            <v>0</v>
          </cell>
          <cell r="DR722">
            <v>0</v>
          </cell>
          <cell r="DS722">
            <v>0</v>
          </cell>
          <cell r="DT722">
            <v>0</v>
          </cell>
          <cell r="DU722">
            <v>0</v>
          </cell>
          <cell r="DV722">
            <v>0</v>
          </cell>
          <cell r="DW722">
            <v>0</v>
          </cell>
          <cell r="DX722">
            <v>0</v>
          </cell>
          <cell r="DY722">
            <v>0</v>
          </cell>
          <cell r="DZ722">
            <v>0</v>
          </cell>
          <cell r="EA722">
            <v>0</v>
          </cell>
          <cell r="EB722">
            <v>0</v>
          </cell>
          <cell r="EC722">
            <v>0</v>
          </cell>
          <cell r="ED722">
            <v>0</v>
          </cell>
        </row>
        <row r="723"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-1E-3</v>
          </cell>
          <cell r="Z723">
            <v>-1E-3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-1E-3</v>
          </cell>
          <cell r="AM723">
            <v>-1E-3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  <cell r="BZ723">
            <v>0</v>
          </cell>
          <cell r="CA723">
            <v>0</v>
          </cell>
          <cell r="CB723">
            <v>0</v>
          </cell>
          <cell r="CC723">
            <v>0</v>
          </cell>
          <cell r="CD723">
            <v>0</v>
          </cell>
          <cell r="CE723">
            <v>0</v>
          </cell>
          <cell r="CF723">
            <v>0</v>
          </cell>
          <cell r="CG723">
            <v>0</v>
          </cell>
          <cell r="CH723">
            <v>0</v>
          </cell>
          <cell r="CI723">
            <v>0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P723">
            <v>0</v>
          </cell>
          <cell r="CQ723">
            <v>0</v>
          </cell>
          <cell r="CR723">
            <v>0</v>
          </cell>
          <cell r="CS723">
            <v>0</v>
          </cell>
          <cell r="CT723">
            <v>0</v>
          </cell>
          <cell r="CU723">
            <v>0</v>
          </cell>
          <cell r="CV723">
            <v>0</v>
          </cell>
          <cell r="CW723">
            <v>0</v>
          </cell>
          <cell r="CX723">
            <v>0</v>
          </cell>
          <cell r="CY723">
            <v>0</v>
          </cell>
          <cell r="CZ723">
            <v>0</v>
          </cell>
          <cell r="DA723">
            <v>0</v>
          </cell>
          <cell r="DB723">
            <v>0</v>
          </cell>
          <cell r="DC723">
            <v>0</v>
          </cell>
          <cell r="DD723">
            <v>0</v>
          </cell>
          <cell r="DE723">
            <v>0</v>
          </cell>
          <cell r="DF723">
            <v>0</v>
          </cell>
          <cell r="DG723">
            <v>0</v>
          </cell>
          <cell r="DH723">
            <v>0</v>
          </cell>
          <cell r="DI723">
            <v>0</v>
          </cell>
          <cell r="DJ723">
            <v>0</v>
          </cell>
          <cell r="DK723">
            <v>0</v>
          </cell>
          <cell r="DL723">
            <v>0</v>
          </cell>
          <cell r="DM723">
            <v>0</v>
          </cell>
          <cell r="DN723">
            <v>0</v>
          </cell>
          <cell r="DO723">
            <v>0</v>
          </cell>
          <cell r="DP723">
            <v>0</v>
          </cell>
          <cell r="DQ723">
            <v>0</v>
          </cell>
          <cell r="DR723">
            <v>0</v>
          </cell>
          <cell r="DS723">
            <v>0</v>
          </cell>
          <cell r="DT723">
            <v>0</v>
          </cell>
          <cell r="DU723">
            <v>0</v>
          </cell>
          <cell r="DV723">
            <v>0</v>
          </cell>
          <cell r="DW723">
            <v>0</v>
          </cell>
          <cell r="DX723">
            <v>0</v>
          </cell>
          <cell r="DY723">
            <v>0</v>
          </cell>
          <cell r="DZ723">
            <v>0</v>
          </cell>
          <cell r="EA723">
            <v>0</v>
          </cell>
          <cell r="EB723">
            <v>0</v>
          </cell>
          <cell r="EC723">
            <v>0</v>
          </cell>
          <cell r="ED723">
            <v>0</v>
          </cell>
        </row>
        <row r="724"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  <cell r="BZ724">
            <v>0</v>
          </cell>
          <cell r="CA724">
            <v>0</v>
          </cell>
          <cell r="CB724">
            <v>0</v>
          </cell>
          <cell r="CC724">
            <v>0</v>
          </cell>
          <cell r="CD724">
            <v>0</v>
          </cell>
          <cell r="CE724">
            <v>0</v>
          </cell>
          <cell r="CF724">
            <v>0</v>
          </cell>
          <cell r="CG724">
            <v>0</v>
          </cell>
          <cell r="CH724">
            <v>0</v>
          </cell>
          <cell r="CI724">
            <v>0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P724">
            <v>0</v>
          </cell>
          <cell r="CQ724">
            <v>0</v>
          </cell>
          <cell r="CR724">
            <v>0</v>
          </cell>
          <cell r="CS724">
            <v>0</v>
          </cell>
          <cell r="CT724">
            <v>0</v>
          </cell>
          <cell r="CU724">
            <v>0</v>
          </cell>
          <cell r="CV724">
            <v>0</v>
          </cell>
          <cell r="CW724">
            <v>0</v>
          </cell>
          <cell r="CX724">
            <v>0</v>
          </cell>
          <cell r="CY724">
            <v>0</v>
          </cell>
          <cell r="CZ724">
            <v>0</v>
          </cell>
          <cell r="DA724">
            <v>0</v>
          </cell>
          <cell r="DB724">
            <v>0</v>
          </cell>
          <cell r="DC724">
            <v>0</v>
          </cell>
          <cell r="DD724">
            <v>0</v>
          </cell>
          <cell r="DE724">
            <v>0</v>
          </cell>
          <cell r="DF724">
            <v>0</v>
          </cell>
          <cell r="DG724">
            <v>0</v>
          </cell>
          <cell r="DH724">
            <v>0</v>
          </cell>
          <cell r="DI724">
            <v>0</v>
          </cell>
          <cell r="DJ724">
            <v>0</v>
          </cell>
          <cell r="DK724">
            <v>0</v>
          </cell>
          <cell r="DL724">
            <v>0</v>
          </cell>
          <cell r="DM724">
            <v>0</v>
          </cell>
          <cell r="DN724">
            <v>0</v>
          </cell>
          <cell r="DO724">
            <v>0</v>
          </cell>
          <cell r="DP724">
            <v>0</v>
          </cell>
          <cell r="DQ724">
            <v>0</v>
          </cell>
          <cell r="DR724">
            <v>0</v>
          </cell>
          <cell r="DS724">
            <v>0</v>
          </cell>
          <cell r="DT724">
            <v>0</v>
          </cell>
          <cell r="DU724">
            <v>0</v>
          </cell>
          <cell r="DV724">
            <v>0</v>
          </cell>
          <cell r="DW724">
            <v>0</v>
          </cell>
          <cell r="DX724">
            <v>0</v>
          </cell>
          <cell r="DY724">
            <v>0</v>
          </cell>
          <cell r="DZ724">
            <v>0</v>
          </cell>
          <cell r="EA724">
            <v>0</v>
          </cell>
          <cell r="EB724">
            <v>0</v>
          </cell>
          <cell r="EC724">
            <v>0</v>
          </cell>
          <cell r="ED724">
            <v>0</v>
          </cell>
        </row>
        <row r="725"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  <cell r="BZ725">
            <v>0</v>
          </cell>
          <cell r="CA725">
            <v>0</v>
          </cell>
          <cell r="CB725">
            <v>0</v>
          </cell>
          <cell r="CC725">
            <v>0</v>
          </cell>
          <cell r="CD725">
            <v>0</v>
          </cell>
          <cell r="CE725">
            <v>0</v>
          </cell>
          <cell r="CF725">
            <v>0</v>
          </cell>
          <cell r="CG725">
            <v>0</v>
          </cell>
          <cell r="CH725">
            <v>0</v>
          </cell>
          <cell r="CI725">
            <v>0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P725">
            <v>0</v>
          </cell>
          <cell r="CQ725">
            <v>0</v>
          </cell>
          <cell r="CR725">
            <v>0</v>
          </cell>
          <cell r="CS725">
            <v>0</v>
          </cell>
          <cell r="CT725">
            <v>0</v>
          </cell>
          <cell r="CU725">
            <v>0</v>
          </cell>
          <cell r="CV725">
            <v>0</v>
          </cell>
          <cell r="CW725">
            <v>0</v>
          </cell>
          <cell r="CX725">
            <v>0</v>
          </cell>
          <cell r="CY725">
            <v>0</v>
          </cell>
          <cell r="CZ725">
            <v>0</v>
          </cell>
          <cell r="DA725">
            <v>0</v>
          </cell>
          <cell r="DB725">
            <v>0</v>
          </cell>
          <cell r="DC725">
            <v>0</v>
          </cell>
          <cell r="DD725">
            <v>0</v>
          </cell>
          <cell r="DE725">
            <v>0</v>
          </cell>
          <cell r="DF725">
            <v>0</v>
          </cell>
          <cell r="DG725">
            <v>0</v>
          </cell>
          <cell r="DH725">
            <v>0</v>
          </cell>
          <cell r="DI725">
            <v>0</v>
          </cell>
          <cell r="DJ725">
            <v>0</v>
          </cell>
          <cell r="DK725">
            <v>0</v>
          </cell>
          <cell r="DL725">
            <v>0</v>
          </cell>
          <cell r="DM725">
            <v>0</v>
          </cell>
          <cell r="DN725">
            <v>0</v>
          </cell>
          <cell r="DO725">
            <v>0</v>
          </cell>
          <cell r="DP725">
            <v>0</v>
          </cell>
          <cell r="DQ725">
            <v>0</v>
          </cell>
          <cell r="DR725">
            <v>0</v>
          </cell>
          <cell r="DS725">
            <v>0</v>
          </cell>
          <cell r="DT725">
            <v>0</v>
          </cell>
          <cell r="DU725">
            <v>0</v>
          </cell>
          <cell r="DV725">
            <v>0</v>
          </cell>
          <cell r="DW725">
            <v>0</v>
          </cell>
          <cell r="DX725">
            <v>0</v>
          </cell>
          <cell r="DY725">
            <v>0</v>
          </cell>
          <cell r="DZ725">
            <v>0</v>
          </cell>
          <cell r="EA725">
            <v>0</v>
          </cell>
          <cell r="EB725">
            <v>0</v>
          </cell>
          <cell r="EC725">
            <v>0</v>
          </cell>
          <cell r="ED725">
            <v>0</v>
          </cell>
        </row>
        <row r="726"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  <cell r="BZ726">
            <v>0</v>
          </cell>
          <cell r="CA726">
            <v>0</v>
          </cell>
          <cell r="CB726">
            <v>0</v>
          </cell>
          <cell r="CC726">
            <v>0</v>
          </cell>
          <cell r="CD726">
            <v>0</v>
          </cell>
          <cell r="CE726">
            <v>0</v>
          </cell>
          <cell r="CF726">
            <v>0</v>
          </cell>
          <cell r="CG726">
            <v>0</v>
          </cell>
          <cell r="CH726">
            <v>0</v>
          </cell>
          <cell r="CI726">
            <v>0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0</v>
          </cell>
          <cell r="CO726">
            <v>0</v>
          </cell>
          <cell r="CP726">
            <v>0</v>
          </cell>
          <cell r="CQ726">
            <v>0</v>
          </cell>
          <cell r="CR726">
            <v>0</v>
          </cell>
          <cell r="CS726">
            <v>0</v>
          </cell>
          <cell r="CT726">
            <v>0</v>
          </cell>
          <cell r="CU726">
            <v>0</v>
          </cell>
          <cell r="CV726">
            <v>0</v>
          </cell>
          <cell r="CW726">
            <v>0</v>
          </cell>
          <cell r="CX726">
            <v>0</v>
          </cell>
          <cell r="CY726">
            <v>0</v>
          </cell>
          <cell r="CZ726">
            <v>0</v>
          </cell>
          <cell r="DA726">
            <v>0</v>
          </cell>
          <cell r="DB726">
            <v>0</v>
          </cell>
          <cell r="DC726">
            <v>0</v>
          </cell>
          <cell r="DD726">
            <v>0</v>
          </cell>
          <cell r="DE726">
            <v>0</v>
          </cell>
          <cell r="DF726">
            <v>0</v>
          </cell>
          <cell r="DG726">
            <v>0</v>
          </cell>
          <cell r="DH726">
            <v>0</v>
          </cell>
          <cell r="DI726">
            <v>0</v>
          </cell>
          <cell r="DJ726">
            <v>0</v>
          </cell>
          <cell r="DK726">
            <v>0</v>
          </cell>
          <cell r="DL726">
            <v>0</v>
          </cell>
          <cell r="DM726">
            <v>0</v>
          </cell>
          <cell r="DN726">
            <v>0</v>
          </cell>
          <cell r="DO726">
            <v>0</v>
          </cell>
          <cell r="DP726">
            <v>0</v>
          </cell>
          <cell r="DQ726">
            <v>0</v>
          </cell>
          <cell r="DR726">
            <v>0</v>
          </cell>
          <cell r="DS726">
            <v>0</v>
          </cell>
          <cell r="DT726">
            <v>0</v>
          </cell>
          <cell r="DU726">
            <v>0</v>
          </cell>
          <cell r="DV726">
            <v>0</v>
          </cell>
          <cell r="DW726">
            <v>0</v>
          </cell>
          <cell r="DX726">
            <v>0</v>
          </cell>
          <cell r="DY726">
            <v>0</v>
          </cell>
          <cell r="DZ726">
            <v>0</v>
          </cell>
          <cell r="EA726">
            <v>0</v>
          </cell>
          <cell r="EB726">
            <v>0</v>
          </cell>
          <cell r="EC726">
            <v>0</v>
          </cell>
          <cell r="ED726">
            <v>0</v>
          </cell>
        </row>
        <row r="727"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  <cell r="BZ727">
            <v>0</v>
          </cell>
          <cell r="CA727">
            <v>0</v>
          </cell>
          <cell r="CB727">
            <v>0</v>
          </cell>
          <cell r="CC727">
            <v>0</v>
          </cell>
          <cell r="CD727">
            <v>0</v>
          </cell>
          <cell r="CE727">
            <v>0</v>
          </cell>
          <cell r="CF727">
            <v>0</v>
          </cell>
          <cell r="CG727">
            <v>0</v>
          </cell>
          <cell r="CH727">
            <v>0</v>
          </cell>
          <cell r="CI727">
            <v>0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P727">
            <v>0</v>
          </cell>
          <cell r="CQ727">
            <v>0</v>
          </cell>
          <cell r="CR727">
            <v>0</v>
          </cell>
          <cell r="CS727">
            <v>0</v>
          </cell>
          <cell r="CT727">
            <v>0</v>
          </cell>
          <cell r="CU727">
            <v>0</v>
          </cell>
          <cell r="CV727">
            <v>0</v>
          </cell>
          <cell r="CW727">
            <v>0</v>
          </cell>
          <cell r="CX727">
            <v>0</v>
          </cell>
          <cell r="CY727">
            <v>0</v>
          </cell>
          <cell r="CZ727">
            <v>0</v>
          </cell>
          <cell r="DA727">
            <v>0</v>
          </cell>
          <cell r="DB727">
            <v>0</v>
          </cell>
          <cell r="DC727">
            <v>0</v>
          </cell>
          <cell r="DD727">
            <v>0</v>
          </cell>
          <cell r="DE727">
            <v>0</v>
          </cell>
          <cell r="DF727">
            <v>0</v>
          </cell>
          <cell r="DG727">
            <v>0</v>
          </cell>
          <cell r="DH727">
            <v>0</v>
          </cell>
          <cell r="DI727">
            <v>0</v>
          </cell>
          <cell r="DJ727">
            <v>0</v>
          </cell>
          <cell r="DK727">
            <v>0</v>
          </cell>
          <cell r="DL727">
            <v>0</v>
          </cell>
          <cell r="DM727">
            <v>0</v>
          </cell>
          <cell r="DN727">
            <v>0</v>
          </cell>
          <cell r="DO727">
            <v>0</v>
          </cell>
          <cell r="DP727">
            <v>0</v>
          </cell>
          <cell r="DQ727">
            <v>0</v>
          </cell>
          <cell r="DR727">
            <v>0</v>
          </cell>
          <cell r="DS727">
            <v>0</v>
          </cell>
          <cell r="DT727">
            <v>0</v>
          </cell>
          <cell r="DU727">
            <v>0</v>
          </cell>
          <cell r="DV727">
            <v>0</v>
          </cell>
          <cell r="DW727">
            <v>0</v>
          </cell>
          <cell r="DX727">
            <v>0</v>
          </cell>
          <cell r="DY727">
            <v>0</v>
          </cell>
          <cell r="DZ727">
            <v>0</v>
          </cell>
          <cell r="EA727">
            <v>0</v>
          </cell>
          <cell r="EB727">
            <v>0</v>
          </cell>
          <cell r="EC727">
            <v>0</v>
          </cell>
          <cell r="ED727">
            <v>0</v>
          </cell>
        </row>
        <row r="729"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  <cell r="BZ729">
            <v>0</v>
          </cell>
          <cell r="CA729">
            <v>0</v>
          </cell>
          <cell r="CB729">
            <v>0</v>
          </cell>
          <cell r="CC729">
            <v>0</v>
          </cell>
          <cell r="CD729">
            <v>0</v>
          </cell>
          <cell r="CE729">
            <v>0</v>
          </cell>
          <cell r="CF729">
            <v>0</v>
          </cell>
          <cell r="CG729">
            <v>0</v>
          </cell>
          <cell r="CH729">
            <v>0</v>
          </cell>
          <cell r="CI729">
            <v>0</v>
          </cell>
          <cell r="CJ729">
            <v>0</v>
          </cell>
          <cell r="CK729">
            <v>0</v>
          </cell>
          <cell r="CL729">
            <v>0</v>
          </cell>
          <cell r="CM729">
            <v>0</v>
          </cell>
          <cell r="CN729">
            <v>0</v>
          </cell>
          <cell r="CO729">
            <v>0</v>
          </cell>
          <cell r="CP729">
            <v>0</v>
          </cell>
          <cell r="CQ729">
            <v>0</v>
          </cell>
          <cell r="CR729">
            <v>0</v>
          </cell>
          <cell r="CS729">
            <v>0</v>
          </cell>
          <cell r="CT729">
            <v>0</v>
          </cell>
          <cell r="CU729">
            <v>0</v>
          </cell>
          <cell r="CV729">
            <v>0</v>
          </cell>
          <cell r="CW729">
            <v>0</v>
          </cell>
          <cell r="CX729">
            <v>0</v>
          </cell>
          <cell r="CY729">
            <v>0</v>
          </cell>
          <cell r="CZ729">
            <v>0</v>
          </cell>
          <cell r="DA729">
            <v>0</v>
          </cell>
          <cell r="DB729">
            <v>0</v>
          </cell>
          <cell r="DC729">
            <v>0</v>
          </cell>
          <cell r="DD729">
            <v>0</v>
          </cell>
          <cell r="DE729">
            <v>0</v>
          </cell>
          <cell r="DF729">
            <v>0</v>
          </cell>
          <cell r="DG729">
            <v>0</v>
          </cell>
          <cell r="DH729">
            <v>0</v>
          </cell>
          <cell r="DI729">
            <v>0</v>
          </cell>
          <cell r="DJ729">
            <v>0</v>
          </cell>
          <cell r="DK729">
            <v>0</v>
          </cell>
          <cell r="DL729">
            <v>0</v>
          </cell>
          <cell r="DM729">
            <v>0</v>
          </cell>
          <cell r="DN729">
            <v>0</v>
          </cell>
          <cell r="DO729">
            <v>0</v>
          </cell>
          <cell r="DP729">
            <v>0</v>
          </cell>
          <cell r="DQ729">
            <v>0</v>
          </cell>
          <cell r="DR729">
            <v>0</v>
          </cell>
          <cell r="DS729">
            <v>0</v>
          </cell>
          <cell r="DT729">
            <v>0</v>
          </cell>
          <cell r="DU729">
            <v>0</v>
          </cell>
          <cell r="DV729">
            <v>0</v>
          </cell>
          <cell r="DW729">
            <v>0</v>
          </cell>
          <cell r="DX729">
            <v>0</v>
          </cell>
          <cell r="DY729">
            <v>0</v>
          </cell>
          <cell r="DZ729">
            <v>0</v>
          </cell>
          <cell r="EA729">
            <v>0</v>
          </cell>
          <cell r="EB729">
            <v>0</v>
          </cell>
          <cell r="EC729">
            <v>0</v>
          </cell>
          <cell r="ED729">
            <v>0</v>
          </cell>
        </row>
        <row r="730"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  <cell r="BZ730">
            <v>0</v>
          </cell>
          <cell r="CA730">
            <v>0</v>
          </cell>
          <cell r="CB730">
            <v>0</v>
          </cell>
          <cell r="CC730">
            <v>0</v>
          </cell>
          <cell r="CD730">
            <v>0</v>
          </cell>
          <cell r="CE730">
            <v>0</v>
          </cell>
          <cell r="CF730">
            <v>0</v>
          </cell>
          <cell r="CG730">
            <v>0</v>
          </cell>
          <cell r="CH730">
            <v>0</v>
          </cell>
          <cell r="CI730">
            <v>0</v>
          </cell>
          <cell r="CJ730">
            <v>0</v>
          </cell>
          <cell r="CK730">
            <v>0</v>
          </cell>
          <cell r="CL730">
            <v>0</v>
          </cell>
          <cell r="CM730">
            <v>0</v>
          </cell>
          <cell r="CN730">
            <v>0</v>
          </cell>
          <cell r="CO730">
            <v>0</v>
          </cell>
          <cell r="CP730">
            <v>0</v>
          </cell>
          <cell r="CQ730">
            <v>0</v>
          </cell>
          <cell r="CR730">
            <v>0</v>
          </cell>
          <cell r="CS730">
            <v>0</v>
          </cell>
          <cell r="CT730">
            <v>0</v>
          </cell>
          <cell r="CU730">
            <v>0</v>
          </cell>
          <cell r="CV730">
            <v>0</v>
          </cell>
          <cell r="CW730">
            <v>0</v>
          </cell>
          <cell r="CX730">
            <v>0</v>
          </cell>
          <cell r="CY730">
            <v>0</v>
          </cell>
          <cell r="CZ730">
            <v>0</v>
          </cell>
          <cell r="DA730">
            <v>0</v>
          </cell>
          <cell r="DB730">
            <v>0</v>
          </cell>
          <cell r="DC730">
            <v>0</v>
          </cell>
          <cell r="DD730">
            <v>0</v>
          </cell>
          <cell r="DE730">
            <v>0</v>
          </cell>
          <cell r="DF730">
            <v>0</v>
          </cell>
          <cell r="DG730">
            <v>0</v>
          </cell>
          <cell r="DH730">
            <v>0</v>
          </cell>
          <cell r="DI730">
            <v>0</v>
          </cell>
          <cell r="DJ730">
            <v>0</v>
          </cell>
          <cell r="DK730">
            <v>0</v>
          </cell>
          <cell r="DL730">
            <v>0</v>
          </cell>
          <cell r="DM730">
            <v>0</v>
          </cell>
          <cell r="DN730">
            <v>0</v>
          </cell>
          <cell r="DO730">
            <v>0</v>
          </cell>
          <cell r="DP730">
            <v>0</v>
          </cell>
          <cell r="DQ730">
            <v>0</v>
          </cell>
          <cell r="DR730">
            <v>0</v>
          </cell>
          <cell r="DS730">
            <v>0</v>
          </cell>
          <cell r="DT730">
            <v>0</v>
          </cell>
          <cell r="DU730">
            <v>0</v>
          </cell>
          <cell r="DV730">
            <v>0</v>
          </cell>
          <cell r="DW730">
            <v>0</v>
          </cell>
          <cell r="DX730">
            <v>0</v>
          </cell>
          <cell r="DY730">
            <v>0</v>
          </cell>
          <cell r="DZ730">
            <v>0</v>
          </cell>
          <cell r="EA730">
            <v>0</v>
          </cell>
          <cell r="EB730">
            <v>0</v>
          </cell>
          <cell r="EC730">
            <v>0</v>
          </cell>
          <cell r="ED730">
            <v>0</v>
          </cell>
        </row>
        <row r="731"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  <cell r="BZ731">
            <v>0</v>
          </cell>
          <cell r="CA731">
            <v>0</v>
          </cell>
          <cell r="CB731">
            <v>0</v>
          </cell>
          <cell r="CC731">
            <v>0</v>
          </cell>
          <cell r="CD731">
            <v>0</v>
          </cell>
          <cell r="CE731">
            <v>0</v>
          </cell>
          <cell r="CF731">
            <v>0</v>
          </cell>
          <cell r="CG731">
            <v>0</v>
          </cell>
          <cell r="CH731">
            <v>0</v>
          </cell>
          <cell r="CI731">
            <v>0</v>
          </cell>
          <cell r="CJ731">
            <v>0</v>
          </cell>
          <cell r="CK731">
            <v>0</v>
          </cell>
          <cell r="CL731">
            <v>0</v>
          </cell>
          <cell r="CM731">
            <v>0</v>
          </cell>
          <cell r="CN731">
            <v>0</v>
          </cell>
          <cell r="CO731">
            <v>0</v>
          </cell>
          <cell r="CP731">
            <v>0</v>
          </cell>
          <cell r="CQ731">
            <v>0</v>
          </cell>
          <cell r="CR731">
            <v>0</v>
          </cell>
          <cell r="CS731">
            <v>0</v>
          </cell>
          <cell r="CT731">
            <v>0</v>
          </cell>
          <cell r="CU731">
            <v>0</v>
          </cell>
          <cell r="CV731">
            <v>0</v>
          </cell>
          <cell r="CW731">
            <v>0</v>
          </cell>
          <cell r="CX731">
            <v>0</v>
          </cell>
          <cell r="CY731">
            <v>0</v>
          </cell>
          <cell r="CZ731">
            <v>0</v>
          </cell>
          <cell r="DA731">
            <v>0</v>
          </cell>
          <cell r="DB731">
            <v>0</v>
          </cell>
          <cell r="DC731">
            <v>0</v>
          </cell>
          <cell r="DD731">
            <v>0</v>
          </cell>
          <cell r="DE731">
            <v>0</v>
          </cell>
          <cell r="DF731">
            <v>0</v>
          </cell>
          <cell r="DG731">
            <v>0</v>
          </cell>
          <cell r="DH731">
            <v>0</v>
          </cell>
          <cell r="DI731">
            <v>0</v>
          </cell>
          <cell r="DJ731">
            <v>0</v>
          </cell>
          <cell r="DK731">
            <v>0</v>
          </cell>
          <cell r="DL731">
            <v>0</v>
          </cell>
          <cell r="DM731">
            <v>0</v>
          </cell>
          <cell r="DN731">
            <v>0</v>
          </cell>
          <cell r="DO731">
            <v>0</v>
          </cell>
          <cell r="DP731">
            <v>0</v>
          </cell>
          <cell r="DQ731">
            <v>0</v>
          </cell>
          <cell r="DR731">
            <v>0</v>
          </cell>
          <cell r="DS731">
            <v>0</v>
          </cell>
          <cell r="DT731">
            <v>0</v>
          </cell>
          <cell r="DU731">
            <v>0</v>
          </cell>
          <cell r="DV731">
            <v>0</v>
          </cell>
          <cell r="DW731">
            <v>0</v>
          </cell>
          <cell r="DX731">
            <v>0</v>
          </cell>
          <cell r="DY731">
            <v>0</v>
          </cell>
          <cell r="DZ731">
            <v>0</v>
          </cell>
          <cell r="EA731">
            <v>0</v>
          </cell>
          <cell r="EB731">
            <v>0</v>
          </cell>
          <cell r="EC731">
            <v>0</v>
          </cell>
          <cell r="ED731">
            <v>0</v>
          </cell>
        </row>
        <row r="732"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  <cell r="BZ732">
            <v>0</v>
          </cell>
          <cell r="CA732">
            <v>0</v>
          </cell>
          <cell r="CB732">
            <v>0</v>
          </cell>
          <cell r="CC732">
            <v>0</v>
          </cell>
          <cell r="CD732">
            <v>0</v>
          </cell>
          <cell r="CE732">
            <v>0</v>
          </cell>
          <cell r="CF732">
            <v>0</v>
          </cell>
          <cell r="CG732">
            <v>0</v>
          </cell>
          <cell r="CH732">
            <v>0</v>
          </cell>
          <cell r="CI732">
            <v>0</v>
          </cell>
          <cell r="CJ732">
            <v>0</v>
          </cell>
          <cell r="CK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P732">
            <v>0</v>
          </cell>
          <cell r="CQ732">
            <v>0</v>
          </cell>
          <cell r="CR732">
            <v>0</v>
          </cell>
          <cell r="CS732">
            <v>0</v>
          </cell>
          <cell r="CT732">
            <v>0</v>
          </cell>
          <cell r="CU732">
            <v>0</v>
          </cell>
          <cell r="CV732">
            <v>0</v>
          </cell>
          <cell r="CW732">
            <v>0</v>
          </cell>
          <cell r="CX732">
            <v>0</v>
          </cell>
          <cell r="CY732">
            <v>0</v>
          </cell>
          <cell r="CZ732">
            <v>0</v>
          </cell>
          <cell r="DA732">
            <v>0</v>
          </cell>
          <cell r="DB732">
            <v>0</v>
          </cell>
          <cell r="DC732">
            <v>0</v>
          </cell>
          <cell r="DD732">
            <v>0</v>
          </cell>
          <cell r="DE732">
            <v>0</v>
          </cell>
          <cell r="DF732">
            <v>0</v>
          </cell>
          <cell r="DG732">
            <v>0</v>
          </cell>
          <cell r="DH732">
            <v>0</v>
          </cell>
          <cell r="DI732">
            <v>0</v>
          </cell>
          <cell r="DJ732">
            <v>0</v>
          </cell>
          <cell r="DK732">
            <v>0</v>
          </cell>
          <cell r="DL732">
            <v>0</v>
          </cell>
          <cell r="DM732">
            <v>0</v>
          </cell>
          <cell r="DN732">
            <v>0</v>
          </cell>
          <cell r="DO732">
            <v>0</v>
          </cell>
          <cell r="DP732">
            <v>0</v>
          </cell>
          <cell r="DQ732">
            <v>0</v>
          </cell>
          <cell r="DR732">
            <v>0</v>
          </cell>
          <cell r="DS732">
            <v>0</v>
          </cell>
          <cell r="DT732">
            <v>0</v>
          </cell>
          <cell r="DU732">
            <v>0</v>
          </cell>
          <cell r="DV732">
            <v>0</v>
          </cell>
          <cell r="DW732">
            <v>0</v>
          </cell>
          <cell r="DX732">
            <v>0</v>
          </cell>
          <cell r="DY732">
            <v>0</v>
          </cell>
          <cell r="DZ732">
            <v>0</v>
          </cell>
          <cell r="EA732">
            <v>0</v>
          </cell>
          <cell r="EB732">
            <v>0</v>
          </cell>
          <cell r="EC732">
            <v>0</v>
          </cell>
          <cell r="ED732">
            <v>0</v>
          </cell>
        </row>
        <row r="733"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  <cell r="BZ733">
            <v>0</v>
          </cell>
          <cell r="CA733">
            <v>0</v>
          </cell>
          <cell r="CB733">
            <v>0</v>
          </cell>
          <cell r="CC733">
            <v>0</v>
          </cell>
          <cell r="CD733">
            <v>0</v>
          </cell>
          <cell r="CE733">
            <v>0</v>
          </cell>
          <cell r="CF733">
            <v>0</v>
          </cell>
          <cell r="CG733">
            <v>0</v>
          </cell>
          <cell r="CH733">
            <v>0</v>
          </cell>
          <cell r="CI733">
            <v>0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P733">
            <v>0</v>
          </cell>
          <cell r="CQ733">
            <v>0</v>
          </cell>
          <cell r="CR733">
            <v>0</v>
          </cell>
          <cell r="CS733">
            <v>0</v>
          </cell>
          <cell r="CT733">
            <v>0</v>
          </cell>
          <cell r="CU733">
            <v>0</v>
          </cell>
          <cell r="CV733">
            <v>0</v>
          </cell>
          <cell r="CW733">
            <v>0</v>
          </cell>
          <cell r="CX733">
            <v>0</v>
          </cell>
          <cell r="CY733">
            <v>0</v>
          </cell>
          <cell r="CZ733">
            <v>0</v>
          </cell>
          <cell r="DA733">
            <v>0</v>
          </cell>
          <cell r="DB733">
            <v>0</v>
          </cell>
          <cell r="DC733">
            <v>0</v>
          </cell>
          <cell r="DD733">
            <v>0</v>
          </cell>
          <cell r="DE733">
            <v>0</v>
          </cell>
          <cell r="DF733">
            <v>0</v>
          </cell>
          <cell r="DG733">
            <v>0</v>
          </cell>
          <cell r="DH733">
            <v>0</v>
          </cell>
          <cell r="DI733">
            <v>0</v>
          </cell>
          <cell r="DJ733">
            <v>0</v>
          </cell>
          <cell r="DK733">
            <v>0</v>
          </cell>
          <cell r="DL733">
            <v>0</v>
          </cell>
          <cell r="DM733">
            <v>0</v>
          </cell>
          <cell r="DN733">
            <v>0</v>
          </cell>
          <cell r="DO733">
            <v>0</v>
          </cell>
          <cell r="DP733">
            <v>0</v>
          </cell>
          <cell r="DQ733">
            <v>0</v>
          </cell>
          <cell r="DR733">
            <v>0</v>
          </cell>
          <cell r="DS733">
            <v>0</v>
          </cell>
          <cell r="DT733">
            <v>0</v>
          </cell>
          <cell r="DU733">
            <v>0</v>
          </cell>
          <cell r="DV733">
            <v>0</v>
          </cell>
          <cell r="DW733">
            <v>0</v>
          </cell>
          <cell r="DX733">
            <v>0</v>
          </cell>
          <cell r="DY733">
            <v>0</v>
          </cell>
          <cell r="DZ733">
            <v>0</v>
          </cell>
          <cell r="EA733">
            <v>0</v>
          </cell>
          <cell r="EB733">
            <v>0</v>
          </cell>
          <cell r="EC733">
            <v>0</v>
          </cell>
          <cell r="ED733">
            <v>0</v>
          </cell>
        </row>
        <row r="734"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  <cell r="BZ734">
            <v>0</v>
          </cell>
          <cell r="CA734">
            <v>0</v>
          </cell>
          <cell r="CB734">
            <v>0</v>
          </cell>
          <cell r="CC734">
            <v>0</v>
          </cell>
          <cell r="CD734">
            <v>0</v>
          </cell>
          <cell r="CE734">
            <v>0</v>
          </cell>
          <cell r="CF734">
            <v>0</v>
          </cell>
          <cell r="CG734">
            <v>0</v>
          </cell>
          <cell r="CH734">
            <v>0</v>
          </cell>
          <cell r="CI734">
            <v>0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P734">
            <v>0</v>
          </cell>
          <cell r="CQ734">
            <v>0</v>
          </cell>
          <cell r="CR734">
            <v>0</v>
          </cell>
          <cell r="CS734">
            <v>0</v>
          </cell>
          <cell r="CT734">
            <v>0</v>
          </cell>
          <cell r="CU734">
            <v>0</v>
          </cell>
          <cell r="CV734">
            <v>0</v>
          </cell>
          <cell r="CW734">
            <v>0</v>
          </cell>
          <cell r="CX734">
            <v>0</v>
          </cell>
          <cell r="CY734">
            <v>0</v>
          </cell>
          <cell r="CZ734">
            <v>0</v>
          </cell>
          <cell r="DA734">
            <v>0</v>
          </cell>
          <cell r="DB734">
            <v>0</v>
          </cell>
          <cell r="DC734">
            <v>0</v>
          </cell>
          <cell r="DD734">
            <v>0</v>
          </cell>
          <cell r="DE734">
            <v>0</v>
          </cell>
          <cell r="DF734">
            <v>0</v>
          </cell>
          <cell r="DG734">
            <v>0</v>
          </cell>
          <cell r="DH734">
            <v>0</v>
          </cell>
          <cell r="DI734">
            <v>0</v>
          </cell>
          <cell r="DJ734">
            <v>0</v>
          </cell>
          <cell r="DK734">
            <v>0</v>
          </cell>
          <cell r="DL734">
            <v>0</v>
          </cell>
          <cell r="DM734">
            <v>0</v>
          </cell>
          <cell r="DN734">
            <v>0</v>
          </cell>
          <cell r="DO734">
            <v>0</v>
          </cell>
          <cell r="DP734">
            <v>0</v>
          </cell>
          <cell r="DQ734">
            <v>0</v>
          </cell>
          <cell r="DR734">
            <v>0</v>
          </cell>
          <cell r="DS734">
            <v>0</v>
          </cell>
          <cell r="DT734">
            <v>0</v>
          </cell>
          <cell r="DU734">
            <v>0</v>
          </cell>
          <cell r="DV734">
            <v>0</v>
          </cell>
          <cell r="DW734">
            <v>0</v>
          </cell>
          <cell r="DX734">
            <v>0</v>
          </cell>
          <cell r="DY734">
            <v>0</v>
          </cell>
          <cell r="DZ734">
            <v>0</v>
          </cell>
          <cell r="EA734">
            <v>0</v>
          </cell>
          <cell r="EB734">
            <v>0</v>
          </cell>
          <cell r="EC734">
            <v>0</v>
          </cell>
          <cell r="ED734">
            <v>0</v>
          </cell>
        </row>
        <row r="735"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  <cell r="BZ735">
            <v>0</v>
          </cell>
          <cell r="CA735">
            <v>0</v>
          </cell>
          <cell r="CB735">
            <v>0</v>
          </cell>
          <cell r="CC735">
            <v>0</v>
          </cell>
          <cell r="CD735">
            <v>0</v>
          </cell>
          <cell r="CE735">
            <v>0</v>
          </cell>
          <cell r="CF735">
            <v>0</v>
          </cell>
          <cell r="CG735">
            <v>0</v>
          </cell>
          <cell r="CH735">
            <v>0</v>
          </cell>
          <cell r="CI735">
            <v>0</v>
          </cell>
          <cell r="CJ735">
            <v>0</v>
          </cell>
          <cell r="CK735">
            <v>0</v>
          </cell>
          <cell r="CL735">
            <v>0</v>
          </cell>
          <cell r="CM735">
            <v>0</v>
          </cell>
          <cell r="CN735">
            <v>0</v>
          </cell>
          <cell r="CO735">
            <v>0</v>
          </cell>
          <cell r="CP735">
            <v>0</v>
          </cell>
          <cell r="CQ735">
            <v>0</v>
          </cell>
          <cell r="CR735">
            <v>0</v>
          </cell>
          <cell r="CS735">
            <v>0</v>
          </cell>
          <cell r="CT735">
            <v>0</v>
          </cell>
          <cell r="CU735">
            <v>0</v>
          </cell>
          <cell r="CV735">
            <v>0</v>
          </cell>
          <cell r="CW735">
            <v>0</v>
          </cell>
          <cell r="CX735">
            <v>0</v>
          </cell>
          <cell r="CY735">
            <v>0</v>
          </cell>
          <cell r="CZ735">
            <v>0</v>
          </cell>
          <cell r="DA735">
            <v>0</v>
          </cell>
          <cell r="DB735">
            <v>0</v>
          </cell>
          <cell r="DC735">
            <v>0</v>
          </cell>
          <cell r="DD735">
            <v>0</v>
          </cell>
          <cell r="DE735">
            <v>0</v>
          </cell>
          <cell r="DF735">
            <v>0</v>
          </cell>
          <cell r="DG735">
            <v>0</v>
          </cell>
          <cell r="DH735">
            <v>0</v>
          </cell>
          <cell r="DI735">
            <v>0</v>
          </cell>
          <cell r="DJ735">
            <v>0</v>
          </cell>
          <cell r="DK735">
            <v>0</v>
          </cell>
          <cell r="DL735">
            <v>0</v>
          </cell>
          <cell r="DM735">
            <v>0</v>
          </cell>
          <cell r="DN735">
            <v>0</v>
          </cell>
          <cell r="DO735">
            <v>0</v>
          </cell>
          <cell r="DP735">
            <v>0</v>
          </cell>
          <cell r="DQ735">
            <v>0</v>
          </cell>
          <cell r="DR735">
            <v>0</v>
          </cell>
          <cell r="DS735">
            <v>0</v>
          </cell>
          <cell r="DT735">
            <v>0</v>
          </cell>
          <cell r="DU735">
            <v>0</v>
          </cell>
          <cell r="DV735">
            <v>0</v>
          </cell>
          <cell r="DW735">
            <v>0</v>
          </cell>
          <cell r="DX735">
            <v>0</v>
          </cell>
          <cell r="DY735">
            <v>0</v>
          </cell>
          <cell r="DZ735">
            <v>0</v>
          </cell>
          <cell r="EA735">
            <v>0</v>
          </cell>
          <cell r="EB735">
            <v>0</v>
          </cell>
          <cell r="EC735">
            <v>0</v>
          </cell>
          <cell r="ED735">
            <v>0</v>
          </cell>
        </row>
        <row r="737"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  <cell r="BZ737">
            <v>0</v>
          </cell>
          <cell r="CA737">
            <v>0</v>
          </cell>
          <cell r="CB737">
            <v>0</v>
          </cell>
          <cell r="CC737">
            <v>0</v>
          </cell>
          <cell r="CD737">
            <v>0</v>
          </cell>
          <cell r="CE737">
            <v>0</v>
          </cell>
          <cell r="CF737">
            <v>0</v>
          </cell>
          <cell r="CG737">
            <v>0</v>
          </cell>
          <cell r="CH737">
            <v>0</v>
          </cell>
          <cell r="CI737">
            <v>0</v>
          </cell>
          <cell r="CJ737">
            <v>0</v>
          </cell>
          <cell r="CK737">
            <v>0</v>
          </cell>
          <cell r="CL737">
            <v>0</v>
          </cell>
          <cell r="CM737">
            <v>0</v>
          </cell>
          <cell r="CN737">
            <v>0</v>
          </cell>
          <cell r="CO737">
            <v>0</v>
          </cell>
          <cell r="CP737">
            <v>0</v>
          </cell>
          <cell r="CQ737">
            <v>0</v>
          </cell>
          <cell r="CR737">
            <v>0</v>
          </cell>
          <cell r="CS737">
            <v>0</v>
          </cell>
          <cell r="CT737">
            <v>0</v>
          </cell>
          <cell r="CU737">
            <v>0</v>
          </cell>
          <cell r="CV737">
            <v>0</v>
          </cell>
          <cell r="CW737">
            <v>0</v>
          </cell>
          <cell r="CX737">
            <v>0</v>
          </cell>
          <cell r="CY737">
            <v>0</v>
          </cell>
          <cell r="CZ737">
            <v>0</v>
          </cell>
          <cell r="DA737">
            <v>0</v>
          </cell>
          <cell r="DB737">
            <v>0</v>
          </cell>
          <cell r="DC737">
            <v>0</v>
          </cell>
          <cell r="DD737">
            <v>0</v>
          </cell>
          <cell r="DE737">
            <v>0</v>
          </cell>
          <cell r="DF737">
            <v>0</v>
          </cell>
          <cell r="DG737">
            <v>0</v>
          </cell>
          <cell r="DH737">
            <v>0</v>
          </cell>
          <cell r="DI737">
            <v>0</v>
          </cell>
          <cell r="DJ737">
            <v>0</v>
          </cell>
          <cell r="DK737">
            <v>0</v>
          </cell>
          <cell r="DL737">
            <v>0</v>
          </cell>
          <cell r="DM737">
            <v>0</v>
          </cell>
          <cell r="DN737">
            <v>0</v>
          </cell>
          <cell r="DO737">
            <v>0</v>
          </cell>
          <cell r="DP737">
            <v>0</v>
          </cell>
          <cell r="DQ737">
            <v>0</v>
          </cell>
          <cell r="DR737">
            <v>0</v>
          </cell>
          <cell r="DS737">
            <v>0</v>
          </cell>
          <cell r="DT737">
            <v>0</v>
          </cell>
          <cell r="DU737">
            <v>0</v>
          </cell>
          <cell r="DV737">
            <v>0</v>
          </cell>
          <cell r="DW737">
            <v>0</v>
          </cell>
          <cell r="DX737">
            <v>0</v>
          </cell>
          <cell r="DY737">
            <v>0</v>
          </cell>
          <cell r="DZ737">
            <v>0</v>
          </cell>
          <cell r="EA737">
            <v>0</v>
          </cell>
          <cell r="EB737">
            <v>0</v>
          </cell>
          <cell r="EC737">
            <v>0</v>
          </cell>
          <cell r="ED737">
            <v>0</v>
          </cell>
        </row>
        <row r="738"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  <cell r="BZ738">
            <v>0</v>
          </cell>
          <cell r="CA738">
            <v>0</v>
          </cell>
          <cell r="CB738">
            <v>0</v>
          </cell>
          <cell r="CC738">
            <v>0</v>
          </cell>
          <cell r="CD738">
            <v>0</v>
          </cell>
          <cell r="CE738">
            <v>0</v>
          </cell>
          <cell r="CF738">
            <v>0</v>
          </cell>
          <cell r="CG738">
            <v>0</v>
          </cell>
          <cell r="CH738">
            <v>0</v>
          </cell>
          <cell r="CI738">
            <v>0</v>
          </cell>
          <cell r="CJ738">
            <v>0</v>
          </cell>
          <cell r="CK738">
            <v>0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P738">
            <v>0</v>
          </cell>
          <cell r="CQ738">
            <v>0</v>
          </cell>
          <cell r="CR738">
            <v>0</v>
          </cell>
          <cell r="CS738">
            <v>0</v>
          </cell>
          <cell r="CT738">
            <v>0</v>
          </cell>
          <cell r="CU738">
            <v>0</v>
          </cell>
          <cell r="CV738">
            <v>0</v>
          </cell>
          <cell r="CW738">
            <v>0</v>
          </cell>
          <cell r="CX738">
            <v>0</v>
          </cell>
          <cell r="CY738">
            <v>0</v>
          </cell>
          <cell r="CZ738">
            <v>0</v>
          </cell>
          <cell r="DA738">
            <v>0</v>
          </cell>
          <cell r="DB738">
            <v>0</v>
          </cell>
          <cell r="DC738">
            <v>0</v>
          </cell>
          <cell r="DD738">
            <v>0</v>
          </cell>
          <cell r="DE738">
            <v>0</v>
          </cell>
          <cell r="DF738">
            <v>0</v>
          </cell>
          <cell r="DG738">
            <v>0</v>
          </cell>
          <cell r="DH738">
            <v>0</v>
          </cell>
          <cell r="DI738">
            <v>0</v>
          </cell>
          <cell r="DJ738">
            <v>0</v>
          </cell>
          <cell r="DK738">
            <v>0</v>
          </cell>
          <cell r="DL738">
            <v>0</v>
          </cell>
          <cell r="DM738">
            <v>0</v>
          </cell>
          <cell r="DN738">
            <v>0</v>
          </cell>
          <cell r="DO738">
            <v>0</v>
          </cell>
          <cell r="DP738">
            <v>0</v>
          </cell>
          <cell r="DQ738">
            <v>0</v>
          </cell>
          <cell r="DR738">
            <v>0</v>
          </cell>
          <cell r="DS738">
            <v>0</v>
          </cell>
          <cell r="DT738">
            <v>0</v>
          </cell>
          <cell r="DU738">
            <v>0</v>
          </cell>
          <cell r="DV738">
            <v>0</v>
          </cell>
          <cell r="DW738">
            <v>0</v>
          </cell>
          <cell r="DX738">
            <v>0</v>
          </cell>
          <cell r="DY738">
            <v>0</v>
          </cell>
          <cell r="DZ738">
            <v>0</v>
          </cell>
          <cell r="EA738">
            <v>0</v>
          </cell>
          <cell r="EB738">
            <v>0</v>
          </cell>
          <cell r="EC738">
            <v>0</v>
          </cell>
          <cell r="ED738">
            <v>0</v>
          </cell>
        </row>
        <row r="739"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  <cell r="BZ739">
            <v>0</v>
          </cell>
          <cell r="CA739">
            <v>0</v>
          </cell>
          <cell r="CB739">
            <v>0</v>
          </cell>
          <cell r="CC739">
            <v>0</v>
          </cell>
          <cell r="CD739">
            <v>0</v>
          </cell>
          <cell r="CE739">
            <v>0</v>
          </cell>
          <cell r="CF739">
            <v>0</v>
          </cell>
          <cell r="CG739">
            <v>0</v>
          </cell>
          <cell r="CH739">
            <v>0</v>
          </cell>
          <cell r="CI739">
            <v>0</v>
          </cell>
          <cell r="CJ739">
            <v>0</v>
          </cell>
          <cell r="CK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P739">
            <v>0</v>
          </cell>
          <cell r="CQ739">
            <v>0</v>
          </cell>
          <cell r="CR739">
            <v>0</v>
          </cell>
          <cell r="CS739">
            <v>0</v>
          </cell>
          <cell r="CT739">
            <v>0</v>
          </cell>
          <cell r="CU739">
            <v>0</v>
          </cell>
          <cell r="CV739">
            <v>0</v>
          </cell>
          <cell r="CW739">
            <v>0</v>
          </cell>
          <cell r="CX739">
            <v>0</v>
          </cell>
          <cell r="CY739">
            <v>0</v>
          </cell>
          <cell r="CZ739">
            <v>0</v>
          </cell>
          <cell r="DA739">
            <v>0</v>
          </cell>
          <cell r="DB739">
            <v>0</v>
          </cell>
          <cell r="DC739">
            <v>0</v>
          </cell>
          <cell r="DD739">
            <v>0</v>
          </cell>
          <cell r="DE739">
            <v>0</v>
          </cell>
          <cell r="DF739">
            <v>0</v>
          </cell>
          <cell r="DG739">
            <v>0</v>
          </cell>
          <cell r="DH739">
            <v>0</v>
          </cell>
          <cell r="DI739">
            <v>0</v>
          </cell>
          <cell r="DJ739">
            <v>0</v>
          </cell>
          <cell r="DK739">
            <v>0</v>
          </cell>
          <cell r="DL739">
            <v>0</v>
          </cell>
          <cell r="DM739">
            <v>0</v>
          </cell>
          <cell r="DN739">
            <v>0</v>
          </cell>
          <cell r="DO739">
            <v>0</v>
          </cell>
          <cell r="DP739">
            <v>0</v>
          </cell>
          <cell r="DQ739">
            <v>0</v>
          </cell>
          <cell r="DR739">
            <v>0</v>
          </cell>
          <cell r="DS739">
            <v>0</v>
          </cell>
          <cell r="DT739">
            <v>0</v>
          </cell>
          <cell r="DU739">
            <v>0</v>
          </cell>
          <cell r="DV739">
            <v>0</v>
          </cell>
          <cell r="DW739">
            <v>0</v>
          </cell>
          <cell r="DX739">
            <v>0</v>
          </cell>
          <cell r="DY739">
            <v>0</v>
          </cell>
          <cell r="DZ739">
            <v>0</v>
          </cell>
          <cell r="EA739">
            <v>0</v>
          </cell>
          <cell r="EB739">
            <v>0</v>
          </cell>
          <cell r="EC739">
            <v>0</v>
          </cell>
          <cell r="ED739">
            <v>0</v>
          </cell>
        </row>
        <row r="740"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  <cell r="BY740">
            <v>0</v>
          </cell>
          <cell r="BZ740">
            <v>0</v>
          </cell>
          <cell r="CA740">
            <v>0</v>
          </cell>
          <cell r="CB740">
            <v>0</v>
          </cell>
          <cell r="CC740">
            <v>0</v>
          </cell>
          <cell r="CD740">
            <v>0</v>
          </cell>
          <cell r="CE740">
            <v>0</v>
          </cell>
          <cell r="CF740">
            <v>0</v>
          </cell>
          <cell r="CG740">
            <v>0</v>
          </cell>
          <cell r="CH740">
            <v>0</v>
          </cell>
          <cell r="CI740">
            <v>0</v>
          </cell>
          <cell r="CJ740">
            <v>0</v>
          </cell>
          <cell r="CK740">
            <v>0</v>
          </cell>
          <cell r="CL740">
            <v>0</v>
          </cell>
          <cell r="CM740">
            <v>0</v>
          </cell>
          <cell r="CN740">
            <v>0</v>
          </cell>
          <cell r="CO740">
            <v>0</v>
          </cell>
          <cell r="CP740">
            <v>0</v>
          </cell>
          <cell r="CQ740">
            <v>0</v>
          </cell>
          <cell r="CR740">
            <v>0</v>
          </cell>
          <cell r="CS740">
            <v>0</v>
          </cell>
          <cell r="CT740">
            <v>0</v>
          </cell>
          <cell r="CU740">
            <v>0</v>
          </cell>
          <cell r="CV740">
            <v>0</v>
          </cell>
          <cell r="CW740">
            <v>0</v>
          </cell>
          <cell r="CX740">
            <v>0</v>
          </cell>
          <cell r="CY740">
            <v>0</v>
          </cell>
          <cell r="CZ740">
            <v>0</v>
          </cell>
          <cell r="DA740">
            <v>0</v>
          </cell>
          <cell r="DB740">
            <v>0</v>
          </cell>
          <cell r="DC740">
            <v>0</v>
          </cell>
          <cell r="DD740">
            <v>0</v>
          </cell>
          <cell r="DE740">
            <v>0</v>
          </cell>
          <cell r="DF740">
            <v>0</v>
          </cell>
          <cell r="DG740">
            <v>0</v>
          </cell>
          <cell r="DH740">
            <v>0</v>
          </cell>
          <cell r="DI740">
            <v>0</v>
          </cell>
          <cell r="DJ740">
            <v>0</v>
          </cell>
          <cell r="DK740">
            <v>0</v>
          </cell>
          <cell r="DL740">
            <v>0</v>
          </cell>
          <cell r="DM740">
            <v>0</v>
          </cell>
          <cell r="DN740">
            <v>0</v>
          </cell>
          <cell r="DO740">
            <v>0</v>
          </cell>
          <cell r="DP740">
            <v>0</v>
          </cell>
          <cell r="DQ740">
            <v>0</v>
          </cell>
          <cell r="DR740">
            <v>0</v>
          </cell>
          <cell r="DS740">
            <v>0</v>
          </cell>
          <cell r="DT740">
            <v>0</v>
          </cell>
          <cell r="DU740">
            <v>0</v>
          </cell>
          <cell r="DV740">
            <v>0</v>
          </cell>
          <cell r="DW740">
            <v>0</v>
          </cell>
          <cell r="DX740">
            <v>0</v>
          </cell>
          <cell r="DY740">
            <v>0</v>
          </cell>
          <cell r="DZ740">
            <v>0</v>
          </cell>
          <cell r="EA740">
            <v>0</v>
          </cell>
          <cell r="EB740">
            <v>0</v>
          </cell>
          <cell r="EC740">
            <v>0</v>
          </cell>
          <cell r="ED740">
            <v>0</v>
          </cell>
        </row>
        <row r="741"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0</v>
          </cell>
          <cell r="CD741">
            <v>0</v>
          </cell>
          <cell r="CE741">
            <v>0</v>
          </cell>
          <cell r="CF741">
            <v>0</v>
          </cell>
          <cell r="CG741">
            <v>0</v>
          </cell>
          <cell r="CH741">
            <v>0</v>
          </cell>
          <cell r="CI741">
            <v>0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P741">
            <v>0</v>
          </cell>
          <cell r="CQ741">
            <v>0</v>
          </cell>
          <cell r="CR741">
            <v>0</v>
          </cell>
          <cell r="CS741">
            <v>0</v>
          </cell>
          <cell r="CT741">
            <v>0</v>
          </cell>
          <cell r="CU741">
            <v>0</v>
          </cell>
          <cell r="CV741">
            <v>0</v>
          </cell>
          <cell r="CW741">
            <v>0</v>
          </cell>
          <cell r="CX741">
            <v>0</v>
          </cell>
          <cell r="CY741">
            <v>0</v>
          </cell>
          <cell r="CZ741">
            <v>0</v>
          </cell>
          <cell r="DA741">
            <v>0</v>
          </cell>
          <cell r="DB741">
            <v>0</v>
          </cell>
          <cell r="DC741">
            <v>0</v>
          </cell>
          <cell r="DD741">
            <v>0</v>
          </cell>
          <cell r="DE741">
            <v>0</v>
          </cell>
          <cell r="DF741">
            <v>0</v>
          </cell>
          <cell r="DG741">
            <v>0</v>
          </cell>
          <cell r="DH741">
            <v>0</v>
          </cell>
          <cell r="DI741">
            <v>0</v>
          </cell>
          <cell r="DJ741">
            <v>0</v>
          </cell>
          <cell r="DK741">
            <v>0</v>
          </cell>
          <cell r="DL741">
            <v>0</v>
          </cell>
          <cell r="DM741">
            <v>0</v>
          </cell>
          <cell r="DN741">
            <v>0</v>
          </cell>
          <cell r="DO741">
            <v>0</v>
          </cell>
          <cell r="DP741">
            <v>0</v>
          </cell>
          <cell r="DQ741">
            <v>0</v>
          </cell>
          <cell r="DR741">
            <v>0</v>
          </cell>
          <cell r="DS741">
            <v>0</v>
          </cell>
          <cell r="DT741">
            <v>0</v>
          </cell>
          <cell r="DU741">
            <v>0</v>
          </cell>
          <cell r="DV741">
            <v>0</v>
          </cell>
          <cell r="DW741">
            <v>0</v>
          </cell>
          <cell r="DX741">
            <v>0</v>
          </cell>
          <cell r="DY741">
            <v>0</v>
          </cell>
          <cell r="DZ741">
            <v>0</v>
          </cell>
          <cell r="EA741">
            <v>0</v>
          </cell>
          <cell r="EB741">
            <v>0</v>
          </cell>
          <cell r="EC741">
            <v>0</v>
          </cell>
          <cell r="ED741">
            <v>0</v>
          </cell>
        </row>
        <row r="742"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P742">
            <v>0</v>
          </cell>
          <cell r="CQ742">
            <v>0</v>
          </cell>
          <cell r="CR742">
            <v>0</v>
          </cell>
          <cell r="CS742">
            <v>0</v>
          </cell>
          <cell r="CT742">
            <v>0</v>
          </cell>
          <cell r="CU742">
            <v>0</v>
          </cell>
          <cell r="CV742">
            <v>0</v>
          </cell>
          <cell r="CW742">
            <v>0</v>
          </cell>
          <cell r="CX742">
            <v>0</v>
          </cell>
          <cell r="CY742">
            <v>0</v>
          </cell>
          <cell r="CZ742">
            <v>0</v>
          </cell>
          <cell r="DA742">
            <v>0</v>
          </cell>
          <cell r="DB742">
            <v>0</v>
          </cell>
          <cell r="DC742">
            <v>0</v>
          </cell>
          <cell r="DD742">
            <v>0</v>
          </cell>
          <cell r="DE742">
            <v>0</v>
          </cell>
          <cell r="DF742">
            <v>0</v>
          </cell>
          <cell r="DG742">
            <v>0</v>
          </cell>
          <cell r="DH742">
            <v>0</v>
          </cell>
          <cell r="DI742">
            <v>0</v>
          </cell>
          <cell r="DJ742">
            <v>0</v>
          </cell>
          <cell r="DK742">
            <v>0</v>
          </cell>
          <cell r="DL742">
            <v>0</v>
          </cell>
          <cell r="DM742">
            <v>0</v>
          </cell>
          <cell r="DN742">
            <v>0</v>
          </cell>
          <cell r="DO742">
            <v>0</v>
          </cell>
          <cell r="DP742">
            <v>0</v>
          </cell>
          <cell r="DQ742">
            <v>0</v>
          </cell>
          <cell r="DR742">
            <v>0</v>
          </cell>
          <cell r="DS742">
            <v>0</v>
          </cell>
          <cell r="DT742">
            <v>0</v>
          </cell>
          <cell r="DU742">
            <v>0</v>
          </cell>
          <cell r="DV742">
            <v>0</v>
          </cell>
          <cell r="DW742">
            <v>0</v>
          </cell>
          <cell r="DX742">
            <v>0</v>
          </cell>
          <cell r="DY742">
            <v>0</v>
          </cell>
          <cell r="DZ742">
            <v>0</v>
          </cell>
          <cell r="EA742">
            <v>0</v>
          </cell>
          <cell r="EB742">
            <v>0</v>
          </cell>
          <cell r="EC742">
            <v>0</v>
          </cell>
          <cell r="ED742">
            <v>0</v>
          </cell>
        </row>
        <row r="743"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  <cell r="BZ743">
            <v>0</v>
          </cell>
          <cell r="CA743">
            <v>0</v>
          </cell>
          <cell r="CB743">
            <v>0</v>
          </cell>
          <cell r="CC743">
            <v>0</v>
          </cell>
          <cell r="CD743">
            <v>0</v>
          </cell>
          <cell r="CE743">
            <v>0</v>
          </cell>
          <cell r="CF743">
            <v>0</v>
          </cell>
          <cell r="CG743">
            <v>0</v>
          </cell>
          <cell r="CH743">
            <v>0</v>
          </cell>
          <cell r="CI743">
            <v>0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P743">
            <v>0</v>
          </cell>
          <cell r="CQ743">
            <v>0</v>
          </cell>
          <cell r="CR743">
            <v>0</v>
          </cell>
          <cell r="CS743">
            <v>0</v>
          </cell>
          <cell r="CT743">
            <v>0</v>
          </cell>
          <cell r="CU743">
            <v>0</v>
          </cell>
          <cell r="CV743">
            <v>0</v>
          </cell>
          <cell r="CW743">
            <v>0</v>
          </cell>
          <cell r="CX743">
            <v>0</v>
          </cell>
          <cell r="CY743">
            <v>0</v>
          </cell>
          <cell r="CZ743">
            <v>0</v>
          </cell>
          <cell r="DA743">
            <v>0</v>
          </cell>
          <cell r="DB743">
            <v>0</v>
          </cell>
          <cell r="DC743">
            <v>0</v>
          </cell>
          <cell r="DD743">
            <v>0</v>
          </cell>
          <cell r="DE743">
            <v>0</v>
          </cell>
          <cell r="DF743">
            <v>0</v>
          </cell>
          <cell r="DG743">
            <v>0</v>
          </cell>
          <cell r="DH743">
            <v>0</v>
          </cell>
          <cell r="DI743">
            <v>0</v>
          </cell>
          <cell r="DJ743">
            <v>0</v>
          </cell>
          <cell r="DK743">
            <v>0</v>
          </cell>
          <cell r="DL743">
            <v>0</v>
          </cell>
          <cell r="DM743">
            <v>0</v>
          </cell>
          <cell r="DN743">
            <v>0</v>
          </cell>
          <cell r="DO743">
            <v>0</v>
          </cell>
          <cell r="DP743">
            <v>0</v>
          </cell>
          <cell r="DQ743">
            <v>0</v>
          </cell>
          <cell r="DR743">
            <v>0</v>
          </cell>
          <cell r="DS743">
            <v>0</v>
          </cell>
          <cell r="DT743">
            <v>0</v>
          </cell>
          <cell r="DU743">
            <v>0</v>
          </cell>
          <cell r="DV743">
            <v>0</v>
          </cell>
          <cell r="DW743">
            <v>0</v>
          </cell>
          <cell r="DX743">
            <v>0</v>
          </cell>
          <cell r="DY743">
            <v>0</v>
          </cell>
          <cell r="DZ743">
            <v>0</v>
          </cell>
          <cell r="EA743">
            <v>0</v>
          </cell>
          <cell r="EB743">
            <v>0</v>
          </cell>
          <cell r="EC743">
            <v>0</v>
          </cell>
          <cell r="ED743">
            <v>0</v>
          </cell>
        </row>
        <row r="744"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  <cell r="BZ744">
            <v>0</v>
          </cell>
          <cell r="CA744">
            <v>0</v>
          </cell>
          <cell r="CB744">
            <v>0</v>
          </cell>
          <cell r="CC744">
            <v>0</v>
          </cell>
          <cell r="CD744">
            <v>0</v>
          </cell>
          <cell r="CE744">
            <v>0</v>
          </cell>
          <cell r="CF744">
            <v>0</v>
          </cell>
          <cell r="CG744">
            <v>0</v>
          </cell>
          <cell r="CH744">
            <v>0</v>
          </cell>
          <cell r="CI744">
            <v>0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P744">
            <v>0</v>
          </cell>
          <cell r="CQ744">
            <v>0</v>
          </cell>
          <cell r="CR744">
            <v>0</v>
          </cell>
          <cell r="CS744">
            <v>0</v>
          </cell>
          <cell r="CT744">
            <v>0</v>
          </cell>
          <cell r="CU744">
            <v>0</v>
          </cell>
          <cell r="CV744">
            <v>0</v>
          </cell>
          <cell r="CW744">
            <v>0</v>
          </cell>
          <cell r="CX744">
            <v>0</v>
          </cell>
          <cell r="CY744">
            <v>0</v>
          </cell>
          <cell r="CZ744">
            <v>0</v>
          </cell>
          <cell r="DA744">
            <v>0</v>
          </cell>
          <cell r="DB744">
            <v>0</v>
          </cell>
          <cell r="DC744">
            <v>0</v>
          </cell>
          <cell r="DD744">
            <v>0</v>
          </cell>
          <cell r="DE744">
            <v>0</v>
          </cell>
          <cell r="DF744">
            <v>0</v>
          </cell>
          <cell r="DG744">
            <v>0</v>
          </cell>
          <cell r="DH744">
            <v>0</v>
          </cell>
          <cell r="DI744">
            <v>0</v>
          </cell>
          <cell r="DJ744">
            <v>0</v>
          </cell>
          <cell r="DK744">
            <v>0</v>
          </cell>
          <cell r="DL744">
            <v>0</v>
          </cell>
          <cell r="DM744">
            <v>0</v>
          </cell>
          <cell r="DN744">
            <v>0</v>
          </cell>
          <cell r="DO744">
            <v>0</v>
          </cell>
          <cell r="DP744">
            <v>0</v>
          </cell>
          <cell r="DQ744">
            <v>0</v>
          </cell>
          <cell r="DR744">
            <v>0</v>
          </cell>
          <cell r="DS744">
            <v>0</v>
          </cell>
          <cell r="DT744">
            <v>0</v>
          </cell>
          <cell r="DU744">
            <v>0</v>
          </cell>
          <cell r="DV744">
            <v>0</v>
          </cell>
          <cell r="DW744">
            <v>0</v>
          </cell>
          <cell r="DX744">
            <v>0</v>
          </cell>
          <cell r="DY744">
            <v>0</v>
          </cell>
          <cell r="DZ744">
            <v>0</v>
          </cell>
          <cell r="EA744">
            <v>0</v>
          </cell>
          <cell r="EB744">
            <v>0</v>
          </cell>
          <cell r="EC744">
            <v>0</v>
          </cell>
          <cell r="ED744">
            <v>0</v>
          </cell>
        </row>
        <row r="745"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  <cell r="BZ745">
            <v>0</v>
          </cell>
          <cell r="CA745">
            <v>0</v>
          </cell>
          <cell r="CB745">
            <v>0</v>
          </cell>
          <cell r="CC745">
            <v>0</v>
          </cell>
          <cell r="CD745">
            <v>0</v>
          </cell>
          <cell r="CE745">
            <v>0</v>
          </cell>
          <cell r="CF745">
            <v>0</v>
          </cell>
          <cell r="CG745">
            <v>0</v>
          </cell>
          <cell r="CH745">
            <v>0</v>
          </cell>
          <cell r="CI745">
            <v>0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P745">
            <v>0</v>
          </cell>
          <cell r="CQ745">
            <v>0</v>
          </cell>
          <cell r="CR745">
            <v>0</v>
          </cell>
          <cell r="CS745">
            <v>0</v>
          </cell>
          <cell r="CT745">
            <v>0</v>
          </cell>
          <cell r="CU745">
            <v>0</v>
          </cell>
          <cell r="CV745">
            <v>0</v>
          </cell>
          <cell r="CW745">
            <v>0</v>
          </cell>
          <cell r="CX745">
            <v>0</v>
          </cell>
          <cell r="CY745">
            <v>0</v>
          </cell>
          <cell r="CZ745">
            <v>0</v>
          </cell>
          <cell r="DA745">
            <v>0</v>
          </cell>
          <cell r="DB745">
            <v>0</v>
          </cell>
          <cell r="DC745">
            <v>0</v>
          </cell>
          <cell r="DD745">
            <v>0</v>
          </cell>
          <cell r="DE745">
            <v>0</v>
          </cell>
          <cell r="DF745">
            <v>0</v>
          </cell>
          <cell r="DG745">
            <v>0</v>
          </cell>
          <cell r="DH745">
            <v>0</v>
          </cell>
          <cell r="DI745">
            <v>0</v>
          </cell>
          <cell r="DJ745">
            <v>0</v>
          </cell>
          <cell r="DK745">
            <v>0</v>
          </cell>
          <cell r="DL745">
            <v>0</v>
          </cell>
          <cell r="DM745">
            <v>0</v>
          </cell>
          <cell r="DN745">
            <v>0</v>
          </cell>
          <cell r="DO745">
            <v>0</v>
          </cell>
          <cell r="DP745">
            <v>0</v>
          </cell>
          <cell r="DQ745">
            <v>0</v>
          </cell>
          <cell r="DR745">
            <v>0</v>
          </cell>
          <cell r="DS745">
            <v>0</v>
          </cell>
          <cell r="DT745">
            <v>0</v>
          </cell>
          <cell r="DU745">
            <v>0</v>
          </cell>
          <cell r="DV745">
            <v>0</v>
          </cell>
          <cell r="DW745">
            <v>0</v>
          </cell>
          <cell r="DX745">
            <v>0</v>
          </cell>
          <cell r="DY745">
            <v>0</v>
          </cell>
          <cell r="DZ745">
            <v>0</v>
          </cell>
          <cell r="EA745">
            <v>0</v>
          </cell>
          <cell r="EB745">
            <v>0</v>
          </cell>
          <cell r="EC745">
            <v>0</v>
          </cell>
          <cell r="ED745">
            <v>0</v>
          </cell>
        </row>
        <row r="746"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  <cell r="BZ746">
            <v>0</v>
          </cell>
          <cell r="CA746">
            <v>0</v>
          </cell>
          <cell r="CB746">
            <v>0</v>
          </cell>
          <cell r="CC746">
            <v>0</v>
          </cell>
          <cell r="CD746">
            <v>0</v>
          </cell>
          <cell r="CE746">
            <v>0</v>
          </cell>
          <cell r="CF746">
            <v>0</v>
          </cell>
          <cell r="CG746">
            <v>0</v>
          </cell>
          <cell r="CH746">
            <v>0</v>
          </cell>
          <cell r="CI746">
            <v>0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P746">
            <v>0</v>
          </cell>
          <cell r="CQ746">
            <v>0</v>
          </cell>
          <cell r="CR746">
            <v>0</v>
          </cell>
          <cell r="CS746">
            <v>0</v>
          </cell>
          <cell r="CT746">
            <v>0</v>
          </cell>
          <cell r="CU746">
            <v>0</v>
          </cell>
          <cell r="CV746">
            <v>0</v>
          </cell>
          <cell r="CW746">
            <v>0</v>
          </cell>
          <cell r="CX746">
            <v>0</v>
          </cell>
          <cell r="CY746">
            <v>0</v>
          </cell>
          <cell r="CZ746">
            <v>0</v>
          </cell>
          <cell r="DA746">
            <v>0</v>
          </cell>
          <cell r="DB746">
            <v>0</v>
          </cell>
          <cell r="DC746">
            <v>0</v>
          </cell>
          <cell r="DD746">
            <v>0</v>
          </cell>
          <cell r="DE746">
            <v>0</v>
          </cell>
          <cell r="DF746">
            <v>0</v>
          </cell>
          <cell r="DG746">
            <v>0</v>
          </cell>
          <cell r="DH746">
            <v>0</v>
          </cell>
          <cell r="DI746">
            <v>0</v>
          </cell>
          <cell r="DJ746">
            <v>0</v>
          </cell>
          <cell r="DK746">
            <v>0</v>
          </cell>
          <cell r="DL746">
            <v>0</v>
          </cell>
          <cell r="DM746">
            <v>0</v>
          </cell>
          <cell r="DN746">
            <v>0</v>
          </cell>
          <cell r="DO746">
            <v>0</v>
          </cell>
          <cell r="DP746">
            <v>0</v>
          </cell>
          <cell r="DQ746">
            <v>0</v>
          </cell>
          <cell r="DR746">
            <v>0</v>
          </cell>
          <cell r="DS746">
            <v>0</v>
          </cell>
          <cell r="DT746">
            <v>0</v>
          </cell>
          <cell r="DU746">
            <v>0</v>
          </cell>
          <cell r="DV746">
            <v>0</v>
          </cell>
          <cell r="DW746">
            <v>0</v>
          </cell>
          <cell r="DX746">
            <v>0</v>
          </cell>
          <cell r="DY746">
            <v>0</v>
          </cell>
          <cell r="DZ746">
            <v>0</v>
          </cell>
          <cell r="EA746">
            <v>0</v>
          </cell>
          <cell r="EB746">
            <v>0</v>
          </cell>
          <cell r="EC746">
            <v>0</v>
          </cell>
          <cell r="ED746">
            <v>0</v>
          </cell>
        </row>
        <row r="747"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  <cell r="BZ747">
            <v>0</v>
          </cell>
          <cell r="CA747">
            <v>0</v>
          </cell>
          <cell r="CB747">
            <v>0</v>
          </cell>
          <cell r="CC747">
            <v>0</v>
          </cell>
          <cell r="CD747">
            <v>0</v>
          </cell>
          <cell r="CE747">
            <v>0</v>
          </cell>
          <cell r="CF747">
            <v>0</v>
          </cell>
          <cell r="CG747">
            <v>0</v>
          </cell>
          <cell r="CH747">
            <v>0</v>
          </cell>
          <cell r="CI747">
            <v>0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P747">
            <v>0</v>
          </cell>
          <cell r="CQ747">
            <v>0</v>
          </cell>
          <cell r="CR747">
            <v>0</v>
          </cell>
          <cell r="CS747">
            <v>0</v>
          </cell>
          <cell r="CT747">
            <v>0</v>
          </cell>
          <cell r="CU747">
            <v>0</v>
          </cell>
          <cell r="CV747">
            <v>0</v>
          </cell>
          <cell r="CW747">
            <v>0</v>
          </cell>
          <cell r="CX747">
            <v>0</v>
          </cell>
          <cell r="CY747">
            <v>0</v>
          </cell>
          <cell r="CZ747">
            <v>0</v>
          </cell>
          <cell r="DA747">
            <v>0</v>
          </cell>
          <cell r="DB747">
            <v>0</v>
          </cell>
          <cell r="DC747">
            <v>0</v>
          </cell>
          <cell r="DD747">
            <v>0</v>
          </cell>
          <cell r="DE747">
            <v>0</v>
          </cell>
          <cell r="DF747">
            <v>0</v>
          </cell>
          <cell r="DG747">
            <v>0</v>
          </cell>
          <cell r="DH747">
            <v>0</v>
          </cell>
          <cell r="DI747">
            <v>0</v>
          </cell>
          <cell r="DJ747">
            <v>0</v>
          </cell>
          <cell r="DK747">
            <v>0</v>
          </cell>
          <cell r="DL747">
            <v>0</v>
          </cell>
          <cell r="DM747">
            <v>0</v>
          </cell>
          <cell r="DN747">
            <v>0</v>
          </cell>
          <cell r="DO747">
            <v>0</v>
          </cell>
          <cell r="DP747">
            <v>0</v>
          </cell>
          <cell r="DQ747">
            <v>0</v>
          </cell>
          <cell r="DR747">
            <v>0</v>
          </cell>
          <cell r="DS747">
            <v>0</v>
          </cell>
          <cell r="DT747">
            <v>0</v>
          </cell>
          <cell r="DU747">
            <v>0</v>
          </cell>
          <cell r="DV747">
            <v>0</v>
          </cell>
          <cell r="DW747">
            <v>0</v>
          </cell>
          <cell r="DX747">
            <v>0</v>
          </cell>
          <cell r="DY747">
            <v>0</v>
          </cell>
          <cell r="DZ747">
            <v>0</v>
          </cell>
          <cell r="EA747">
            <v>0</v>
          </cell>
          <cell r="EB747">
            <v>0</v>
          </cell>
          <cell r="EC747">
            <v>0</v>
          </cell>
          <cell r="ED747">
            <v>0</v>
          </cell>
        </row>
        <row r="748"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  <cell r="BZ748">
            <v>0</v>
          </cell>
          <cell r="CA748">
            <v>0</v>
          </cell>
          <cell r="CB748">
            <v>0</v>
          </cell>
          <cell r="CC748">
            <v>0</v>
          </cell>
          <cell r="CD748">
            <v>0</v>
          </cell>
          <cell r="CE748">
            <v>0</v>
          </cell>
          <cell r="CF748">
            <v>0</v>
          </cell>
          <cell r="CG748">
            <v>0</v>
          </cell>
          <cell r="CH748">
            <v>0</v>
          </cell>
          <cell r="CI748">
            <v>0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P748">
            <v>0</v>
          </cell>
          <cell r="CQ748">
            <v>0</v>
          </cell>
          <cell r="CR748">
            <v>0</v>
          </cell>
          <cell r="CS748">
            <v>0</v>
          </cell>
          <cell r="CT748">
            <v>0</v>
          </cell>
          <cell r="CU748">
            <v>0</v>
          </cell>
          <cell r="CV748">
            <v>0</v>
          </cell>
          <cell r="CW748">
            <v>0</v>
          </cell>
          <cell r="CX748">
            <v>0</v>
          </cell>
          <cell r="CY748">
            <v>0</v>
          </cell>
          <cell r="CZ748">
            <v>0</v>
          </cell>
          <cell r="DA748">
            <v>0</v>
          </cell>
          <cell r="DB748">
            <v>0</v>
          </cell>
          <cell r="DC748">
            <v>0</v>
          </cell>
          <cell r="DD748">
            <v>0</v>
          </cell>
          <cell r="DE748">
            <v>0</v>
          </cell>
          <cell r="DF748">
            <v>0</v>
          </cell>
          <cell r="DG748">
            <v>0</v>
          </cell>
          <cell r="DH748">
            <v>0</v>
          </cell>
          <cell r="DI748">
            <v>0</v>
          </cell>
          <cell r="DJ748">
            <v>0</v>
          </cell>
          <cell r="DK748">
            <v>0</v>
          </cell>
          <cell r="DL748">
            <v>0</v>
          </cell>
          <cell r="DM748">
            <v>0</v>
          </cell>
          <cell r="DN748">
            <v>0</v>
          </cell>
          <cell r="DO748">
            <v>0</v>
          </cell>
          <cell r="DP748">
            <v>0</v>
          </cell>
          <cell r="DQ748">
            <v>0</v>
          </cell>
          <cell r="DR748">
            <v>0</v>
          </cell>
          <cell r="DS748">
            <v>0</v>
          </cell>
          <cell r="DT748">
            <v>0</v>
          </cell>
          <cell r="DU748">
            <v>0</v>
          </cell>
          <cell r="DV748">
            <v>0</v>
          </cell>
          <cell r="DW748">
            <v>0</v>
          </cell>
          <cell r="DX748">
            <v>0</v>
          </cell>
          <cell r="DY748">
            <v>0</v>
          </cell>
          <cell r="DZ748">
            <v>0</v>
          </cell>
          <cell r="EA748">
            <v>0</v>
          </cell>
          <cell r="EB748">
            <v>0</v>
          </cell>
          <cell r="EC748">
            <v>0</v>
          </cell>
          <cell r="ED748">
            <v>0</v>
          </cell>
        </row>
        <row r="749"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BZ749">
            <v>0</v>
          </cell>
          <cell r="CA749">
            <v>0</v>
          </cell>
          <cell r="CB749">
            <v>0</v>
          </cell>
          <cell r="CC749">
            <v>0</v>
          </cell>
          <cell r="CD749">
            <v>0</v>
          </cell>
          <cell r="CE749">
            <v>0</v>
          </cell>
          <cell r="CF749">
            <v>0</v>
          </cell>
          <cell r="CG749">
            <v>0</v>
          </cell>
          <cell r="CH749">
            <v>0</v>
          </cell>
          <cell r="CI749">
            <v>0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P749">
            <v>0</v>
          </cell>
          <cell r="CQ749">
            <v>0</v>
          </cell>
          <cell r="CR749">
            <v>0</v>
          </cell>
          <cell r="CS749">
            <v>0</v>
          </cell>
          <cell r="CT749">
            <v>0</v>
          </cell>
          <cell r="CU749">
            <v>0</v>
          </cell>
          <cell r="CV749">
            <v>0</v>
          </cell>
          <cell r="CW749">
            <v>0</v>
          </cell>
          <cell r="CX749">
            <v>0</v>
          </cell>
          <cell r="CY749">
            <v>0</v>
          </cell>
          <cell r="CZ749">
            <v>0</v>
          </cell>
          <cell r="DA749">
            <v>0</v>
          </cell>
          <cell r="DB749">
            <v>0</v>
          </cell>
          <cell r="DC749">
            <v>0</v>
          </cell>
          <cell r="DD749">
            <v>0</v>
          </cell>
          <cell r="DE749">
            <v>0</v>
          </cell>
          <cell r="DF749">
            <v>0</v>
          </cell>
          <cell r="DG749">
            <v>0</v>
          </cell>
          <cell r="DH749">
            <v>0</v>
          </cell>
          <cell r="DI749">
            <v>0</v>
          </cell>
          <cell r="DJ749">
            <v>0</v>
          </cell>
          <cell r="DK749">
            <v>0</v>
          </cell>
          <cell r="DL749">
            <v>0</v>
          </cell>
          <cell r="DM749">
            <v>0</v>
          </cell>
          <cell r="DN749">
            <v>0</v>
          </cell>
          <cell r="DO749">
            <v>0</v>
          </cell>
          <cell r="DP749">
            <v>0</v>
          </cell>
          <cell r="DQ749">
            <v>0</v>
          </cell>
          <cell r="DR749">
            <v>0</v>
          </cell>
          <cell r="DS749">
            <v>0</v>
          </cell>
          <cell r="DT749">
            <v>0</v>
          </cell>
          <cell r="DU749">
            <v>0</v>
          </cell>
          <cell r="DV749">
            <v>0</v>
          </cell>
          <cell r="DW749">
            <v>0</v>
          </cell>
          <cell r="DX749">
            <v>0</v>
          </cell>
          <cell r="DY749">
            <v>0</v>
          </cell>
          <cell r="DZ749">
            <v>0</v>
          </cell>
          <cell r="EA749">
            <v>0</v>
          </cell>
          <cell r="EB749">
            <v>0</v>
          </cell>
          <cell r="EC749">
            <v>0</v>
          </cell>
          <cell r="ED749">
            <v>0</v>
          </cell>
        </row>
        <row r="754"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  <cell r="BN754">
            <v>0</v>
          </cell>
          <cell r="BO754">
            <v>0</v>
          </cell>
          <cell r="BP754">
            <v>0</v>
          </cell>
          <cell r="BQ754">
            <v>0</v>
          </cell>
          <cell r="BR754">
            <v>0</v>
          </cell>
          <cell r="BS754">
            <v>0</v>
          </cell>
          <cell r="BT754">
            <v>0</v>
          </cell>
          <cell r="BU754">
            <v>0</v>
          </cell>
          <cell r="BV754">
            <v>0</v>
          </cell>
          <cell r="BW754">
            <v>0</v>
          </cell>
          <cell r="BX754">
            <v>0</v>
          </cell>
          <cell r="BY754">
            <v>0</v>
          </cell>
          <cell r="BZ754">
            <v>0</v>
          </cell>
          <cell r="CA754">
            <v>0</v>
          </cell>
          <cell r="CB754">
            <v>0</v>
          </cell>
          <cell r="CC754">
            <v>0</v>
          </cell>
          <cell r="CD754">
            <v>0</v>
          </cell>
          <cell r="CE754">
            <v>0</v>
          </cell>
          <cell r="CF754">
            <v>0</v>
          </cell>
          <cell r="CG754">
            <v>0</v>
          </cell>
          <cell r="CH754">
            <v>0</v>
          </cell>
          <cell r="CI754">
            <v>0</v>
          </cell>
          <cell r="CJ754">
            <v>0</v>
          </cell>
          <cell r="CK754">
            <v>0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P754">
            <v>0</v>
          </cell>
          <cell r="CQ754">
            <v>0</v>
          </cell>
          <cell r="CR754">
            <v>0</v>
          </cell>
          <cell r="CS754">
            <v>0</v>
          </cell>
          <cell r="CT754">
            <v>0</v>
          </cell>
          <cell r="CU754">
            <v>0</v>
          </cell>
          <cell r="CV754">
            <v>0</v>
          </cell>
          <cell r="CW754">
            <v>0</v>
          </cell>
          <cell r="CX754">
            <v>0</v>
          </cell>
          <cell r="CY754">
            <v>0</v>
          </cell>
          <cell r="CZ754">
            <v>0</v>
          </cell>
          <cell r="DA754">
            <v>0</v>
          </cell>
          <cell r="DB754">
            <v>0</v>
          </cell>
          <cell r="DC754">
            <v>0</v>
          </cell>
          <cell r="DD754">
            <v>0</v>
          </cell>
          <cell r="DE754">
            <v>0</v>
          </cell>
          <cell r="DF754">
            <v>0</v>
          </cell>
          <cell r="DG754">
            <v>0</v>
          </cell>
          <cell r="DH754">
            <v>0</v>
          </cell>
          <cell r="DI754">
            <v>0</v>
          </cell>
          <cell r="DJ754">
            <v>0</v>
          </cell>
          <cell r="DK754">
            <v>0</v>
          </cell>
          <cell r="DL754">
            <v>0</v>
          </cell>
          <cell r="DM754">
            <v>0</v>
          </cell>
          <cell r="DN754">
            <v>0</v>
          </cell>
          <cell r="DO754">
            <v>0</v>
          </cell>
          <cell r="DP754">
            <v>0</v>
          </cell>
          <cell r="DQ754">
            <v>0</v>
          </cell>
          <cell r="DR754">
            <v>0</v>
          </cell>
          <cell r="DS754">
            <v>0</v>
          </cell>
          <cell r="DT754">
            <v>0</v>
          </cell>
          <cell r="DU754">
            <v>0</v>
          </cell>
          <cell r="DV754">
            <v>0</v>
          </cell>
          <cell r="DW754">
            <v>0</v>
          </cell>
          <cell r="DX754">
            <v>0</v>
          </cell>
          <cell r="DY754">
            <v>0</v>
          </cell>
          <cell r="DZ754">
            <v>0</v>
          </cell>
          <cell r="EA754">
            <v>0</v>
          </cell>
          <cell r="EB754">
            <v>0</v>
          </cell>
          <cell r="EC754">
            <v>0</v>
          </cell>
          <cell r="ED754">
            <v>0</v>
          </cell>
        </row>
        <row r="755"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  <cell r="BO755">
            <v>0</v>
          </cell>
          <cell r="BP755">
            <v>0</v>
          </cell>
          <cell r="BQ755">
            <v>0</v>
          </cell>
          <cell r="BR755">
            <v>0</v>
          </cell>
          <cell r="BS755">
            <v>0</v>
          </cell>
          <cell r="BT755">
            <v>0</v>
          </cell>
          <cell r="BU755">
            <v>0</v>
          </cell>
          <cell r="BV755">
            <v>0</v>
          </cell>
          <cell r="BW755">
            <v>0</v>
          </cell>
          <cell r="BX755">
            <v>0</v>
          </cell>
          <cell r="BY755">
            <v>0</v>
          </cell>
          <cell r="BZ755">
            <v>0</v>
          </cell>
          <cell r="CA755">
            <v>0</v>
          </cell>
          <cell r="CB755">
            <v>0</v>
          </cell>
          <cell r="CC755">
            <v>0</v>
          </cell>
          <cell r="CD755">
            <v>0</v>
          </cell>
          <cell r="CE755">
            <v>0</v>
          </cell>
          <cell r="CF755">
            <v>0</v>
          </cell>
          <cell r="CG755">
            <v>0</v>
          </cell>
          <cell r="CH755">
            <v>0</v>
          </cell>
          <cell r="CI755">
            <v>0</v>
          </cell>
          <cell r="CJ755">
            <v>0</v>
          </cell>
          <cell r="CK755">
            <v>0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P755">
            <v>0</v>
          </cell>
          <cell r="CQ755">
            <v>0</v>
          </cell>
          <cell r="CR755">
            <v>0</v>
          </cell>
          <cell r="CS755">
            <v>0</v>
          </cell>
          <cell r="CT755">
            <v>0</v>
          </cell>
          <cell r="CU755">
            <v>0</v>
          </cell>
          <cell r="CV755">
            <v>0</v>
          </cell>
          <cell r="CW755">
            <v>0</v>
          </cell>
          <cell r="CX755">
            <v>0</v>
          </cell>
          <cell r="CY755">
            <v>0</v>
          </cell>
          <cell r="CZ755">
            <v>0</v>
          </cell>
          <cell r="DA755">
            <v>0</v>
          </cell>
          <cell r="DB755">
            <v>0</v>
          </cell>
          <cell r="DC755">
            <v>0</v>
          </cell>
          <cell r="DD755">
            <v>0</v>
          </cell>
          <cell r="DE755">
            <v>0</v>
          </cell>
          <cell r="DF755">
            <v>0</v>
          </cell>
          <cell r="DG755">
            <v>0</v>
          </cell>
          <cell r="DH755">
            <v>0</v>
          </cell>
          <cell r="DI755">
            <v>0</v>
          </cell>
          <cell r="DJ755">
            <v>0</v>
          </cell>
          <cell r="DK755">
            <v>0</v>
          </cell>
          <cell r="DL755">
            <v>0</v>
          </cell>
          <cell r="DM755">
            <v>0</v>
          </cell>
          <cell r="DN755">
            <v>0</v>
          </cell>
          <cell r="DO755">
            <v>0</v>
          </cell>
          <cell r="DP755">
            <v>0</v>
          </cell>
          <cell r="DQ755">
            <v>0</v>
          </cell>
          <cell r="DR755">
            <v>0</v>
          </cell>
          <cell r="DS755">
            <v>0</v>
          </cell>
          <cell r="DT755">
            <v>0</v>
          </cell>
          <cell r="DU755">
            <v>0</v>
          </cell>
          <cell r="DV755">
            <v>0</v>
          </cell>
          <cell r="DW755">
            <v>0</v>
          </cell>
          <cell r="DX755">
            <v>0</v>
          </cell>
          <cell r="DY755">
            <v>0</v>
          </cell>
          <cell r="DZ755">
            <v>0</v>
          </cell>
          <cell r="EA755">
            <v>0</v>
          </cell>
          <cell r="EB755">
            <v>0</v>
          </cell>
          <cell r="EC755">
            <v>0</v>
          </cell>
          <cell r="ED755">
            <v>0</v>
          </cell>
        </row>
        <row r="756"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BM756">
            <v>0</v>
          </cell>
          <cell r="BN756">
            <v>0</v>
          </cell>
          <cell r="BO756">
            <v>0</v>
          </cell>
          <cell r="BP756">
            <v>0</v>
          </cell>
          <cell r="BQ756">
            <v>0</v>
          </cell>
          <cell r="BR756">
            <v>0</v>
          </cell>
          <cell r="BS756">
            <v>0</v>
          </cell>
          <cell r="BT756">
            <v>0</v>
          </cell>
          <cell r="BU756">
            <v>0</v>
          </cell>
          <cell r="BV756">
            <v>0</v>
          </cell>
          <cell r="BW756">
            <v>0</v>
          </cell>
          <cell r="BX756">
            <v>0</v>
          </cell>
          <cell r="BY756">
            <v>0</v>
          </cell>
          <cell r="BZ756">
            <v>0</v>
          </cell>
          <cell r="CA756">
            <v>0</v>
          </cell>
          <cell r="CB756">
            <v>0</v>
          </cell>
          <cell r="CC756">
            <v>0</v>
          </cell>
          <cell r="CD756">
            <v>0</v>
          </cell>
          <cell r="CE756">
            <v>0</v>
          </cell>
          <cell r="CF756">
            <v>0</v>
          </cell>
          <cell r="CG756">
            <v>0</v>
          </cell>
          <cell r="CH756">
            <v>0</v>
          </cell>
          <cell r="CI756">
            <v>0</v>
          </cell>
          <cell r="CJ756">
            <v>0</v>
          </cell>
          <cell r="CK756">
            <v>0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P756">
            <v>0</v>
          </cell>
          <cell r="CQ756">
            <v>0</v>
          </cell>
          <cell r="CR756">
            <v>0</v>
          </cell>
          <cell r="CS756">
            <v>0</v>
          </cell>
          <cell r="CT756">
            <v>0</v>
          </cell>
          <cell r="CU756">
            <v>0</v>
          </cell>
          <cell r="CV756">
            <v>0</v>
          </cell>
          <cell r="CW756">
            <v>0</v>
          </cell>
          <cell r="CX756">
            <v>0</v>
          </cell>
          <cell r="CY756">
            <v>0</v>
          </cell>
          <cell r="CZ756">
            <v>0</v>
          </cell>
          <cell r="DA756">
            <v>0</v>
          </cell>
          <cell r="DB756">
            <v>0</v>
          </cell>
          <cell r="DC756">
            <v>0</v>
          </cell>
          <cell r="DD756">
            <v>0</v>
          </cell>
          <cell r="DE756">
            <v>0</v>
          </cell>
          <cell r="DF756">
            <v>0</v>
          </cell>
          <cell r="DG756">
            <v>0</v>
          </cell>
          <cell r="DH756">
            <v>0</v>
          </cell>
          <cell r="DI756">
            <v>0</v>
          </cell>
          <cell r="DJ756">
            <v>0</v>
          </cell>
          <cell r="DK756">
            <v>0</v>
          </cell>
          <cell r="DL756">
            <v>0</v>
          </cell>
          <cell r="DM756">
            <v>0</v>
          </cell>
          <cell r="DN756">
            <v>0</v>
          </cell>
          <cell r="DO756">
            <v>0</v>
          </cell>
          <cell r="DP756">
            <v>0</v>
          </cell>
          <cell r="DQ756">
            <v>0</v>
          </cell>
          <cell r="DR756">
            <v>0</v>
          </cell>
          <cell r="DS756">
            <v>0</v>
          </cell>
          <cell r="DT756">
            <v>0</v>
          </cell>
          <cell r="DU756">
            <v>0</v>
          </cell>
          <cell r="DV756">
            <v>0</v>
          </cell>
          <cell r="DW756">
            <v>0</v>
          </cell>
          <cell r="DX756">
            <v>0</v>
          </cell>
          <cell r="DY756">
            <v>0</v>
          </cell>
          <cell r="DZ756">
            <v>0</v>
          </cell>
          <cell r="EA756">
            <v>0</v>
          </cell>
          <cell r="EB756">
            <v>0</v>
          </cell>
          <cell r="EC756">
            <v>0</v>
          </cell>
          <cell r="ED756">
            <v>0</v>
          </cell>
        </row>
        <row r="757"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0</v>
          </cell>
          <cell r="BN757">
            <v>0</v>
          </cell>
          <cell r="BO757">
            <v>0</v>
          </cell>
          <cell r="BP757">
            <v>0</v>
          </cell>
          <cell r="BQ757">
            <v>0</v>
          </cell>
          <cell r="BR757">
            <v>0</v>
          </cell>
          <cell r="BS757">
            <v>0</v>
          </cell>
          <cell r="BT757">
            <v>0</v>
          </cell>
          <cell r="BU757">
            <v>0</v>
          </cell>
          <cell r="BV757">
            <v>0</v>
          </cell>
          <cell r="BW757">
            <v>0</v>
          </cell>
          <cell r="BX757">
            <v>0</v>
          </cell>
          <cell r="BY757">
            <v>0</v>
          </cell>
          <cell r="BZ757">
            <v>0</v>
          </cell>
          <cell r="CA757">
            <v>0</v>
          </cell>
          <cell r="CB757">
            <v>0</v>
          </cell>
          <cell r="CC757">
            <v>0</v>
          </cell>
          <cell r="CD757">
            <v>0</v>
          </cell>
          <cell r="CE757">
            <v>0</v>
          </cell>
          <cell r="CF757">
            <v>0</v>
          </cell>
          <cell r="CG757">
            <v>0</v>
          </cell>
          <cell r="CH757">
            <v>0</v>
          </cell>
          <cell r="CI757">
            <v>0</v>
          </cell>
          <cell r="CJ757">
            <v>0</v>
          </cell>
          <cell r="CK757">
            <v>0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P757">
            <v>0</v>
          </cell>
          <cell r="CQ757">
            <v>0</v>
          </cell>
          <cell r="CR757">
            <v>0</v>
          </cell>
          <cell r="CS757">
            <v>0</v>
          </cell>
          <cell r="CT757">
            <v>0</v>
          </cell>
          <cell r="CU757">
            <v>0</v>
          </cell>
          <cell r="CV757">
            <v>0</v>
          </cell>
          <cell r="CW757">
            <v>0</v>
          </cell>
          <cell r="CX757">
            <v>0</v>
          </cell>
          <cell r="CY757">
            <v>0</v>
          </cell>
          <cell r="CZ757">
            <v>0</v>
          </cell>
          <cell r="DA757">
            <v>0</v>
          </cell>
          <cell r="DB757">
            <v>0</v>
          </cell>
          <cell r="DC757">
            <v>0</v>
          </cell>
          <cell r="DD757">
            <v>0</v>
          </cell>
          <cell r="DE757">
            <v>0</v>
          </cell>
          <cell r="DF757">
            <v>0</v>
          </cell>
          <cell r="DG757">
            <v>0</v>
          </cell>
          <cell r="DH757">
            <v>0</v>
          </cell>
          <cell r="DI757">
            <v>0</v>
          </cell>
          <cell r="DJ757">
            <v>0</v>
          </cell>
          <cell r="DK757">
            <v>0</v>
          </cell>
          <cell r="DL757">
            <v>0</v>
          </cell>
          <cell r="DM757">
            <v>0</v>
          </cell>
          <cell r="DN757">
            <v>0</v>
          </cell>
          <cell r="DO757">
            <v>0</v>
          </cell>
          <cell r="DP757">
            <v>0</v>
          </cell>
          <cell r="DQ757">
            <v>0</v>
          </cell>
          <cell r="DR757">
            <v>0</v>
          </cell>
          <cell r="DS757">
            <v>0</v>
          </cell>
          <cell r="DT757">
            <v>0</v>
          </cell>
          <cell r="DU757">
            <v>0</v>
          </cell>
          <cell r="DV757">
            <v>0</v>
          </cell>
          <cell r="DW757">
            <v>0</v>
          </cell>
          <cell r="DX757">
            <v>0</v>
          </cell>
          <cell r="DY757">
            <v>0</v>
          </cell>
          <cell r="DZ757">
            <v>0</v>
          </cell>
          <cell r="EA757">
            <v>0</v>
          </cell>
          <cell r="EB757">
            <v>0</v>
          </cell>
          <cell r="EC757">
            <v>0</v>
          </cell>
          <cell r="ED757">
            <v>0</v>
          </cell>
        </row>
        <row r="758"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  <cell r="BQ758">
            <v>0</v>
          </cell>
          <cell r="BR758">
            <v>0</v>
          </cell>
          <cell r="BS758">
            <v>0</v>
          </cell>
          <cell r="BT758">
            <v>0</v>
          </cell>
          <cell r="BU758">
            <v>0</v>
          </cell>
          <cell r="BV758">
            <v>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0</v>
          </cell>
          <cell r="CB758">
            <v>0</v>
          </cell>
          <cell r="CC758">
            <v>0</v>
          </cell>
          <cell r="CD758">
            <v>0</v>
          </cell>
          <cell r="CE758">
            <v>0</v>
          </cell>
          <cell r="CF758">
            <v>0</v>
          </cell>
          <cell r="CG758">
            <v>0</v>
          </cell>
          <cell r="CH758">
            <v>0</v>
          </cell>
          <cell r="CI758">
            <v>0</v>
          </cell>
          <cell r="CJ758">
            <v>0</v>
          </cell>
          <cell r="CK758">
            <v>0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P758">
            <v>0</v>
          </cell>
          <cell r="CQ758">
            <v>0</v>
          </cell>
          <cell r="CR758">
            <v>0</v>
          </cell>
          <cell r="CS758">
            <v>0</v>
          </cell>
          <cell r="CT758">
            <v>0</v>
          </cell>
          <cell r="CU758">
            <v>0</v>
          </cell>
          <cell r="CV758">
            <v>0</v>
          </cell>
          <cell r="CW758">
            <v>0</v>
          </cell>
          <cell r="CX758">
            <v>0</v>
          </cell>
          <cell r="CY758">
            <v>0</v>
          </cell>
          <cell r="CZ758">
            <v>0</v>
          </cell>
          <cell r="DA758">
            <v>0</v>
          </cell>
          <cell r="DB758">
            <v>0</v>
          </cell>
          <cell r="DC758">
            <v>0</v>
          </cell>
          <cell r="DD758">
            <v>0</v>
          </cell>
          <cell r="DE758">
            <v>0</v>
          </cell>
          <cell r="DF758">
            <v>0</v>
          </cell>
          <cell r="DG758">
            <v>0</v>
          </cell>
          <cell r="DH758">
            <v>0</v>
          </cell>
          <cell r="DI758">
            <v>0</v>
          </cell>
          <cell r="DJ758">
            <v>0</v>
          </cell>
          <cell r="DK758">
            <v>0</v>
          </cell>
          <cell r="DL758">
            <v>0</v>
          </cell>
          <cell r="DM758">
            <v>0</v>
          </cell>
          <cell r="DN758">
            <v>0</v>
          </cell>
          <cell r="DO758">
            <v>0</v>
          </cell>
          <cell r="DP758">
            <v>0</v>
          </cell>
          <cell r="DQ758">
            <v>0</v>
          </cell>
          <cell r="DR758">
            <v>0</v>
          </cell>
          <cell r="DS758">
            <v>0</v>
          </cell>
          <cell r="DT758">
            <v>0</v>
          </cell>
          <cell r="DU758">
            <v>0</v>
          </cell>
          <cell r="DV758">
            <v>0</v>
          </cell>
          <cell r="DW758">
            <v>0</v>
          </cell>
          <cell r="DX758">
            <v>0</v>
          </cell>
          <cell r="DY758">
            <v>0</v>
          </cell>
          <cell r="DZ758">
            <v>0</v>
          </cell>
          <cell r="EA758">
            <v>0</v>
          </cell>
          <cell r="EB758">
            <v>0</v>
          </cell>
          <cell r="EC758">
            <v>0</v>
          </cell>
          <cell r="ED758">
            <v>0</v>
          </cell>
        </row>
        <row r="759"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0</v>
          </cell>
          <cell r="BS759">
            <v>0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  <cell r="BZ759">
            <v>0</v>
          </cell>
          <cell r="CA759">
            <v>0</v>
          </cell>
          <cell r="CB759">
            <v>0</v>
          </cell>
          <cell r="CC759">
            <v>0</v>
          </cell>
          <cell r="CD759">
            <v>0</v>
          </cell>
          <cell r="CE759">
            <v>0</v>
          </cell>
          <cell r="CF759">
            <v>0</v>
          </cell>
          <cell r="CG759">
            <v>0</v>
          </cell>
          <cell r="CH759">
            <v>0</v>
          </cell>
          <cell r="CI759">
            <v>0</v>
          </cell>
          <cell r="CJ759">
            <v>0</v>
          </cell>
          <cell r="CK759">
            <v>0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P759">
            <v>0</v>
          </cell>
          <cell r="CQ759">
            <v>0</v>
          </cell>
          <cell r="CR759">
            <v>0</v>
          </cell>
          <cell r="CS759">
            <v>0</v>
          </cell>
          <cell r="CT759">
            <v>0</v>
          </cell>
          <cell r="CU759">
            <v>0</v>
          </cell>
          <cell r="CV759">
            <v>0</v>
          </cell>
          <cell r="CW759">
            <v>0</v>
          </cell>
          <cell r="CX759">
            <v>0</v>
          </cell>
          <cell r="CY759">
            <v>0</v>
          </cell>
          <cell r="CZ759">
            <v>0</v>
          </cell>
          <cell r="DA759">
            <v>0</v>
          </cell>
          <cell r="DB759">
            <v>0</v>
          </cell>
          <cell r="DC759">
            <v>0</v>
          </cell>
          <cell r="DD759">
            <v>0</v>
          </cell>
          <cell r="DE759">
            <v>0</v>
          </cell>
          <cell r="DF759">
            <v>0</v>
          </cell>
          <cell r="DG759">
            <v>0</v>
          </cell>
          <cell r="DH759">
            <v>0</v>
          </cell>
          <cell r="DI759">
            <v>0</v>
          </cell>
          <cell r="DJ759">
            <v>0</v>
          </cell>
          <cell r="DK759">
            <v>0</v>
          </cell>
          <cell r="DL759">
            <v>0</v>
          </cell>
          <cell r="DM759">
            <v>0</v>
          </cell>
          <cell r="DN759">
            <v>0</v>
          </cell>
          <cell r="DO759">
            <v>0</v>
          </cell>
          <cell r="DP759">
            <v>0</v>
          </cell>
          <cell r="DQ759">
            <v>0</v>
          </cell>
          <cell r="DR759">
            <v>0</v>
          </cell>
          <cell r="DS759">
            <v>0</v>
          </cell>
          <cell r="DT759">
            <v>0</v>
          </cell>
          <cell r="DU759">
            <v>0</v>
          </cell>
          <cell r="DV759">
            <v>0</v>
          </cell>
          <cell r="DW759">
            <v>0</v>
          </cell>
          <cell r="DX759">
            <v>0</v>
          </cell>
          <cell r="DY759">
            <v>0</v>
          </cell>
          <cell r="DZ759">
            <v>0</v>
          </cell>
          <cell r="EA759">
            <v>0</v>
          </cell>
          <cell r="EB759">
            <v>0</v>
          </cell>
          <cell r="EC759">
            <v>0</v>
          </cell>
          <cell r="ED759">
            <v>0</v>
          </cell>
        </row>
        <row r="760"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  <cell r="BM760">
            <v>0</v>
          </cell>
          <cell r="BN760">
            <v>0</v>
          </cell>
          <cell r="BO760">
            <v>0</v>
          </cell>
          <cell r="BP760">
            <v>0</v>
          </cell>
          <cell r="BQ760">
            <v>0</v>
          </cell>
          <cell r="BR760">
            <v>0</v>
          </cell>
          <cell r="BS760">
            <v>0</v>
          </cell>
          <cell r="BT760">
            <v>0</v>
          </cell>
          <cell r="BU760">
            <v>0</v>
          </cell>
          <cell r="BV760">
            <v>0</v>
          </cell>
          <cell r="BW760">
            <v>0</v>
          </cell>
          <cell r="BX760">
            <v>0</v>
          </cell>
          <cell r="BY760">
            <v>0</v>
          </cell>
          <cell r="BZ760">
            <v>0</v>
          </cell>
          <cell r="CA760">
            <v>0</v>
          </cell>
          <cell r="CB760">
            <v>0</v>
          </cell>
          <cell r="CC760">
            <v>0</v>
          </cell>
          <cell r="CD760">
            <v>0</v>
          </cell>
          <cell r="CE760">
            <v>0</v>
          </cell>
          <cell r="CF760">
            <v>0</v>
          </cell>
          <cell r="CG760">
            <v>0</v>
          </cell>
          <cell r="CH760">
            <v>0</v>
          </cell>
          <cell r="CI760">
            <v>0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P760">
            <v>0</v>
          </cell>
          <cell r="CQ760">
            <v>0</v>
          </cell>
          <cell r="CR760">
            <v>0</v>
          </cell>
          <cell r="CS760">
            <v>0</v>
          </cell>
          <cell r="CT760">
            <v>0</v>
          </cell>
          <cell r="CU760">
            <v>0</v>
          </cell>
          <cell r="CV760">
            <v>0</v>
          </cell>
          <cell r="CW760">
            <v>0</v>
          </cell>
          <cell r="CX760">
            <v>0</v>
          </cell>
          <cell r="CY760">
            <v>0</v>
          </cell>
          <cell r="CZ760">
            <v>0</v>
          </cell>
          <cell r="DA760">
            <v>0</v>
          </cell>
          <cell r="DB760">
            <v>0</v>
          </cell>
          <cell r="DC760">
            <v>0</v>
          </cell>
          <cell r="DD760">
            <v>0</v>
          </cell>
          <cell r="DE760">
            <v>0</v>
          </cell>
          <cell r="DF760">
            <v>0</v>
          </cell>
          <cell r="DG760">
            <v>0</v>
          </cell>
          <cell r="DH760">
            <v>0</v>
          </cell>
          <cell r="DI760">
            <v>0</v>
          </cell>
          <cell r="DJ760">
            <v>0</v>
          </cell>
          <cell r="DK760">
            <v>0</v>
          </cell>
          <cell r="DL760">
            <v>0</v>
          </cell>
          <cell r="DM760">
            <v>0</v>
          </cell>
          <cell r="DN760">
            <v>0</v>
          </cell>
          <cell r="DO760">
            <v>0</v>
          </cell>
          <cell r="DP760">
            <v>0</v>
          </cell>
          <cell r="DQ760">
            <v>0</v>
          </cell>
          <cell r="DR760">
            <v>0</v>
          </cell>
          <cell r="DS760">
            <v>0</v>
          </cell>
          <cell r="DT760">
            <v>0</v>
          </cell>
          <cell r="DU760">
            <v>0</v>
          </cell>
          <cell r="DV760">
            <v>0</v>
          </cell>
          <cell r="DW760">
            <v>0</v>
          </cell>
          <cell r="DX760">
            <v>0</v>
          </cell>
          <cell r="DY760">
            <v>0</v>
          </cell>
          <cell r="DZ760">
            <v>0</v>
          </cell>
          <cell r="EA760">
            <v>0</v>
          </cell>
          <cell r="EB760">
            <v>0</v>
          </cell>
          <cell r="EC760">
            <v>0</v>
          </cell>
          <cell r="ED760">
            <v>0</v>
          </cell>
        </row>
        <row r="761"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BM761">
            <v>0</v>
          </cell>
          <cell r="BN761">
            <v>0</v>
          </cell>
          <cell r="BO761">
            <v>0</v>
          </cell>
          <cell r="BP761">
            <v>0</v>
          </cell>
          <cell r="BQ761">
            <v>0</v>
          </cell>
          <cell r="BR761">
            <v>0</v>
          </cell>
          <cell r="BS761">
            <v>0</v>
          </cell>
          <cell r="BT761">
            <v>0</v>
          </cell>
          <cell r="BU761">
            <v>0</v>
          </cell>
          <cell r="BV761">
            <v>0</v>
          </cell>
          <cell r="BW761">
            <v>0</v>
          </cell>
          <cell r="BX761">
            <v>0</v>
          </cell>
          <cell r="BY761">
            <v>0</v>
          </cell>
          <cell r="BZ761">
            <v>0</v>
          </cell>
          <cell r="CA761">
            <v>0</v>
          </cell>
          <cell r="CB761">
            <v>0</v>
          </cell>
          <cell r="CC761">
            <v>0</v>
          </cell>
          <cell r="CD761">
            <v>0</v>
          </cell>
          <cell r="CE761">
            <v>0</v>
          </cell>
          <cell r="CF761">
            <v>0</v>
          </cell>
          <cell r="CG761">
            <v>0</v>
          </cell>
          <cell r="CH761">
            <v>0</v>
          </cell>
          <cell r="CI761">
            <v>0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P761">
            <v>0</v>
          </cell>
          <cell r="CQ761">
            <v>0</v>
          </cell>
          <cell r="CR761">
            <v>0</v>
          </cell>
          <cell r="CS761">
            <v>0</v>
          </cell>
          <cell r="CT761">
            <v>0</v>
          </cell>
          <cell r="CU761">
            <v>0</v>
          </cell>
          <cell r="CV761">
            <v>0</v>
          </cell>
          <cell r="CW761">
            <v>0</v>
          </cell>
          <cell r="CX761">
            <v>0</v>
          </cell>
          <cell r="CY761">
            <v>0</v>
          </cell>
          <cell r="CZ761">
            <v>0</v>
          </cell>
          <cell r="DA761">
            <v>0</v>
          </cell>
          <cell r="DB761">
            <v>0</v>
          </cell>
          <cell r="DC761">
            <v>0</v>
          </cell>
          <cell r="DD761">
            <v>0</v>
          </cell>
          <cell r="DE761">
            <v>0</v>
          </cell>
          <cell r="DF761">
            <v>0</v>
          </cell>
          <cell r="DG761">
            <v>0</v>
          </cell>
          <cell r="DH761">
            <v>0</v>
          </cell>
          <cell r="DI761">
            <v>0</v>
          </cell>
          <cell r="DJ761">
            <v>0</v>
          </cell>
          <cell r="DK761">
            <v>0</v>
          </cell>
          <cell r="DL761">
            <v>0</v>
          </cell>
          <cell r="DM761">
            <v>0</v>
          </cell>
          <cell r="DN761">
            <v>0</v>
          </cell>
          <cell r="DO761">
            <v>0</v>
          </cell>
          <cell r="DP761">
            <v>0</v>
          </cell>
          <cell r="DQ761">
            <v>0</v>
          </cell>
          <cell r="DR761">
            <v>0</v>
          </cell>
          <cell r="DS761">
            <v>0</v>
          </cell>
          <cell r="DT761">
            <v>0</v>
          </cell>
          <cell r="DU761">
            <v>0</v>
          </cell>
          <cell r="DV761">
            <v>0</v>
          </cell>
          <cell r="DW761">
            <v>0</v>
          </cell>
          <cell r="DX761">
            <v>0</v>
          </cell>
          <cell r="DY761">
            <v>0</v>
          </cell>
          <cell r="DZ761">
            <v>0</v>
          </cell>
          <cell r="EA761">
            <v>0</v>
          </cell>
          <cell r="EB761">
            <v>0</v>
          </cell>
          <cell r="EC761">
            <v>0</v>
          </cell>
          <cell r="ED761">
            <v>0</v>
          </cell>
        </row>
        <row r="762"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  <cell r="BY762">
            <v>0</v>
          </cell>
          <cell r="BZ762">
            <v>0</v>
          </cell>
          <cell r="CA762">
            <v>0</v>
          </cell>
          <cell r="CB762">
            <v>0</v>
          </cell>
          <cell r="CC762">
            <v>0</v>
          </cell>
          <cell r="CD762">
            <v>0</v>
          </cell>
          <cell r="CE762">
            <v>0</v>
          </cell>
          <cell r="CF762">
            <v>0</v>
          </cell>
          <cell r="CG762">
            <v>0</v>
          </cell>
          <cell r="CH762">
            <v>0</v>
          </cell>
          <cell r="CI762">
            <v>0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P762">
            <v>0</v>
          </cell>
          <cell r="CQ762">
            <v>0</v>
          </cell>
          <cell r="CR762">
            <v>0</v>
          </cell>
          <cell r="CS762">
            <v>0</v>
          </cell>
          <cell r="CT762">
            <v>0</v>
          </cell>
          <cell r="CU762">
            <v>0</v>
          </cell>
          <cell r="CV762">
            <v>0</v>
          </cell>
          <cell r="CW762">
            <v>0</v>
          </cell>
          <cell r="CX762">
            <v>0</v>
          </cell>
          <cell r="CY762">
            <v>0</v>
          </cell>
          <cell r="CZ762">
            <v>0</v>
          </cell>
          <cell r="DA762">
            <v>0</v>
          </cell>
          <cell r="DB762">
            <v>0</v>
          </cell>
          <cell r="DC762">
            <v>0</v>
          </cell>
          <cell r="DD762">
            <v>0</v>
          </cell>
          <cell r="DE762">
            <v>0</v>
          </cell>
          <cell r="DF762">
            <v>0</v>
          </cell>
          <cell r="DG762">
            <v>0</v>
          </cell>
          <cell r="DH762">
            <v>0</v>
          </cell>
          <cell r="DI762">
            <v>0</v>
          </cell>
          <cell r="DJ762">
            <v>0</v>
          </cell>
          <cell r="DK762">
            <v>0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</row>
        <row r="763"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0</v>
          </cell>
          <cell r="BR763">
            <v>0</v>
          </cell>
          <cell r="BS763">
            <v>0</v>
          </cell>
          <cell r="BT763">
            <v>0</v>
          </cell>
          <cell r="BU763">
            <v>0</v>
          </cell>
          <cell r="BV763">
            <v>0</v>
          </cell>
          <cell r="BW763">
            <v>0</v>
          </cell>
          <cell r="BX763">
            <v>0</v>
          </cell>
          <cell r="BY763">
            <v>0</v>
          </cell>
          <cell r="BZ763">
            <v>0</v>
          </cell>
          <cell r="CA763">
            <v>0</v>
          </cell>
          <cell r="CB763">
            <v>0</v>
          </cell>
          <cell r="CC763">
            <v>0</v>
          </cell>
          <cell r="CD763">
            <v>0</v>
          </cell>
          <cell r="CE763">
            <v>0</v>
          </cell>
          <cell r="CF763">
            <v>0</v>
          </cell>
          <cell r="CG763">
            <v>0</v>
          </cell>
          <cell r="CH763">
            <v>0</v>
          </cell>
          <cell r="CI763">
            <v>0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P763">
            <v>0</v>
          </cell>
          <cell r="CQ763">
            <v>0</v>
          </cell>
          <cell r="CR763">
            <v>0</v>
          </cell>
          <cell r="CS763">
            <v>0</v>
          </cell>
          <cell r="CT763">
            <v>0</v>
          </cell>
          <cell r="CU763">
            <v>0</v>
          </cell>
          <cell r="CV763">
            <v>0</v>
          </cell>
          <cell r="CW763">
            <v>0</v>
          </cell>
          <cell r="CX763">
            <v>0</v>
          </cell>
          <cell r="CY763">
            <v>0</v>
          </cell>
          <cell r="CZ763">
            <v>0</v>
          </cell>
          <cell r="DA763">
            <v>0</v>
          </cell>
          <cell r="DB763">
            <v>0</v>
          </cell>
          <cell r="DC763">
            <v>0</v>
          </cell>
          <cell r="DD763">
            <v>0</v>
          </cell>
          <cell r="DE763">
            <v>0</v>
          </cell>
          <cell r="DF763">
            <v>0</v>
          </cell>
          <cell r="DG763">
            <v>0</v>
          </cell>
          <cell r="DH763">
            <v>0</v>
          </cell>
          <cell r="DI763">
            <v>0</v>
          </cell>
          <cell r="DJ763">
            <v>0</v>
          </cell>
          <cell r="DK763">
            <v>0</v>
          </cell>
          <cell r="DL763">
            <v>0</v>
          </cell>
          <cell r="DM763">
            <v>0</v>
          </cell>
          <cell r="DN763">
            <v>0</v>
          </cell>
          <cell r="DO763">
            <v>0</v>
          </cell>
          <cell r="DP763">
            <v>0</v>
          </cell>
          <cell r="DQ763">
            <v>0</v>
          </cell>
          <cell r="DR763">
            <v>0</v>
          </cell>
          <cell r="DS763">
            <v>0</v>
          </cell>
          <cell r="DT763">
            <v>0</v>
          </cell>
          <cell r="DU763">
            <v>0</v>
          </cell>
          <cell r="DV763">
            <v>0</v>
          </cell>
          <cell r="DW763">
            <v>0</v>
          </cell>
          <cell r="DX763">
            <v>0</v>
          </cell>
          <cell r="DY763">
            <v>0</v>
          </cell>
          <cell r="DZ763">
            <v>0</v>
          </cell>
          <cell r="EA763">
            <v>0</v>
          </cell>
          <cell r="EB763">
            <v>0</v>
          </cell>
          <cell r="EC763">
            <v>0</v>
          </cell>
          <cell r="ED763">
            <v>0</v>
          </cell>
        </row>
        <row r="764"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0</v>
          </cell>
          <cell r="BR764">
            <v>0</v>
          </cell>
          <cell r="BS764">
            <v>0</v>
          </cell>
          <cell r="BT764">
            <v>0</v>
          </cell>
          <cell r="BU764">
            <v>0</v>
          </cell>
          <cell r="BV764">
            <v>0</v>
          </cell>
          <cell r="BW764">
            <v>0</v>
          </cell>
          <cell r="BX764">
            <v>0</v>
          </cell>
          <cell r="BY764">
            <v>0</v>
          </cell>
          <cell r="BZ764">
            <v>0</v>
          </cell>
          <cell r="CA764">
            <v>0</v>
          </cell>
          <cell r="CB764">
            <v>0</v>
          </cell>
          <cell r="CC764">
            <v>0</v>
          </cell>
          <cell r="CD764">
            <v>0</v>
          </cell>
          <cell r="CE764">
            <v>0</v>
          </cell>
          <cell r="CF764">
            <v>0</v>
          </cell>
          <cell r="CG764">
            <v>0</v>
          </cell>
          <cell r="CH764">
            <v>0</v>
          </cell>
          <cell r="CI764">
            <v>0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P764">
            <v>0</v>
          </cell>
          <cell r="CQ764">
            <v>0</v>
          </cell>
          <cell r="CR764">
            <v>0</v>
          </cell>
          <cell r="CS764">
            <v>0</v>
          </cell>
          <cell r="CT764">
            <v>0</v>
          </cell>
          <cell r="CU764">
            <v>0</v>
          </cell>
          <cell r="CV764">
            <v>0</v>
          </cell>
          <cell r="CW764">
            <v>0</v>
          </cell>
          <cell r="CX764">
            <v>0</v>
          </cell>
          <cell r="CY764">
            <v>0</v>
          </cell>
          <cell r="CZ764">
            <v>0</v>
          </cell>
          <cell r="DA764">
            <v>0</v>
          </cell>
          <cell r="DB764">
            <v>0</v>
          </cell>
          <cell r="DC764">
            <v>0</v>
          </cell>
          <cell r="DD764">
            <v>0</v>
          </cell>
          <cell r="DE764">
            <v>0</v>
          </cell>
          <cell r="DF764">
            <v>0</v>
          </cell>
          <cell r="DG764">
            <v>0</v>
          </cell>
          <cell r="DH764">
            <v>0</v>
          </cell>
          <cell r="DI764">
            <v>0</v>
          </cell>
          <cell r="DJ764">
            <v>0</v>
          </cell>
          <cell r="DK764">
            <v>0</v>
          </cell>
          <cell r="DL764">
            <v>0</v>
          </cell>
          <cell r="DM764">
            <v>0</v>
          </cell>
          <cell r="DN764">
            <v>0</v>
          </cell>
          <cell r="DO764">
            <v>0</v>
          </cell>
          <cell r="DP764">
            <v>0</v>
          </cell>
          <cell r="DQ764">
            <v>0</v>
          </cell>
          <cell r="DR764">
            <v>0</v>
          </cell>
          <cell r="DS764">
            <v>0</v>
          </cell>
          <cell r="DT764">
            <v>0</v>
          </cell>
          <cell r="DU764">
            <v>0</v>
          </cell>
          <cell r="DV764">
            <v>0</v>
          </cell>
          <cell r="DW764">
            <v>0</v>
          </cell>
          <cell r="DX764">
            <v>0</v>
          </cell>
          <cell r="DY764">
            <v>0</v>
          </cell>
          <cell r="DZ764">
            <v>0</v>
          </cell>
          <cell r="EA764">
            <v>0</v>
          </cell>
          <cell r="EB764">
            <v>0</v>
          </cell>
          <cell r="EC764">
            <v>0</v>
          </cell>
          <cell r="ED764">
            <v>0</v>
          </cell>
        </row>
        <row r="765"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0</v>
          </cell>
          <cell r="BT765">
            <v>0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0</v>
          </cell>
          <cell r="CD765">
            <v>0</v>
          </cell>
          <cell r="CE765">
            <v>0</v>
          </cell>
          <cell r="CF765">
            <v>0</v>
          </cell>
          <cell r="CG765">
            <v>0</v>
          </cell>
          <cell r="CH765">
            <v>0</v>
          </cell>
          <cell r="CI765">
            <v>0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P765">
            <v>0</v>
          </cell>
          <cell r="CQ765">
            <v>0</v>
          </cell>
          <cell r="CR765">
            <v>0</v>
          </cell>
          <cell r="CS765">
            <v>0</v>
          </cell>
          <cell r="CT765">
            <v>0</v>
          </cell>
          <cell r="CU765">
            <v>0</v>
          </cell>
          <cell r="CV765">
            <v>0</v>
          </cell>
          <cell r="CW765">
            <v>0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0</v>
          </cell>
          <cell r="DC765">
            <v>0</v>
          </cell>
          <cell r="DD765">
            <v>0</v>
          </cell>
          <cell r="DE765">
            <v>0</v>
          </cell>
          <cell r="DF765">
            <v>0</v>
          </cell>
          <cell r="DG765">
            <v>0</v>
          </cell>
          <cell r="DH765">
            <v>0</v>
          </cell>
          <cell r="DI765">
            <v>0</v>
          </cell>
          <cell r="DJ765">
            <v>0</v>
          </cell>
          <cell r="DK765">
            <v>0</v>
          </cell>
          <cell r="DL765">
            <v>0</v>
          </cell>
          <cell r="DM765">
            <v>0</v>
          </cell>
          <cell r="DN765">
            <v>0</v>
          </cell>
          <cell r="DO765">
            <v>0</v>
          </cell>
          <cell r="DP765">
            <v>0</v>
          </cell>
          <cell r="DQ765">
            <v>0</v>
          </cell>
          <cell r="DR765">
            <v>0</v>
          </cell>
          <cell r="DS765">
            <v>0</v>
          </cell>
          <cell r="DT765">
            <v>0</v>
          </cell>
          <cell r="DU765">
            <v>0</v>
          </cell>
          <cell r="DV765">
            <v>0</v>
          </cell>
          <cell r="DW765">
            <v>0</v>
          </cell>
          <cell r="DX765">
            <v>0</v>
          </cell>
          <cell r="DY765">
            <v>0</v>
          </cell>
          <cell r="DZ765">
            <v>0</v>
          </cell>
          <cell r="EA765">
            <v>0</v>
          </cell>
          <cell r="EB765">
            <v>0</v>
          </cell>
          <cell r="EC765">
            <v>0</v>
          </cell>
          <cell r="ED765">
            <v>0</v>
          </cell>
        </row>
        <row r="766"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  <cell r="BY766">
            <v>0</v>
          </cell>
          <cell r="BZ766">
            <v>0</v>
          </cell>
          <cell r="CA766">
            <v>0</v>
          </cell>
          <cell r="CB766">
            <v>0</v>
          </cell>
          <cell r="CC766">
            <v>0</v>
          </cell>
          <cell r="CD766">
            <v>0</v>
          </cell>
          <cell r="CE766">
            <v>0</v>
          </cell>
          <cell r="CF766">
            <v>0</v>
          </cell>
          <cell r="CG766">
            <v>0</v>
          </cell>
          <cell r="CH766">
            <v>0</v>
          </cell>
          <cell r="CI766">
            <v>0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P766">
            <v>0</v>
          </cell>
          <cell r="CQ766">
            <v>0</v>
          </cell>
          <cell r="CR766">
            <v>0</v>
          </cell>
          <cell r="CS766">
            <v>0</v>
          </cell>
          <cell r="CT766">
            <v>0</v>
          </cell>
          <cell r="CU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0</v>
          </cell>
          <cell r="DD766">
            <v>0</v>
          </cell>
          <cell r="DE766">
            <v>0</v>
          </cell>
          <cell r="DF766">
            <v>0</v>
          </cell>
          <cell r="DG766">
            <v>0</v>
          </cell>
          <cell r="DH766">
            <v>0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0</v>
          </cell>
          <cell r="DP766">
            <v>0</v>
          </cell>
          <cell r="DQ766">
            <v>0</v>
          </cell>
          <cell r="DR766">
            <v>0</v>
          </cell>
          <cell r="DS766">
            <v>0</v>
          </cell>
          <cell r="DT766">
            <v>0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0</v>
          </cell>
          <cell r="EB766">
            <v>0</v>
          </cell>
          <cell r="EC766">
            <v>0</v>
          </cell>
          <cell r="ED766">
            <v>0</v>
          </cell>
        </row>
        <row r="767"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  <cell r="BM767">
            <v>0</v>
          </cell>
          <cell r="BN767">
            <v>0</v>
          </cell>
          <cell r="BO767">
            <v>0</v>
          </cell>
          <cell r="BP767">
            <v>0</v>
          </cell>
          <cell r="BQ767">
            <v>0</v>
          </cell>
          <cell r="BR767">
            <v>0</v>
          </cell>
          <cell r="BS767">
            <v>0</v>
          </cell>
          <cell r="BT767">
            <v>0</v>
          </cell>
          <cell r="BU767">
            <v>0</v>
          </cell>
          <cell r="BV767">
            <v>0</v>
          </cell>
          <cell r="BW767">
            <v>0</v>
          </cell>
          <cell r="BX767">
            <v>0</v>
          </cell>
          <cell r="BY767">
            <v>0</v>
          </cell>
          <cell r="BZ767">
            <v>0</v>
          </cell>
          <cell r="CA767">
            <v>0</v>
          </cell>
          <cell r="CB767">
            <v>0</v>
          </cell>
          <cell r="CC767">
            <v>0</v>
          </cell>
          <cell r="CD767">
            <v>0</v>
          </cell>
          <cell r="CE767">
            <v>0</v>
          </cell>
          <cell r="CF767">
            <v>0</v>
          </cell>
          <cell r="CG767">
            <v>0</v>
          </cell>
          <cell r="CH767">
            <v>0</v>
          </cell>
          <cell r="CI767">
            <v>0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P767">
            <v>0</v>
          </cell>
          <cell r="CQ767">
            <v>0</v>
          </cell>
          <cell r="CR767">
            <v>0</v>
          </cell>
          <cell r="CS767">
            <v>0</v>
          </cell>
          <cell r="CT767">
            <v>0</v>
          </cell>
          <cell r="CU767">
            <v>0</v>
          </cell>
          <cell r="CV767">
            <v>0</v>
          </cell>
          <cell r="CW767">
            <v>0</v>
          </cell>
          <cell r="CX767">
            <v>0</v>
          </cell>
          <cell r="CY767">
            <v>0</v>
          </cell>
          <cell r="CZ767">
            <v>0</v>
          </cell>
          <cell r="DA767">
            <v>0</v>
          </cell>
          <cell r="DB767">
            <v>0</v>
          </cell>
          <cell r="DC767">
            <v>0</v>
          </cell>
          <cell r="DD767">
            <v>0</v>
          </cell>
          <cell r="DE767">
            <v>0</v>
          </cell>
          <cell r="DF767">
            <v>0</v>
          </cell>
          <cell r="DG767">
            <v>0</v>
          </cell>
          <cell r="DH767">
            <v>0</v>
          </cell>
          <cell r="DI767">
            <v>0</v>
          </cell>
          <cell r="DJ767">
            <v>0</v>
          </cell>
          <cell r="DK767">
            <v>0</v>
          </cell>
          <cell r="DL767">
            <v>0</v>
          </cell>
          <cell r="DM767">
            <v>0</v>
          </cell>
          <cell r="DN767">
            <v>0</v>
          </cell>
          <cell r="DO767">
            <v>0</v>
          </cell>
          <cell r="DP767">
            <v>0</v>
          </cell>
          <cell r="DQ767">
            <v>0</v>
          </cell>
          <cell r="DR767">
            <v>0</v>
          </cell>
          <cell r="DS767">
            <v>0</v>
          </cell>
          <cell r="DT767">
            <v>0</v>
          </cell>
          <cell r="DU767">
            <v>0</v>
          </cell>
          <cell r="DV767">
            <v>0</v>
          </cell>
          <cell r="DW767">
            <v>0</v>
          </cell>
          <cell r="DX767">
            <v>0</v>
          </cell>
          <cell r="DY767">
            <v>0</v>
          </cell>
          <cell r="DZ767">
            <v>0</v>
          </cell>
          <cell r="EA767">
            <v>0</v>
          </cell>
          <cell r="EB767">
            <v>0</v>
          </cell>
          <cell r="EC767">
            <v>0</v>
          </cell>
          <cell r="ED767">
            <v>0</v>
          </cell>
        </row>
        <row r="769"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  <cell r="BM769">
            <v>0</v>
          </cell>
          <cell r="BN769">
            <v>0</v>
          </cell>
          <cell r="BO769">
            <v>0</v>
          </cell>
          <cell r="BP769">
            <v>0</v>
          </cell>
          <cell r="BQ769">
            <v>0</v>
          </cell>
          <cell r="BR769">
            <v>0</v>
          </cell>
          <cell r="BS769">
            <v>0</v>
          </cell>
          <cell r="BT769">
            <v>0</v>
          </cell>
          <cell r="BU769">
            <v>0</v>
          </cell>
          <cell r="BV769">
            <v>0</v>
          </cell>
          <cell r="BW769">
            <v>0</v>
          </cell>
          <cell r="BX769">
            <v>0</v>
          </cell>
          <cell r="BY769">
            <v>0</v>
          </cell>
          <cell r="BZ769">
            <v>0</v>
          </cell>
          <cell r="CA769">
            <v>0</v>
          </cell>
          <cell r="CB769">
            <v>0</v>
          </cell>
          <cell r="CC769">
            <v>0</v>
          </cell>
          <cell r="CD769">
            <v>0</v>
          </cell>
          <cell r="CE769">
            <v>0</v>
          </cell>
          <cell r="CF769">
            <v>0</v>
          </cell>
          <cell r="CG769">
            <v>0</v>
          </cell>
          <cell r="CH769">
            <v>0</v>
          </cell>
          <cell r="CI769">
            <v>0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P769">
            <v>0</v>
          </cell>
          <cell r="CQ769">
            <v>0</v>
          </cell>
          <cell r="CR769">
            <v>0</v>
          </cell>
          <cell r="CS769">
            <v>0</v>
          </cell>
          <cell r="CT769">
            <v>0</v>
          </cell>
          <cell r="CU769">
            <v>0</v>
          </cell>
          <cell r="CV769">
            <v>0</v>
          </cell>
          <cell r="CW769">
            <v>0</v>
          </cell>
          <cell r="CX769">
            <v>0</v>
          </cell>
          <cell r="CY769">
            <v>0</v>
          </cell>
          <cell r="CZ769">
            <v>0</v>
          </cell>
          <cell r="DA769">
            <v>0</v>
          </cell>
          <cell r="DB769">
            <v>0</v>
          </cell>
          <cell r="DC769">
            <v>0</v>
          </cell>
          <cell r="DD769">
            <v>0</v>
          </cell>
          <cell r="DE769">
            <v>0</v>
          </cell>
          <cell r="DF769">
            <v>0</v>
          </cell>
          <cell r="DG769">
            <v>0</v>
          </cell>
          <cell r="DH769">
            <v>0</v>
          </cell>
          <cell r="DI769">
            <v>0</v>
          </cell>
          <cell r="DJ769">
            <v>0</v>
          </cell>
          <cell r="DK769">
            <v>0</v>
          </cell>
          <cell r="DL769">
            <v>0</v>
          </cell>
          <cell r="DM769">
            <v>0</v>
          </cell>
          <cell r="DN769">
            <v>0</v>
          </cell>
          <cell r="DO769">
            <v>0</v>
          </cell>
          <cell r="DP769">
            <v>0</v>
          </cell>
          <cell r="DQ769">
            <v>0</v>
          </cell>
          <cell r="DR769">
            <v>0</v>
          </cell>
          <cell r="DS769">
            <v>0</v>
          </cell>
          <cell r="DT769">
            <v>0</v>
          </cell>
          <cell r="DU769">
            <v>0</v>
          </cell>
          <cell r="DV769">
            <v>0</v>
          </cell>
          <cell r="DW769">
            <v>0</v>
          </cell>
          <cell r="DX769">
            <v>0</v>
          </cell>
          <cell r="DY769">
            <v>0</v>
          </cell>
          <cell r="DZ769">
            <v>0</v>
          </cell>
          <cell r="EA769">
            <v>0</v>
          </cell>
          <cell r="EB769">
            <v>0</v>
          </cell>
          <cell r="EC769">
            <v>0</v>
          </cell>
          <cell r="ED769">
            <v>0</v>
          </cell>
        </row>
        <row r="770"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  <cell r="BQ770">
            <v>0</v>
          </cell>
          <cell r="BR770">
            <v>0</v>
          </cell>
          <cell r="BS770">
            <v>0</v>
          </cell>
          <cell r="BT770">
            <v>0</v>
          </cell>
          <cell r="BU770">
            <v>0</v>
          </cell>
          <cell r="BV770">
            <v>0</v>
          </cell>
          <cell r="BW770">
            <v>0</v>
          </cell>
          <cell r="BX770">
            <v>0</v>
          </cell>
          <cell r="BY770">
            <v>0</v>
          </cell>
          <cell r="BZ770">
            <v>0</v>
          </cell>
          <cell r="CA770">
            <v>0</v>
          </cell>
          <cell r="CB770">
            <v>0</v>
          </cell>
          <cell r="CC770">
            <v>0</v>
          </cell>
          <cell r="CD770">
            <v>0</v>
          </cell>
          <cell r="CE770">
            <v>0</v>
          </cell>
          <cell r="CF770">
            <v>0</v>
          </cell>
          <cell r="CG770">
            <v>0</v>
          </cell>
          <cell r="CH770">
            <v>0</v>
          </cell>
          <cell r="CI770">
            <v>0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P770">
            <v>0</v>
          </cell>
          <cell r="CQ770">
            <v>0</v>
          </cell>
          <cell r="CR770">
            <v>0</v>
          </cell>
          <cell r="CS770">
            <v>0</v>
          </cell>
          <cell r="CT770">
            <v>0</v>
          </cell>
          <cell r="CU770">
            <v>0</v>
          </cell>
          <cell r="CV770">
            <v>0</v>
          </cell>
          <cell r="CW770">
            <v>0</v>
          </cell>
          <cell r="CX770">
            <v>0</v>
          </cell>
          <cell r="CY770">
            <v>0</v>
          </cell>
          <cell r="CZ770">
            <v>0</v>
          </cell>
          <cell r="DA770">
            <v>0</v>
          </cell>
          <cell r="DB770">
            <v>0</v>
          </cell>
          <cell r="DC770">
            <v>0</v>
          </cell>
          <cell r="DD770">
            <v>0</v>
          </cell>
          <cell r="DE770">
            <v>0</v>
          </cell>
          <cell r="DF770">
            <v>0</v>
          </cell>
          <cell r="DG770">
            <v>0</v>
          </cell>
          <cell r="DH770">
            <v>0</v>
          </cell>
          <cell r="DI770">
            <v>0</v>
          </cell>
          <cell r="DJ770">
            <v>0</v>
          </cell>
          <cell r="DK770">
            <v>0</v>
          </cell>
          <cell r="DL770">
            <v>0</v>
          </cell>
          <cell r="DM770">
            <v>0</v>
          </cell>
          <cell r="DN770">
            <v>0</v>
          </cell>
          <cell r="DO770">
            <v>0</v>
          </cell>
          <cell r="DP770">
            <v>0</v>
          </cell>
          <cell r="DQ770">
            <v>0</v>
          </cell>
          <cell r="DR770">
            <v>0</v>
          </cell>
          <cell r="DS770">
            <v>0</v>
          </cell>
          <cell r="DT770">
            <v>0</v>
          </cell>
          <cell r="DU770">
            <v>0</v>
          </cell>
          <cell r="DV770">
            <v>0</v>
          </cell>
          <cell r="DW770">
            <v>0</v>
          </cell>
          <cell r="DX770">
            <v>0</v>
          </cell>
          <cell r="DY770">
            <v>0</v>
          </cell>
          <cell r="DZ770">
            <v>0</v>
          </cell>
          <cell r="EA770">
            <v>0</v>
          </cell>
          <cell r="EB770">
            <v>0</v>
          </cell>
          <cell r="EC770">
            <v>0</v>
          </cell>
          <cell r="ED770">
            <v>0</v>
          </cell>
        </row>
        <row r="771"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0</v>
          </cell>
          <cell r="BN771">
            <v>0</v>
          </cell>
          <cell r="BO771">
            <v>0</v>
          </cell>
          <cell r="BP771">
            <v>0</v>
          </cell>
          <cell r="BQ771">
            <v>0</v>
          </cell>
          <cell r="BR771">
            <v>0</v>
          </cell>
          <cell r="BS771">
            <v>0</v>
          </cell>
          <cell r="BT771">
            <v>0</v>
          </cell>
          <cell r="BU771">
            <v>0</v>
          </cell>
          <cell r="BV771">
            <v>0</v>
          </cell>
          <cell r="BW771">
            <v>0</v>
          </cell>
          <cell r="BX771">
            <v>0</v>
          </cell>
          <cell r="BY771">
            <v>0</v>
          </cell>
          <cell r="BZ771">
            <v>0</v>
          </cell>
          <cell r="CA771">
            <v>0</v>
          </cell>
          <cell r="CB771">
            <v>0</v>
          </cell>
          <cell r="CC771">
            <v>0</v>
          </cell>
          <cell r="CD771">
            <v>0</v>
          </cell>
          <cell r="CE771">
            <v>0</v>
          </cell>
          <cell r="CF771">
            <v>0</v>
          </cell>
          <cell r="CG771">
            <v>0</v>
          </cell>
          <cell r="CH771">
            <v>0</v>
          </cell>
          <cell r="CI771">
            <v>0</v>
          </cell>
          <cell r="CJ771">
            <v>0</v>
          </cell>
          <cell r="CK771">
            <v>0</v>
          </cell>
          <cell r="CL771">
            <v>0</v>
          </cell>
          <cell r="CM771">
            <v>0</v>
          </cell>
          <cell r="CN771">
            <v>0</v>
          </cell>
          <cell r="CO771">
            <v>0</v>
          </cell>
          <cell r="CP771">
            <v>0</v>
          </cell>
          <cell r="CQ771">
            <v>0</v>
          </cell>
          <cell r="CR771">
            <v>0</v>
          </cell>
          <cell r="CS771">
            <v>0</v>
          </cell>
          <cell r="CT771">
            <v>0</v>
          </cell>
          <cell r="CU771">
            <v>0</v>
          </cell>
          <cell r="CV771">
            <v>0</v>
          </cell>
          <cell r="CW771">
            <v>0</v>
          </cell>
          <cell r="CX771">
            <v>0</v>
          </cell>
          <cell r="CY771">
            <v>0</v>
          </cell>
          <cell r="CZ771">
            <v>0</v>
          </cell>
          <cell r="DA771">
            <v>0</v>
          </cell>
          <cell r="DB771">
            <v>0</v>
          </cell>
          <cell r="DC771">
            <v>0</v>
          </cell>
          <cell r="DD771">
            <v>0</v>
          </cell>
          <cell r="DE771">
            <v>0</v>
          </cell>
          <cell r="DF771">
            <v>0</v>
          </cell>
          <cell r="DG771">
            <v>0</v>
          </cell>
          <cell r="DH771">
            <v>0</v>
          </cell>
          <cell r="DI771">
            <v>0</v>
          </cell>
          <cell r="DJ771">
            <v>0</v>
          </cell>
          <cell r="DK771">
            <v>0</v>
          </cell>
          <cell r="DL771">
            <v>0</v>
          </cell>
          <cell r="DM771">
            <v>0</v>
          </cell>
          <cell r="DN771">
            <v>0</v>
          </cell>
          <cell r="DO771">
            <v>0</v>
          </cell>
          <cell r="DP771">
            <v>0</v>
          </cell>
          <cell r="DQ771">
            <v>0</v>
          </cell>
          <cell r="DR771">
            <v>0</v>
          </cell>
          <cell r="DS771">
            <v>0</v>
          </cell>
          <cell r="DT771">
            <v>0</v>
          </cell>
          <cell r="DU771">
            <v>0</v>
          </cell>
          <cell r="DV771">
            <v>0</v>
          </cell>
          <cell r="DW771">
            <v>0</v>
          </cell>
          <cell r="DX771">
            <v>0</v>
          </cell>
          <cell r="DY771">
            <v>0</v>
          </cell>
          <cell r="DZ771">
            <v>0</v>
          </cell>
          <cell r="EA771">
            <v>0</v>
          </cell>
          <cell r="EB771">
            <v>0</v>
          </cell>
          <cell r="EC771">
            <v>0</v>
          </cell>
          <cell r="ED771">
            <v>0</v>
          </cell>
        </row>
        <row r="772"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0</v>
          </cell>
          <cell r="BN772">
            <v>0</v>
          </cell>
          <cell r="BO772">
            <v>0</v>
          </cell>
          <cell r="BP772">
            <v>0</v>
          </cell>
          <cell r="BQ772">
            <v>0</v>
          </cell>
          <cell r="BR772">
            <v>0</v>
          </cell>
          <cell r="BS772">
            <v>0</v>
          </cell>
          <cell r="BT772">
            <v>0</v>
          </cell>
          <cell r="BU772">
            <v>0</v>
          </cell>
          <cell r="BV772">
            <v>0</v>
          </cell>
          <cell r="BW772">
            <v>0</v>
          </cell>
          <cell r="BX772">
            <v>0</v>
          </cell>
          <cell r="BY772">
            <v>0</v>
          </cell>
          <cell r="BZ772">
            <v>0</v>
          </cell>
          <cell r="CA772">
            <v>0</v>
          </cell>
          <cell r="CB772">
            <v>0</v>
          </cell>
          <cell r="CC772">
            <v>0</v>
          </cell>
          <cell r="CD772">
            <v>0</v>
          </cell>
          <cell r="CE772">
            <v>0</v>
          </cell>
          <cell r="CF772">
            <v>0</v>
          </cell>
          <cell r="CG772">
            <v>0</v>
          </cell>
          <cell r="CH772">
            <v>0</v>
          </cell>
          <cell r="CI772">
            <v>0</v>
          </cell>
          <cell r="CJ772">
            <v>0</v>
          </cell>
          <cell r="CK772">
            <v>0</v>
          </cell>
          <cell r="CL772">
            <v>0</v>
          </cell>
          <cell r="CM772">
            <v>0</v>
          </cell>
          <cell r="CN772">
            <v>0</v>
          </cell>
          <cell r="CO772">
            <v>0</v>
          </cell>
          <cell r="CP772">
            <v>0</v>
          </cell>
          <cell r="CQ772">
            <v>0</v>
          </cell>
          <cell r="CR772">
            <v>0</v>
          </cell>
          <cell r="CS772">
            <v>0</v>
          </cell>
          <cell r="CT772">
            <v>0</v>
          </cell>
          <cell r="CU772">
            <v>0</v>
          </cell>
          <cell r="CV772">
            <v>0</v>
          </cell>
          <cell r="CW772">
            <v>0</v>
          </cell>
          <cell r="CX772">
            <v>0</v>
          </cell>
          <cell r="CY772">
            <v>0</v>
          </cell>
          <cell r="CZ772">
            <v>0</v>
          </cell>
          <cell r="DA772">
            <v>0</v>
          </cell>
          <cell r="DB772">
            <v>0</v>
          </cell>
          <cell r="DC772">
            <v>0</v>
          </cell>
          <cell r="DD772">
            <v>0</v>
          </cell>
          <cell r="DE772">
            <v>0</v>
          </cell>
          <cell r="DF772">
            <v>0</v>
          </cell>
          <cell r="DG772">
            <v>0</v>
          </cell>
          <cell r="DH772">
            <v>0</v>
          </cell>
          <cell r="DI772">
            <v>0</v>
          </cell>
          <cell r="DJ772">
            <v>0</v>
          </cell>
          <cell r="DK772">
            <v>0</v>
          </cell>
          <cell r="DL772">
            <v>0</v>
          </cell>
          <cell r="DM772">
            <v>0</v>
          </cell>
          <cell r="DN772">
            <v>0</v>
          </cell>
          <cell r="DO772">
            <v>0</v>
          </cell>
          <cell r="DP772">
            <v>0</v>
          </cell>
          <cell r="DQ772">
            <v>0</v>
          </cell>
          <cell r="DR772">
            <v>0</v>
          </cell>
          <cell r="DS772">
            <v>0</v>
          </cell>
          <cell r="DT772">
            <v>0</v>
          </cell>
          <cell r="DU772">
            <v>0</v>
          </cell>
          <cell r="DV772">
            <v>0</v>
          </cell>
          <cell r="DW772">
            <v>0</v>
          </cell>
          <cell r="DX772">
            <v>0</v>
          </cell>
          <cell r="DY772">
            <v>0</v>
          </cell>
          <cell r="DZ772">
            <v>0</v>
          </cell>
          <cell r="EA772">
            <v>0</v>
          </cell>
          <cell r="EB772">
            <v>0</v>
          </cell>
          <cell r="EC772">
            <v>0</v>
          </cell>
          <cell r="ED772">
            <v>0</v>
          </cell>
        </row>
        <row r="773"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0</v>
          </cell>
          <cell r="BV773">
            <v>0</v>
          </cell>
          <cell r="BW773">
            <v>0</v>
          </cell>
          <cell r="BX773">
            <v>0</v>
          </cell>
          <cell r="BY773">
            <v>0</v>
          </cell>
          <cell r="BZ773">
            <v>0</v>
          </cell>
          <cell r="CA773">
            <v>0</v>
          </cell>
          <cell r="CB773">
            <v>0</v>
          </cell>
          <cell r="CC773">
            <v>0</v>
          </cell>
          <cell r="CD773">
            <v>0</v>
          </cell>
          <cell r="CE773">
            <v>0</v>
          </cell>
          <cell r="CF773">
            <v>0</v>
          </cell>
          <cell r="CG773">
            <v>0</v>
          </cell>
          <cell r="CH773">
            <v>0</v>
          </cell>
          <cell r="CI773">
            <v>0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P773">
            <v>0</v>
          </cell>
          <cell r="CQ773">
            <v>0</v>
          </cell>
          <cell r="CR773">
            <v>0</v>
          </cell>
          <cell r="CS773">
            <v>0</v>
          </cell>
          <cell r="CT773">
            <v>0</v>
          </cell>
          <cell r="CU773">
            <v>0</v>
          </cell>
          <cell r="CV773">
            <v>0</v>
          </cell>
          <cell r="CW773">
            <v>0</v>
          </cell>
          <cell r="CX773">
            <v>0</v>
          </cell>
          <cell r="CY773">
            <v>0</v>
          </cell>
          <cell r="CZ773">
            <v>0</v>
          </cell>
          <cell r="DA773">
            <v>0</v>
          </cell>
          <cell r="DB773">
            <v>0</v>
          </cell>
          <cell r="DC773">
            <v>0</v>
          </cell>
          <cell r="DD773">
            <v>0</v>
          </cell>
          <cell r="DE773">
            <v>0</v>
          </cell>
          <cell r="DF773">
            <v>0</v>
          </cell>
          <cell r="DG773">
            <v>0</v>
          </cell>
          <cell r="DH773">
            <v>0</v>
          </cell>
          <cell r="DI773">
            <v>0</v>
          </cell>
          <cell r="DJ773">
            <v>0</v>
          </cell>
          <cell r="DK773">
            <v>0</v>
          </cell>
          <cell r="DL773">
            <v>0</v>
          </cell>
          <cell r="DM773">
            <v>0</v>
          </cell>
          <cell r="DN773">
            <v>0</v>
          </cell>
          <cell r="DO773">
            <v>0</v>
          </cell>
          <cell r="DP773">
            <v>0</v>
          </cell>
          <cell r="DQ773">
            <v>0</v>
          </cell>
          <cell r="DR773">
            <v>0</v>
          </cell>
          <cell r="DS773">
            <v>0</v>
          </cell>
          <cell r="DT773">
            <v>0</v>
          </cell>
          <cell r="DU773">
            <v>0</v>
          </cell>
          <cell r="DV773">
            <v>0</v>
          </cell>
          <cell r="DW773">
            <v>0</v>
          </cell>
          <cell r="DX773">
            <v>0</v>
          </cell>
          <cell r="DY773">
            <v>0</v>
          </cell>
          <cell r="DZ773">
            <v>0</v>
          </cell>
          <cell r="EA773">
            <v>0</v>
          </cell>
          <cell r="EB773">
            <v>0</v>
          </cell>
          <cell r="EC773">
            <v>0</v>
          </cell>
          <cell r="ED773">
            <v>0</v>
          </cell>
        </row>
        <row r="774"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  <cell r="BN774">
            <v>0</v>
          </cell>
          <cell r="BO774">
            <v>0</v>
          </cell>
          <cell r="BP774">
            <v>0</v>
          </cell>
          <cell r="BQ774">
            <v>0</v>
          </cell>
          <cell r="BR774">
            <v>0</v>
          </cell>
          <cell r="BS774">
            <v>0</v>
          </cell>
          <cell r="BT774">
            <v>0</v>
          </cell>
          <cell r="BU774">
            <v>0</v>
          </cell>
          <cell r="BV774">
            <v>0</v>
          </cell>
          <cell r="BW774">
            <v>0</v>
          </cell>
          <cell r="BX774">
            <v>0</v>
          </cell>
          <cell r="BY774">
            <v>0</v>
          </cell>
          <cell r="BZ774">
            <v>0</v>
          </cell>
          <cell r="CA774">
            <v>0</v>
          </cell>
          <cell r="CB774">
            <v>0</v>
          </cell>
          <cell r="CC774">
            <v>0</v>
          </cell>
          <cell r="CD774">
            <v>0</v>
          </cell>
          <cell r="CE774">
            <v>0</v>
          </cell>
          <cell r="CF774">
            <v>0</v>
          </cell>
          <cell r="CG774">
            <v>0</v>
          </cell>
          <cell r="CH774">
            <v>0</v>
          </cell>
          <cell r="CI774">
            <v>0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P774">
            <v>0</v>
          </cell>
          <cell r="CQ774">
            <v>0</v>
          </cell>
          <cell r="CR774">
            <v>0</v>
          </cell>
          <cell r="CS774">
            <v>0</v>
          </cell>
          <cell r="CT774">
            <v>0</v>
          </cell>
          <cell r="CU774">
            <v>0</v>
          </cell>
          <cell r="CV774">
            <v>0</v>
          </cell>
          <cell r="CW774">
            <v>0</v>
          </cell>
          <cell r="CX774">
            <v>0</v>
          </cell>
          <cell r="CY774">
            <v>0</v>
          </cell>
          <cell r="CZ774">
            <v>0</v>
          </cell>
          <cell r="DA774">
            <v>0</v>
          </cell>
          <cell r="DB774">
            <v>0</v>
          </cell>
          <cell r="DC774">
            <v>0</v>
          </cell>
          <cell r="DD774">
            <v>0</v>
          </cell>
          <cell r="DE774">
            <v>0</v>
          </cell>
          <cell r="DF774">
            <v>0</v>
          </cell>
          <cell r="DG774">
            <v>0</v>
          </cell>
          <cell r="DH774">
            <v>0</v>
          </cell>
          <cell r="DI774">
            <v>0</v>
          </cell>
          <cell r="DJ774">
            <v>0</v>
          </cell>
          <cell r="DK774">
            <v>0</v>
          </cell>
          <cell r="DL774">
            <v>0</v>
          </cell>
          <cell r="DM774">
            <v>0</v>
          </cell>
          <cell r="DN774">
            <v>0</v>
          </cell>
          <cell r="DO774">
            <v>0</v>
          </cell>
          <cell r="DP774">
            <v>0</v>
          </cell>
          <cell r="DQ774">
            <v>0</v>
          </cell>
          <cell r="DR774">
            <v>0</v>
          </cell>
          <cell r="DS774">
            <v>0</v>
          </cell>
          <cell r="DT774">
            <v>0</v>
          </cell>
          <cell r="DU774">
            <v>0</v>
          </cell>
          <cell r="DV774">
            <v>0</v>
          </cell>
          <cell r="DW774">
            <v>0</v>
          </cell>
          <cell r="DX774">
            <v>0</v>
          </cell>
          <cell r="DY774">
            <v>0</v>
          </cell>
          <cell r="DZ774">
            <v>0</v>
          </cell>
          <cell r="EA774">
            <v>0</v>
          </cell>
          <cell r="EB774">
            <v>0</v>
          </cell>
          <cell r="EC774">
            <v>0</v>
          </cell>
          <cell r="ED774">
            <v>0</v>
          </cell>
        </row>
        <row r="775"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  <cell r="BL775">
            <v>0</v>
          </cell>
          <cell r="BM775">
            <v>0</v>
          </cell>
          <cell r="BN775">
            <v>0</v>
          </cell>
          <cell r="BO775">
            <v>0</v>
          </cell>
          <cell r="BP775">
            <v>0</v>
          </cell>
          <cell r="BQ775">
            <v>0</v>
          </cell>
          <cell r="BR775">
            <v>0</v>
          </cell>
          <cell r="BS775">
            <v>0</v>
          </cell>
          <cell r="BT775">
            <v>0</v>
          </cell>
          <cell r="BU775">
            <v>0</v>
          </cell>
          <cell r="BV775">
            <v>0</v>
          </cell>
          <cell r="BW775">
            <v>0</v>
          </cell>
          <cell r="BX775">
            <v>0</v>
          </cell>
          <cell r="BY775">
            <v>0</v>
          </cell>
          <cell r="BZ775">
            <v>0</v>
          </cell>
          <cell r="CA775">
            <v>0</v>
          </cell>
          <cell r="CB775">
            <v>0</v>
          </cell>
          <cell r="CC775">
            <v>0</v>
          </cell>
          <cell r="CD775">
            <v>0</v>
          </cell>
          <cell r="CE775">
            <v>0</v>
          </cell>
          <cell r="CF775">
            <v>0</v>
          </cell>
          <cell r="CG775">
            <v>0</v>
          </cell>
          <cell r="CH775">
            <v>0</v>
          </cell>
          <cell r="CI775">
            <v>0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P775">
            <v>0</v>
          </cell>
          <cell r="CQ775">
            <v>0</v>
          </cell>
          <cell r="CR775">
            <v>0</v>
          </cell>
          <cell r="CS775">
            <v>0</v>
          </cell>
          <cell r="CT775">
            <v>0</v>
          </cell>
          <cell r="CU775">
            <v>0</v>
          </cell>
          <cell r="CV775">
            <v>0</v>
          </cell>
          <cell r="CW775">
            <v>0</v>
          </cell>
          <cell r="CX775">
            <v>0</v>
          </cell>
          <cell r="CY775">
            <v>0</v>
          </cell>
          <cell r="CZ775">
            <v>0</v>
          </cell>
          <cell r="DA775">
            <v>0</v>
          </cell>
          <cell r="DB775">
            <v>0</v>
          </cell>
          <cell r="DC775">
            <v>0</v>
          </cell>
          <cell r="DD775">
            <v>0</v>
          </cell>
          <cell r="DE775">
            <v>0</v>
          </cell>
          <cell r="DF775">
            <v>0</v>
          </cell>
          <cell r="DG775">
            <v>0</v>
          </cell>
          <cell r="DH775">
            <v>0</v>
          </cell>
          <cell r="DI775">
            <v>0</v>
          </cell>
          <cell r="DJ775">
            <v>0</v>
          </cell>
          <cell r="DK775">
            <v>0</v>
          </cell>
          <cell r="DL775">
            <v>0</v>
          </cell>
          <cell r="DM775">
            <v>0</v>
          </cell>
          <cell r="DN775">
            <v>0</v>
          </cell>
          <cell r="DO775">
            <v>0</v>
          </cell>
          <cell r="DP775">
            <v>0</v>
          </cell>
          <cell r="DQ775">
            <v>0</v>
          </cell>
          <cell r="DR775">
            <v>0</v>
          </cell>
          <cell r="DS775">
            <v>0</v>
          </cell>
          <cell r="DT775">
            <v>0</v>
          </cell>
          <cell r="DU775">
            <v>0</v>
          </cell>
          <cell r="DV775">
            <v>0</v>
          </cell>
          <cell r="DW775">
            <v>0</v>
          </cell>
          <cell r="DX775">
            <v>0</v>
          </cell>
          <cell r="DY775">
            <v>0</v>
          </cell>
          <cell r="DZ775">
            <v>0</v>
          </cell>
          <cell r="EA775">
            <v>0</v>
          </cell>
          <cell r="EB775">
            <v>0</v>
          </cell>
          <cell r="EC775">
            <v>0</v>
          </cell>
          <cell r="ED775">
            <v>0</v>
          </cell>
        </row>
        <row r="777"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  <cell r="BM777">
            <v>0</v>
          </cell>
          <cell r="BN777">
            <v>0</v>
          </cell>
          <cell r="BO777">
            <v>0</v>
          </cell>
          <cell r="BP777">
            <v>0</v>
          </cell>
          <cell r="BQ777">
            <v>0</v>
          </cell>
          <cell r="BR777">
            <v>0</v>
          </cell>
          <cell r="BS777">
            <v>0</v>
          </cell>
          <cell r="BT777">
            <v>0</v>
          </cell>
          <cell r="BU777">
            <v>0</v>
          </cell>
          <cell r="BV777">
            <v>0</v>
          </cell>
          <cell r="BW777">
            <v>0</v>
          </cell>
          <cell r="BX777">
            <v>0</v>
          </cell>
          <cell r="BY777">
            <v>0</v>
          </cell>
          <cell r="BZ777">
            <v>0</v>
          </cell>
          <cell r="CA777">
            <v>0</v>
          </cell>
          <cell r="CB777">
            <v>0</v>
          </cell>
          <cell r="CC777">
            <v>0</v>
          </cell>
          <cell r="CD777">
            <v>0</v>
          </cell>
          <cell r="CE777">
            <v>0</v>
          </cell>
          <cell r="CF777">
            <v>0</v>
          </cell>
          <cell r="CG777">
            <v>0</v>
          </cell>
          <cell r="CH777">
            <v>0</v>
          </cell>
          <cell r="CI777">
            <v>0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P777">
            <v>0</v>
          </cell>
          <cell r="CQ777">
            <v>0</v>
          </cell>
          <cell r="CR777">
            <v>0</v>
          </cell>
          <cell r="CS777">
            <v>0</v>
          </cell>
          <cell r="CT777">
            <v>0</v>
          </cell>
          <cell r="CU777">
            <v>0</v>
          </cell>
          <cell r="CV777">
            <v>0</v>
          </cell>
          <cell r="CW777">
            <v>0</v>
          </cell>
          <cell r="CX777">
            <v>0</v>
          </cell>
          <cell r="CY777">
            <v>0</v>
          </cell>
          <cell r="CZ777">
            <v>0</v>
          </cell>
          <cell r="DA777">
            <v>0</v>
          </cell>
          <cell r="DB777">
            <v>0</v>
          </cell>
          <cell r="DC777">
            <v>0</v>
          </cell>
          <cell r="DD777">
            <v>0</v>
          </cell>
          <cell r="DE777">
            <v>0</v>
          </cell>
          <cell r="DF777">
            <v>0</v>
          </cell>
          <cell r="DG777">
            <v>0</v>
          </cell>
          <cell r="DH777">
            <v>0</v>
          </cell>
          <cell r="DI777">
            <v>0</v>
          </cell>
          <cell r="DJ777">
            <v>0</v>
          </cell>
          <cell r="DK777">
            <v>0</v>
          </cell>
          <cell r="DL777">
            <v>0</v>
          </cell>
          <cell r="DM777">
            <v>0</v>
          </cell>
          <cell r="DN777">
            <v>0</v>
          </cell>
          <cell r="DO777">
            <v>0</v>
          </cell>
          <cell r="DP777">
            <v>0</v>
          </cell>
          <cell r="DQ777">
            <v>0</v>
          </cell>
          <cell r="DR777">
            <v>0</v>
          </cell>
          <cell r="DS777">
            <v>0</v>
          </cell>
          <cell r="DT777">
            <v>0</v>
          </cell>
          <cell r="DU777">
            <v>0</v>
          </cell>
          <cell r="DV777">
            <v>0</v>
          </cell>
          <cell r="DW777">
            <v>0</v>
          </cell>
          <cell r="DX777">
            <v>0</v>
          </cell>
          <cell r="DY777">
            <v>0</v>
          </cell>
          <cell r="DZ777">
            <v>0</v>
          </cell>
          <cell r="EA777">
            <v>0</v>
          </cell>
          <cell r="EB777">
            <v>0</v>
          </cell>
          <cell r="EC777">
            <v>0</v>
          </cell>
          <cell r="ED777">
            <v>0</v>
          </cell>
        </row>
        <row r="778"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  <cell r="BN778">
            <v>0</v>
          </cell>
          <cell r="BO778">
            <v>0</v>
          </cell>
          <cell r="BP778">
            <v>0</v>
          </cell>
          <cell r="BQ778">
            <v>0</v>
          </cell>
          <cell r="BR778">
            <v>0</v>
          </cell>
          <cell r="BS778">
            <v>0</v>
          </cell>
          <cell r="BT778">
            <v>0</v>
          </cell>
          <cell r="BU778">
            <v>0</v>
          </cell>
          <cell r="BV778">
            <v>0</v>
          </cell>
          <cell r="BW778">
            <v>0</v>
          </cell>
          <cell r="BX778">
            <v>0</v>
          </cell>
          <cell r="BY778">
            <v>0</v>
          </cell>
          <cell r="BZ778">
            <v>0</v>
          </cell>
          <cell r="CA778">
            <v>0</v>
          </cell>
          <cell r="CB778">
            <v>0</v>
          </cell>
          <cell r="CC778">
            <v>0</v>
          </cell>
          <cell r="CD778">
            <v>0</v>
          </cell>
          <cell r="CE778">
            <v>0</v>
          </cell>
          <cell r="CF778">
            <v>0</v>
          </cell>
          <cell r="CG778">
            <v>0</v>
          </cell>
          <cell r="CH778">
            <v>0</v>
          </cell>
          <cell r="CI778">
            <v>0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P778">
            <v>0</v>
          </cell>
          <cell r="CQ778">
            <v>0</v>
          </cell>
          <cell r="CR778">
            <v>0</v>
          </cell>
          <cell r="CS778">
            <v>0</v>
          </cell>
          <cell r="CT778">
            <v>0</v>
          </cell>
          <cell r="CU778">
            <v>0</v>
          </cell>
          <cell r="CV778">
            <v>0</v>
          </cell>
          <cell r="CW778">
            <v>0</v>
          </cell>
          <cell r="CX778">
            <v>0</v>
          </cell>
          <cell r="CY778">
            <v>0</v>
          </cell>
          <cell r="CZ778">
            <v>0</v>
          </cell>
          <cell r="DA778">
            <v>0</v>
          </cell>
          <cell r="DB778">
            <v>0</v>
          </cell>
          <cell r="DC778">
            <v>0</v>
          </cell>
          <cell r="DD778">
            <v>0</v>
          </cell>
          <cell r="DE778">
            <v>0</v>
          </cell>
          <cell r="DF778">
            <v>0</v>
          </cell>
          <cell r="DG778">
            <v>0</v>
          </cell>
          <cell r="DH778">
            <v>0</v>
          </cell>
          <cell r="DI778">
            <v>0</v>
          </cell>
          <cell r="DJ778">
            <v>0</v>
          </cell>
          <cell r="DK778">
            <v>0</v>
          </cell>
          <cell r="DL778">
            <v>0</v>
          </cell>
          <cell r="DM778">
            <v>0</v>
          </cell>
          <cell r="DN778">
            <v>0</v>
          </cell>
          <cell r="DO778">
            <v>0</v>
          </cell>
          <cell r="DP778">
            <v>0</v>
          </cell>
          <cell r="DQ778">
            <v>0</v>
          </cell>
          <cell r="DR778">
            <v>0</v>
          </cell>
          <cell r="DS778">
            <v>0</v>
          </cell>
          <cell r="DT778">
            <v>0</v>
          </cell>
          <cell r="DU778">
            <v>0</v>
          </cell>
          <cell r="DV778">
            <v>0</v>
          </cell>
          <cell r="DW778">
            <v>0</v>
          </cell>
          <cell r="DX778">
            <v>0</v>
          </cell>
          <cell r="DY778">
            <v>0</v>
          </cell>
          <cell r="DZ778">
            <v>0</v>
          </cell>
          <cell r="EA778">
            <v>0</v>
          </cell>
          <cell r="EB778">
            <v>0</v>
          </cell>
          <cell r="EC778">
            <v>0</v>
          </cell>
          <cell r="ED778">
            <v>0</v>
          </cell>
        </row>
        <row r="779"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R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  <cell r="BW779">
            <v>0</v>
          </cell>
          <cell r="BX779">
            <v>0</v>
          </cell>
          <cell r="BY779">
            <v>0</v>
          </cell>
          <cell r="BZ779">
            <v>0</v>
          </cell>
          <cell r="CA779">
            <v>0</v>
          </cell>
          <cell r="CB779">
            <v>0</v>
          </cell>
          <cell r="CC779">
            <v>0</v>
          </cell>
          <cell r="CD779">
            <v>0</v>
          </cell>
          <cell r="CE779">
            <v>0</v>
          </cell>
          <cell r="CF779">
            <v>0</v>
          </cell>
          <cell r="CG779">
            <v>0</v>
          </cell>
          <cell r="CH779">
            <v>0</v>
          </cell>
          <cell r="CI779">
            <v>0</v>
          </cell>
          <cell r="CJ779">
            <v>0</v>
          </cell>
          <cell r="CK779">
            <v>0</v>
          </cell>
          <cell r="CL779">
            <v>0</v>
          </cell>
          <cell r="CM779">
            <v>0</v>
          </cell>
          <cell r="CN779">
            <v>0</v>
          </cell>
          <cell r="CO779">
            <v>0</v>
          </cell>
          <cell r="CP779">
            <v>0</v>
          </cell>
          <cell r="CQ779">
            <v>0</v>
          </cell>
          <cell r="CR779">
            <v>0</v>
          </cell>
          <cell r="CS779">
            <v>0</v>
          </cell>
          <cell r="CT779">
            <v>0</v>
          </cell>
          <cell r="CU779">
            <v>0</v>
          </cell>
          <cell r="CV779">
            <v>0</v>
          </cell>
          <cell r="CW779">
            <v>0</v>
          </cell>
          <cell r="CX779">
            <v>0</v>
          </cell>
          <cell r="CY779">
            <v>0</v>
          </cell>
          <cell r="CZ779">
            <v>0</v>
          </cell>
          <cell r="DA779">
            <v>0</v>
          </cell>
          <cell r="DB779">
            <v>0</v>
          </cell>
          <cell r="DC779">
            <v>0</v>
          </cell>
          <cell r="DD779">
            <v>0</v>
          </cell>
          <cell r="DE779">
            <v>0</v>
          </cell>
          <cell r="DF779">
            <v>0</v>
          </cell>
          <cell r="DG779">
            <v>0</v>
          </cell>
          <cell r="DH779">
            <v>0</v>
          </cell>
          <cell r="DI779">
            <v>0</v>
          </cell>
          <cell r="DJ779">
            <v>0</v>
          </cell>
          <cell r="DK779">
            <v>0</v>
          </cell>
          <cell r="DL779">
            <v>0</v>
          </cell>
          <cell r="DM779">
            <v>0</v>
          </cell>
          <cell r="DN779">
            <v>0</v>
          </cell>
          <cell r="DO779">
            <v>0</v>
          </cell>
          <cell r="DP779">
            <v>0</v>
          </cell>
          <cell r="DQ779">
            <v>0</v>
          </cell>
          <cell r="DR779">
            <v>0</v>
          </cell>
          <cell r="DS779">
            <v>0</v>
          </cell>
          <cell r="DT779">
            <v>0</v>
          </cell>
          <cell r="DU779">
            <v>0</v>
          </cell>
          <cell r="DV779">
            <v>0</v>
          </cell>
          <cell r="DW779">
            <v>0</v>
          </cell>
          <cell r="DX779">
            <v>0</v>
          </cell>
          <cell r="DY779">
            <v>0</v>
          </cell>
          <cell r="DZ779">
            <v>0</v>
          </cell>
          <cell r="EA779">
            <v>0</v>
          </cell>
          <cell r="EB779">
            <v>0</v>
          </cell>
          <cell r="EC779">
            <v>0</v>
          </cell>
          <cell r="ED779">
            <v>0</v>
          </cell>
        </row>
        <row r="780"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0</v>
          </cell>
          <cell r="BT780">
            <v>0</v>
          </cell>
          <cell r="BU780">
            <v>0</v>
          </cell>
          <cell r="BV780">
            <v>0</v>
          </cell>
          <cell r="BW780">
            <v>0</v>
          </cell>
          <cell r="BX780">
            <v>0</v>
          </cell>
          <cell r="BY780">
            <v>0</v>
          </cell>
          <cell r="BZ780">
            <v>0</v>
          </cell>
          <cell r="CA780">
            <v>0</v>
          </cell>
          <cell r="CB780">
            <v>0</v>
          </cell>
          <cell r="CC780">
            <v>0</v>
          </cell>
          <cell r="CD780">
            <v>0</v>
          </cell>
          <cell r="CE780">
            <v>0</v>
          </cell>
          <cell r="CF780">
            <v>0</v>
          </cell>
          <cell r="CG780">
            <v>0</v>
          </cell>
          <cell r="CH780">
            <v>0</v>
          </cell>
          <cell r="CI780">
            <v>0</v>
          </cell>
          <cell r="CJ780">
            <v>0</v>
          </cell>
          <cell r="CK780">
            <v>0</v>
          </cell>
          <cell r="CL780">
            <v>0</v>
          </cell>
          <cell r="CM780">
            <v>0</v>
          </cell>
          <cell r="CN780">
            <v>0</v>
          </cell>
          <cell r="CO780">
            <v>0</v>
          </cell>
          <cell r="CP780">
            <v>0</v>
          </cell>
          <cell r="CQ780">
            <v>0</v>
          </cell>
          <cell r="CR780">
            <v>0</v>
          </cell>
          <cell r="CS780">
            <v>0</v>
          </cell>
          <cell r="CT780">
            <v>0</v>
          </cell>
          <cell r="CU780">
            <v>0</v>
          </cell>
          <cell r="CV780">
            <v>0</v>
          </cell>
          <cell r="CW780">
            <v>0</v>
          </cell>
          <cell r="CX780">
            <v>0</v>
          </cell>
          <cell r="CY780">
            <v>0</v>
          </cell>
          <cell r="CZ780">
            <v>0</v>
          </cell>
          <cell r="DA780">
            <v>0</v>
          </cell>
          <cell r="DB780">
            <v>0</v>
          </cell>
          <cell r="DC780">
            <v>0</v>
          </cell>
          <cell r="DD780">
            <v>0</v>
          </cell>
          <cell r="DE780">
            <v>0</v>
          </cell>
          <cell r="DF780">
            <v>0</v>
          </cell>
          <cell r="DG780">
            <v>0</v>
          </cell>
          <cell r="DH780">
            <v>0</v>
          </cell>
          <cell r="DI780">
            <v>0</v>
          </cell>
          <cell r="DJ780">
            <v>0</v>
          </cell>
          <cell r="DK780">
            <v>0</v>
          </cell>
          <cell r="DL780">
            <v>0</v>
          </cell>
          <cell r="DM780">
            <v>0</v>
          </cell>
          <cell r="DN780">
            <v>0</v>
          </cell>
          <cell r="DO780">
            <v>0</v>
          </cell>
          <cell r="DP780">
            <v>0</v>
          </cell>
          <cell r="DQ780">
            <v>0</v>
          </cell>
          <cell r="DR780">
            <v>0</v>
          </cell>
          <cell r="DS780">
            <v>0</v>
          </cell>
          <cell r="DT780">
            <v>0</v>
          </cell>
          <cell r="DU780">
            <v>0</v>
          </cell>
          <cell r="DV780">
            <v>0</v>
          </cell>
          <cell r="DW780">
            <v>0</v>
          </cell>
          <cell r="DX780">
            <v>0</v>
          </cell>
          <cell r="DY780">
            <v>0</v>
          </cell>
          <cell r="DZ780">
            <v>0</v>
          </cell>
          <cell r="EA780">
            <v>0</v>
          </cell>
          <cell r="EB780">
            <v>0</v>
          </cell>
          <cell r="EC780">
            <v>0</v>
          </cell>
          <cell r="ED780">
            <v>0</v>
          </cell>
        </row>
        <row r="781"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  <cell r="BQ781">
            <v>0</v>
          </cell>
          <cell r="BR781">
            <v>0</v>
          </cell>
          <cell r="BS781">
            <v>0</v>
          </cell>
          <cell r="BT781">
            <v>0</v>
          </cell>
          <cell r="BU781">
            <v>0</v>
          </cell>
          <cell r="BV781">
            <v>0</v>
          </cell>
          <cell r="BW781">
            <v>0</v>
          </cell>
          <cell r="BX781">
            <v>0</v>
          </cell>
          <cell r="BY781">
            <v>0</v>
          </cell>
          <cell r="BZ781">
            <v>0</v>
          </cell>
          <cell r="CA781">
            <v>0</v>
          </cell>
          <cell r="CB781">
            <v>0</v>
          </cell>
          <cell r="CC781">
            <v>0</v>
          </cell>
          <cell r="CD781">
            <v>0</v>
          </cell>
          <cell r="CE781">
            <v>0</v>
          </cell>
          <cell r="CF781">
            <v>0</v>
          </cell>
          <cell r="CG781">
            <v>0</v>
          </cell>
          <cell r="CH781">
            <v>0</v>
          </cell>
          <cell r="CI781">
            <v>0</v>
          </cell>
          <cell r="CJ781">
            <v>0</v>
          </cell>
          <cell r="CK781">
            <v>0</v>
          </cell>
          <cell r="CL781">
            <v>0</v>
          </cell>
          <cell r="CM781">
            <v>0</v>
          </cell>
          <cell r="CN781">
            <v>0</v>
          </cell>
          <cell r="CO781">
            <v>0</v>
          </cell>
          <cell r="CP781">
            <v>0</v>
          </cell>
          <cell r="CQ781">
            <v>0</v>
          </cell>
          <cell r="CR781">
            <v>0</v>
          </cell>
          <cell r="CS781">
            <v>0</v>
          </cell>
          <cell r="CT781">
            <v>0</v>
          </cell>
          <cell r="CU781">
            <v>0</v>
          </cell>
          <cell r="CV781">
            <v>0</v>
          </cell>
          <cell r="CW781">
            <v>0</v>
          </cell>
          <cell r="CX781">
            <v>0</v>
          </cell>
          <cell r="CY781">
            <v>0</v>
          </cell>
          <cell r="CZ781">
            <v>0</v>
          </cell>
          <cell r="DA781">
            <v>0</v>
          </cell>
          <cell r="DB781">
            <v>0</v>
          </cell>
          <cell r="DC781">
            <v>0</v>
          </cell>
          <cell r="DD781">
            <v>0</v>
          </cell>
          <cell r="DE781">
            <v>0</v>
          </cell>
          <cell r="DF781">
            <v>0</v>
          </cell>
          <cell r="DG781">
            <v>0</v>
          </cell>
          <cell r="DH781">
            <v>0</v>
          </cell>
          <cell r="DI781">
            <v>0</v>
          </cell>
          <cell r="DJ781">
            <v>0</v>
          </cell>
          <cell r="DK781">
            <v>0</v>
          </cell>
          <cell r="DL781">
            <v>0</v>
          </cell>
          <cell r="DM781">
            <v>0</v>
          </cell>
          <cell r="DN781">
            <v>0</v>
          </cell>
          <cell r="DO781">
            <v>0</v>
          </cell>
          <cell r="DP781">
            <v>0</v>
          </cell>
          <cell r="DQ781">
            <v>0</v>
          </cell>
          <cell r="DR781">
            <v>0</v>
          </cell>
          <cell r="DS781">
            <v>0</v>
          </cell>
          <cell r="DT781">
            <v>0</v>
          </cell>
          <cell r="DU781">
            <v>0</v>
          </cell>
          <cell r="DV781">
            <v>0</v>
          </cell>
          <cell r="DW781">
            <v>0</v>
          </cell>
          <cell r="DX781">
            <v>0</v>
          </cell>
          <cell r="DY781">
            <v>0</v>
          </cell>
          <cell r="DZ781">
            <v>0</v>
          </cell>
          <cell r="EA781">
            <v>0</v>
          </cell>
          <cell r="EB781">
            <v>0</v>
          </cell>
          <cell r="EC781">
            <v>0</v>
          </cell>
          <cell r="ED781">
            <v>0</v>
          </cell>
        </row>
        <row r="783"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>
            <v>0</v>
          </cell>
          <cell r="BW783">
            <v>0</v>
          </cell>
          <cell r="BX783">
            <v>0</v>
          </cell>
          <cell r="BY783">
            <v>0</v>
          </cell>
          <cell r="BZ783">
            <v>0</v>
          </cell>
          <cell r="CA783">
            <v>0</v>
          </cell>
          <cell r="CB783">
            <v>0</v>
          </cell>
          <cell r="CC783">
            <v>0</v>
          </cell>
          <cell r="CD783">
            <v>0</v>
          </cell>
          <cell r="CE783">
            <v>0</v>
          </cell>
          <cell r="CF783">
            <v>0</v>
          </cell>
          <cell r="CG783">
            <v>0</v>
          </cell>
          <cell r="CH783">
            <v>0</v>
          </cell>
          <cell r="CI783">
            <v>0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P783">
            <v>0</v>
          </cell>
          <cell r="CQ783">
            <v>0</v>
          </cell>
          <cell r="CR783">
            <v>0</v>
          </cell>
          <cell r="CS783">
            <v>0</v>
          </cell>
          <cell r="CT783">
            <v>0</v>
          </cell>
          <cell r="CU783">
            <v>0</v>
          </cell>
          <cell r="CV783">
            <v>0</v>
          </cell>
          <cell r="CW783">
            <v>0</v>
          </cell>
          <cell r="CX783">
            <v>0</v>
          </cell>
          <cell r="CY783">
            <v>0</v>
          </cell>
          <cell r="CZ783">
            <v>0</v>
          </cell>
          <cell r="DA783">
            <v>0</v>
          </cell>
          <cell r="DB783">
            <v>0</v>
          </cell>
          <cell r="DC783">
            <v>0</v>
          </cell>
          <cell r="DD783">
            <v>0</v>
          </cell>
          <cell r="DE783">
            <v>0</v>
          </cell>
          <cell r="DF783">
            <v>0</v>
          </cell>
          <cell r="DG783">
            <v>0</v>
          </cell>
          <cell r="DH783">
            <v>0</v>
          </cell>
          <cell r="DI783">
            <v>0</v>
          </cell>
          <cell r="DJ783">
            <v>0</v>
          </cell>
          <cell r="DK783">
            <v>0</v>
          </cell>
          <cell r="DL783">
            <v>0</v>
          </cell>
          <cell r="DM783">
            <v>0</v>
          </cell>
          <cell r="DN783">
            <v>0</v>
          </cell>
          <cell r="DO783">
            <v>0</v>
          </cell>
          <cell r="DP783">
            <v>0</v>
          </cell>
          <cell r="DQ783">
            <v>0</v>
          </cell>
          <cell r="DR783">
            <v>0</v>
          </cell>
          <cell r="DS783">
            <v>0</v>
          </cell>
          <cell r="DT783">
            <v>0</v>
          </cell>
          <cell r="DU783">
            <v>0</v>
          </cell>
          <cell r="DV783">
            <v>0</v>
          </cell>
          <cell r="DW783">
            <v>0</v>
          </cell>
          <cell r="DX783">
            <v>0</v>
          </cell>
          <cell r="DY783">
            <v>0</v>
          </cell>
          <cell r="DZ783">
            <v>0</v>
          </cell>
          <cell r="EA783">
            <v>0</v>
          </cell>
          <cell r="EB783">
            <v>0</v>
          </cell>
          <cell r="EC783">
            <v>0</v>
          </cell>
          <cell r="ED783">
            <v>0</v>
          </cell>
        </row>
        <row r="784"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0</v>
          </cell>
          <cell r="BR784">
            <v>0</v>
          </cell>
          <cell r="BS784">
            <v>0</v>
          </cell>
          <cell r="BT784">
            <v>0</v>
          </cell>
          <cell r="BU784">
            <v>0</v>
          </cell>
          <cell r="BV784">
            <v>0</v>
          </cell>
          <cell r="BW784">
            <v>0</v>
          </cell>
          <cell r="BX784">
            <v>0</v>
          </cell>
          <cell r="BY784">
            <v>0</v>
          </cell>
          <cell r="BZ784">
            <v>0</v>
          </cell>
          <cell r="CA784">
            <v>0</v>
          </cell>
          <cell r="CB784">
            <v>0</v>
          </cell>
          <cell r="CC784">
            <v>0</v>
          </cell>
          <cell r="CD784">
            <v>0</v>
          </cell>
          <cell r="CE784">
            <v>0</v>
          </cell>
          <cell r="CF784">
            <v>0</v>
          </cell>
          <cell r="CG784">
            <v>0</v>
          </cell>
          <cell r="CH784">
            <v>0</v>
          </cell>
          <cell r="CI784">
            <v>0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P784">
            <v>0</v>
          </cell>
          <cell r="CQ784">
            <v>0</v>
          </cell>
          <cell r="CR784">
            <v>0</v>
          </cell>
          <cell r="CS784">
            <v>0</v>
          </cell>
          <cell r="CT784">
            <v>0</v>
          </cell>
          <cell r="CU784">
            <v>0</v>
          </cell>
          <cell r="CV784">
            <v>0</v>
          </cell>
          <cell r="CW784">
            <v>0</v>
          </cell>
          <cell r="CX784">
            <v>0</v>
          </cell>
          <cell r="CY784">
            <v>0</v>
          </cell>
          <cell r="CZ784">
            <v>0</v>
          </cell>
          <cell r="DA784">
            <v>0</v>
          </cell>
          <cell r="DB784">
            <v>0</v>
          </cell>
          <cell r="DC784">
            <v>0</v>
          </cell>
          <cell r="DD784">
            <v>0</v>
          </cell>
          <cell r="DE784">
            <v>0</v>
          </cell>
          <cell r="DF784">
            <v>0</v>
          </cell>
          <cell r="DG784">
            <v>0</v>
          </cell>
          <cell r="DH784">
            <v>0</v>
          </cell>
          <cell r="DI784">
            <v>0</v>
          </cell>
          <cell r="DJ784">
            <v>0</v>
          </cell>
          <cell r="DK784">
            <v>0</v>
          </cell>
          <cell r="DL784">
            <v>0</v>
          </cell>
          <cell r="DM784">
            <v>0</v>
          </cell>
          <cell r="DN784">
            <v>0</v>
          </cell>
          <cell r="DO784">
            <v>0</v>
          </cell>
          <cell r="DP784">
            <v>0</v>
          </cell>
          <cell r="DQ784">
            <v>0</v>
          </cell>
          <cell r="DR784">
            <v>0</v>
          </cell>
          <cell r="DS784">
            <v>0</v>
          </cell>
          <cell r="DT784">
            <v>0</v>
          </cell>
          <cell r="DU784">
            <v>0</v>
          </cell>
          <cell r="DV784">
            <v>0</v>
          </cell>
          <cell r="DW784">
            <v>0</v>
          </cell>
          <cell r="DX784">
            <v>0</v>
          </cell>
          <cell r="DY784">
            <v>0</v>
          </cell>
          <cell r="DZ784">
            <v>0</v>
          </cell>
          <cell r="EA784">
            <v>0</v>
          </cell>
          <cell r="EB784">
            <v>0</v>
          </cell>
          <cell r="EC784">
            <v>0</v>
          </cell>
          <cell r="ED784">
            <v>0</v>
          </cell>
        </row>
        <row r="785"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</v>
          </cell>
          <cell r="BR785">
            <v>0</v>
          </cell>
          <cell r="BS785">
            <v>0</v>
          </cell>
          <cell r="BT785">
            <v>0</v>
          </cell>
          <cell r="BU785">
            <v>0</v>
          </cell>
          <cell r="BV785">
            <v>0</v>
          </cell>
          <cell r="BW785">
            <v>0</v>
          </cell>
          <cell r="BX785">
            <v>0</v>
          </cell>
          <cell r="BY785">
            <v>0</v>
          </cell>
          <cell r="BZ785">
            <v>0</v>
          </cell>
          <cell r="CA785">
            <v>0</v>
          </cell>
          <cell r="CB785">
            <v>0</v>
          </cell>
          <cell r="CC785">
            <v>0</v>
          </cell>
          <cell r="CD785">
            <v>0</v>
          </cell>
          <cell r="CE785">
            <v>0</v>
          </cell>
          <cell r="CF785">
            <v>0</v>
          </cell>
          <cell r="CG785">
            <v>0</v>
          </cell>
          <cell r="CH785">
            <v>0</v>
          </cell>
          <cell r="CI785">
            <v>0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P785">
            <v>0</v>
          </cell>
          <cell r="CQ785">
            <v>0</v>
          </cell>
          <cell r="CR785">
            <v>0</v>
          </cell>
          <cell r="CS785">
            <v>0</v>
          </cell>
          <cell r="CT785">
            <v>0</v>
          </cell>
          <cell r="CU785">
            <v>0</v>
          </cell>
          <cell r="CV785">
            <v>0</v>
          </cell>
          <cell r="CW785">
            <v>0</v>
          </cell>
          <cell r="CX785">
            <v>0</v>
          </cell>
          <cell r="CY785">
            <v>0</v>
          </cell>
          <cell r="CZ785">
            <v>0</v>
          </cell>
          <cell r="DA785">
            <v>0</v>
          </cell>
          <cell r="DB785">
            <v>0</v>
          </cell>
          <cell r="DC785">
            <v>0</v>
          </cell>
          <cell r="DD785">
            <v>0</v>
          </cell>
          <cell r="DE785">
            <v>0</v>
          </cell>
          <cell r="DF785">
            <v>0</v>
          </cell>
          <cell r="DG785">
            <v>0</v>
          </cell>
          <cell r="DH785">
            <v>0</v>
          </cell>
          <cell r="DI785">
            <v>0</v>
          </cell>
          <cell r="DJ785">
            <v>0</v>
          </cell>
          <cell r="DK785">
            <v>0</v>
          </cell>
          <cell r="DL785">
            <v>0</v>
          </cell>
          <cell r="DM785">
            <v>0</v>
          </cell>
          <cell r="DN785">
            <v>0</v>
          </cell>
          <cell r="DO785">
            <v>0</v>
          </cell>
          <cell r="DP785">
            <v>0</v>
          </cell>
          <cell r="DQ785">
            <v>0</v>
          </cell>
          <cell r="DR785">
            <v>0</v>
          </cell>
          <cell r="DS785">
            <v>0</v>
          </cell>
          <cell r="DT785">
            <v>0</v>
          </cell>
          <cell r="DU785">
            <v>0</v>
          </cell>
          <cell r="DV785">
            <v>0</v>
          </cell>
          <cell r="DW785">
            <v>0</v>
          </cell>
          <cell r="DX785">
            <v>0</v>
          </cell>
          <cell r="DY785">
            <v>0</v>
          </cell>
          <cell r="DZ785">
            <v>0</v>
          </cell>
          <cell r="EA785">
            <v>0</v>
          </cell>
          <cell r="EB785">
            <v>0</v>
          </cell>
          <cell r="EC785">
            <v>0</v>
          </cell>
          <cell r="ED785">
            <v>0</v>
          </cell>
        </row>
        <row r="786"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</v>
          </cell>
          <cell r="BR786">
            <v>0</v>
          </cell>
          <cell r="BS786">
            <v>0</v>
          </cell>
          <cell r="BT786">
            <v>0</v>
          </cell>
          <cell r="BU786">
            <v>0</v>
          </cell>
          <cell r="BV786">
            <v>0</v>
          </cell>
          <cell r="BW786">
            <v>0</v>
          </cell>
          <cell r="BX786">
            <v>0</v>
          </cell>
          <cell r="BY786">
            <v>0</v>
          </cell>
          <cell r="BZ786">
            <v>0</v>
          </cell>
          <cell r="CA786">
            <v>0</v>
          </cell>
          <cell r="CB786">
            <v>0</v>
          </cell>
          <cell r="CC786">
            <v>0</v>
          </cell>
          <cell r="CD786">
            <v>0</v>
          </cell>
          <cell r="CE786">
            <v>0</v>
          </cell>
          <cell r="CF786">
            <v>0</v>
          </cell>
          <cell r="CG786">
            <v>0</v>
          </cell>
          <cell r="CH786">
            <v>0</v>
          </cell>
          <cell r="CI786">
            <v>0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P786">
            <v>0</v>
          </cell>
          <cell r="CQ786">
            <v>0</v>
          </cell>
          <cell r="CR786">
            <v>0</v>
          </cell>
          <cell r="CS786">
            <v>0</v>
          </cell>
          <cell r="CT786">
            <v>0</v>
          </cell>
          <cell r="CU786">
            <v>0</v>
          </cell>
          <cell r="CV786">
            <v>0</v>
          </cell>
          <cell r="CW786">
            <v>0</v>
          </cell>
          <cell r="CX786">
            <v>0</v>
          </cell>
          <cell r="CY786">
            <v>0</v>
          </cell>
          <cell r="CZ786">
            <v>0</v>
          </cell>
          <cell r="DA786">
            <v>0</v>
          </cell>
          <cell r="DB786">
            <v>0</v>
          </cell>
          <cell r="DC786">
            <v>0</v>
          </cell>
          <cell r="DD786">
            <v>0</v>
          </cell>
          <cell r="DE786">
            <v>0</v>
          </cell>
          <cell r="DF786">
            <v>0</v>
          </cell>
          <cell r="DG786">
            <v>0</v>
          </cell>
          <cell r="DH786">
            <v>0</v>
          </cell>
          <cell r="DI786">
            <v>0</v>
          </cell>
          <cell r="DJ786">
            <v>0</v>
          </cell>
          <cell r="DK786">
            <v>0</v>
          </cell>
          <cell r="DL786">
            <v>0</v>
          </cell>
          <cell r="DM786">
            <v>0</v>
          </cell>
          <cell r="DN786">
            <v>0</v>
          </cell>
          <cell r="DO786">
            <v>0</v>
          </cell>
          <cell r="DP786">
            <v>0</v>
          </cell>
          <cell r="DQ786">
            <v>0</v>
          </cell>
          <cell r="DR786">
            <v>0</v>
          </cell>
          <cell r="DS786">
            <v>0</v>
          </cell>
          <cell r="DT786">
            <v>0</v>
          </cell>
          <cell r="DU786">
            <v>0</v>
          </cell>
          <cell r="DV786">
            <v>0</v>
          </cell>
          <cell r="DW786">
            <v>0</v>
          </cell>
          <cell r="DX786">
            <v>0</v>
          </cell>
          <cell r="DY786">
            <v>0</v>
          </cell>
          <cell r="DZ786">
            <v>0</v>
          </cell>
          <cell r="EA786">
            <v>0</v>
          </cell>
          <cell r="EB786">
            <v>0</v>
          </cell>
          <cell r="EC786">
            <v>0</v>
          </cell>
          <cell r="ED786">
            <v>0</v>
          </cell>
        </row>
        <row r="787"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  <cell r="BY787">
            <v>0</v>
          </cell>
          <cell r="BZ787">
            <v>0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P787">
            <v>0</v>
          </cell>
          <cell r="CQ787">
            <v>0</v>
          </cell>
          <cell r="CR787">
            <v>0</v>
          </cell>
          <cell r="CS787">
            <v>0</v>
          </cell>
          <cell r="CT787">
            <v>0</v>
          </cell>
          <cell r="CU787">
            <v>0</v>
          </cell>
          <cell r="CV787">
            <v>0</v>
          </cell>
          <cell r="CW787">
            <v>0</v>
          </cell>
          <cell r="CX787">
            <v>0</v>
          </cell>
          <cell r="CY787">
            <v>0</v>
          </cell>
          <cell r="CZ787">
            <v>0</v>
          </cell>
          <cell r="DA787">
            <v>0</v>
          </cell>
          <cell r="DB787">
            <v>0</v>
          </cell>
          <cell r="DC787">
            <v>0</v>
          </cell>
          <cell r="DD787">
            <v>0</v>
          </cell>
          <cell r="DE787">
            <v>0</v>
          </cell>
          <cell r="DF787">
            <v>0</v>
          </cell>
          <cell r="DG787">
            <v>0</v>
          </cell>
          <cell r="DH787">
            <v>0</v>
          </cell>
          <cell r="DI787">
            <v>0</v>
          </cell>
          <cell r="DJ787">
            <v>0</v>
          </cell>
          <cell r="DK787">
            <v>0</v>
          </cell>
          <cell r="DL787">
            <v>0</v>
          </cell>
          <cell r="DM787">
            <v>0</v>
          </cell>
          <cell r="DN787">
            <v>0</v>
          </cell>
          <cell r="DO787">
            <v>0</v>
          </cell>
          <cell r="DP787">
            <v>0</v>
          </cell>
          <cell r="DQ787">
            <v>0</v>
          </cell>
          <cell r="DR787">
            <v>0</v>
          </cell>
          <cell r="DS787">
            <v>0</v>
          </cell>
          <cell r="DT787">
            <v>0</v>
          </cell>
          <cell r="DU787">
            <v>0</v>
          </cell>
          <cell r="DV787">
            <v>0</v>
          </cell>
          <cell r="DW787">
            <v>0</v>
          </cell>
          <cell r="DX787">
            <v>0</v>
          </cell>
          <cell r="DY787">
            <v>0</v>
          </cell>
          <cell r="DZ787">
            <v>0</v>
          </cell>
          <cell r="EA787">
            <v>0</v>
          </cell>
          <cell r="EB787">
            <v>0</v>
          </cell>
          <cell r="EC787">
            <v>0</v>
          </cell>
          <cell r="ED787">
            <v>0</v>
          </cell>
        </row>
        <row r="788"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  <cell r="BY788">
            <v>0</v>
          </cell>
          <cell r="BZ788">
            <v>0</v>
          </cell>
          <cell r="CA788">
            <v>0</v>
          </cell>
          <cell r="CB788">
            <v>0</v>
          </cell>
          <cell r="CC788">
            <v>0</v>
          </cell>
          <cell r="CD788">
            <v>0</v>
          </cell>
          <cell r="CE788">
            <v>0</v>
          </cell>
          <cell r="CF788">
            <v>0</v>
          </cell>
          <cell r="CG788">
            <v>0</v>
          </cell>
          <cell r="CH788">
            <v>0</v>
          </cell>
          <cell r="CI788">
            <v>0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P788">
            <v>0</v>
          </cell>
          <cell r="CQ788">
            <v>0</v>
          </cell>
          <cell r="CR788">
            <v>0</v>
          </cell>
          <cell r="CS788">
            <v>0</v>
          </cell>
          <cell r="CT788">
            <v>0</v>
          </cell>
          <cell r="CU788">
            <v>0</v>
          </cell>
          <cell r="CV788">
            <v>0</v>
          </cell>
          <cell r="CW788">
            <v>0</v>
          </cell>
          <cell r="CX788">
            <v>0</v>
          </cell>
          <cell r="CY788">
            <v>0</v>
          </cell>
          <cell r="CZ788">
            <v>0</v>
          </cell>
          <cell r="DA788">
            <v>0</v>
          </cell>
          <cell r="DB788">
            <v>0</v>
          </cell>
          <cell r="DC788">
            <v>0</v>
          </cell>
          <cell r="DD788">
            <v>0</v>
          </cell>
          <cell r="DE788">
            <v>0</v>
          </cell>
          <cell r="DF788">
            <v>0</v>
          </cell>
          <cell r="DG788">
            <v>0</v>
          </cell>
          <cell r="DH788">
            <v>0</v>
          </cell>
          <cell r="DI788">
            <v>0</v>
          </cell>
          <cell r="DJ788">
            <v>0</v>
          </cell>
          <cell r="DK788">
            <v>0</v>
          </cell>
          <cell r="DL788">
            <v>0</v>
          </cell>
          <cell r="DM788">
            <v>0</v>
          </cell>
          <cell r="DN788">
            <v>0</v>
          </cell>
          <cell r="DO788">
            <v>0</v>
          </cell>
          <cell r="DP788">
            <v>0</v>
          </cell>
          <cell r="DQ788">
            <v>0</v>
          </cell>
          <cell r="DR788">
            <v>0</v>
          </cell>
          <cell r="DS788">
            <v>0</v>
          </cell>
          <cell r="DT788">
            <v>0</v>
          </cell>
          <cell r="DU788">
            <v>0</v>
          </cell>
          <cell r="DV788">
            <v>0</v>
          </cell>
          <cell r="DW788">
            <v>0</v>
          </cell>
          <cell r="DX788">
            <v>0</v>
          </cell>
          <cell r="DY788">
            <v>0</v>
          </cell>
          <cell r="DZ788">
            <v>0</v>
          </cell>
          <cell r="EA788">
            <v>0</v>
          </cell>
          <cell r="EB788">
            <v>0</v>
          </cell>
          <cell r="EC788">
            <v>0</v>
          </cell>
          <cell r="ED788">
            <v>0</v>
          </cell>
        </row>
        <row r="789"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0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0</v>
          </cell>
          <cell r="CB789">
            <v>0</v>
          </cell>
          <cell r="CC789">
            <v>0</v>
          </cell>
          <cell r="CD789">
            <v>0</v>
          </cell>
          <cell r="CE789">
            <v>0</v>
          </cell>
          <cell r="CF789">
            <v>0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P789">
            <v>0</v>
          </cell>
          <cell r="CQ789">
            <v>0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0</v>
          </cell>
          <cell r="DG789">
            <v>0</v>
          </cell>
          <cell r="DH789">
            <v>0</v>
          </cell>
          <cell r="DI789">
            <v>0</v>
          </cell>
          <cell r="DJ789">
            <v>0</v>
          </cell>
          <cell r="DK789">
            <v>0</v>
          </cell>
          <cell r="DL789">
            <v>0</v>
          </cell>
          <cell r="DM789">
            <v>0</v>
          </cell>
          <cell r="DN789">
            <v>0</v>
          </cell>
          <cell r="DO789">
            <v>0</v>
          </cell>
          <cell r="DP789">
            <v>0</v>
          </cell>
          <cell r="DQ789">
            <v>0</v>
          </cell>
          <cell r="DR789">
            <v>0</v>
          </cell>
          <cell r="DS789">
            <v>0</v>
          </cell>
          <cell r="DT789">
            <v>0</v>
          </cell>
          <cell r="DU789">
            <v>0</v>
          </cell>
          <cell r="DV789">
            <v>0</v>
          </cell>
          <cell r="DW789">
            <v>0</v>
          </cell>
          <cell r="DX789">
            <v>0</v>
          </cell>
          <cell r="DY789">
            <v>0</v>
          </cell>
          <cell r="DZ789">
            <v>0</v>
          </cell>
          <cell r="EA789">
            <v>0</v>
          </cell>
          <cell r="EB789">
            <v>0</v>
          </cell>
          <cell r="EC789">
            <v>0</v>
          </cell>
          <cell r="ED789">
            <v>0</v>
          </cell>
        </row>
        <row r="790"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0</v>
          </cell>
          <cell r="CA790">
            <v>0</v>
          </cell>
          <cell r="CB790">
            <v>0</v>
          </cell>
          <cell r="CC790">
            <v>0</v>
          </cell>
          <cell r="CD790">
            <v>0</v>
          </cell>
          <cell r="CE790">
            <v>0</v>
          </cell>
          <cell r="CF790">
            <v>0</v>
          </cell>
          <cell r="CG790">
            <v>0</v>
          </cell>
          <cell r="CH790">
            <v>0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P790">
            <v>0</v>
          </cell>
          <cell r="CQ790">
            <v>0</v>
          </cell>
          <cell r="CR790">
            <v>0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0</v>
          </cell>
          <cell r="DE790">
            <v>0</v>
          </cell>
          <cell r="DF790">
            <v>0</v>
          </cell>
          <cell r="DG790">
            <v>0</v>
          </cell>
          <cell r="DH790">
            <v>0</v>
          </cell>
          <cell r="DI790">
            <v>0</v>
          </cell>
          <cell r="DJ790">
            <v>0</v>
          </cell>
          <cell r="DK790">
            <v>0</v>
          </cell>
          <cell r="DL790">
            <v>0</v>
          </cell>
          <cell r="DM790">
            <v>0</v>
          </cell>
          <cell r="DN790">
            <v>0</v>
          </cell>
          <cell r="DO790">
            <v>0</v>
          </cell>
          <cell r="DP790">
            <v>0</v>
          </cell>
          <cell r="DQ790">
            <v>0</v>
          </cell>
          <cell r="DR790">
            <v>0</v>
          </cell>
          <cell r="DS790">
            <v>0</v>
          </cell>
          <cell r="DT790">
            <v>0</v>
          </cell>
          <cell r="DU790">
            <v>0</v>
          </cell>
          <cell r="DV790">
            <v>0</v>
          </cell>
          <cell r="DW790">
            <v>0</v>
          </cell>
          <cell r="DX790">
            <v>0</v>
          </cell>
          <cell r="DY790">
            <v>0</v>
          </cell>
          <cell r="DZ790">
            <v>0</v>
          </cell>
          <cell r="EA790">
            <v>0</v>
          </cell>
          <cell r="EB790">
            <v>0</v>
          </cell>
          <cell r="EC790">
            <v>0</v>
          </cell>
          <cell r="ED790">
            <v>0</v>
          </cell>
        </row>
        <row r="791"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0</v>
          </cell>
          <cell r="CD791">
            <v>0</v>
          </cell>
          <cell r="CE791">
            <v>0</v>
          </cell>
          <cell r="CF791">
            <v>0</v>
          </cell>
          <cell r="CG791">
            <v>0</v>
          </cell>
          <cell r="CH791">
            <v>0</v>
          </cell>
          <cell r="CI791">
            <v>0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0</v>
          </cell>
          <cell r="CQ791">
            <v>0</v>
          </cell>
          <cell r="CR791">
            <v>0</v>
          </cell>
          <cell r="CS791">
            <v>0</v>
          </cell>
          <cell r="CT791">
            <v>0</v>
          </cell>
          <cell r="CU791">
            <v>0</v>
          </cell>
          <cell r="CV791">
            <v>0</v>
          </cell>
          <cell r="CW791">
            <v>0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  <cell r="DG791">
            <v>0</v>
          </cell>
          <cell r="DH791">
            <v>0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0</v>
          </cell>
          <cell r="DP791">
            <v>0</v>
          </cell>
          <cell r="DQ791">
            <v>0</v>
          </cell>
          <cell r="DR791">
            <v>0</v>
          </cell>
          <cell r="DS791">
            <v>0</v>
          </cell>
          <cell r="DT791">
            <v>0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0</v>
          </cell>
          <cell r="EB791">
            <v>0</v>
          </cell>
          <cell r="EC791">
            <v>0</v>
          </cell>
          <cell r="ED791">
            <v>0</v>
          </cell>
        </row>
        <row r="792"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0</v>
          </cell>
          <cell r="BY792">
            <v>0</v>
          </cell>
          <cell r="BZ792">
            <v>0</v>
          </cell>
          <cell r="CA792">
            <v>0</v>
          </cell>
          <cell r="CB792">
            <v>0</v>
          </cell>
          <cell r="CC792">
            <v>0</v>
          </cell>
          <cell r="CD792">
            <v>0</v>
          </cell>
          <cell r="CE792">
            <v>0</v>
          </cell>
          <cell r="CF792">
            <v>0</v>
          </cell>
          <cell r="CG792">
            <v>0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P792">
            <v>0</v>
          </cell>
          <cell r="CQ792">
            <v>0</v>
          </cell>
          <cell r="CR792">
            <v>0</v>
          </cell>
          <cell r="CS792">
            <v>0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0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  <cell r="DG792">
            <v>0</v>
          </cell>
          <cell r="DH792">
            <v>0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0</v>
          </cell>
          <cell r="DP792">
            <v>0</v>
          </cell>
          <cell r="DQ792">
            <v>0</v>
          </cell>
          <cell r="DR792">
            <v>0</v>
          </cell>
          <cell r="DS792">
            <v>0</v>
          </cell>
          <cell r="DT792">
            <v>0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0</v>
          </cell>
          <cell r="EB792">
            <v>0</v>
          </cell>
          <cell r="EC792">
            <v>0</v>
          </cell>
          <cell r="ED792">
            <v>0</v>
          </cell>
        </row>
        <row r="793"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0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0</v>
          </cell>
          <cell r="CY793">
            <v>0</v>
          </cell>
          <cell r="CZ793">
            <v>0</v>
          </cell>
          <cell r="DA793">
            <v>0</v>
          </cell>
          <cell r="DB793">
            <v>0</v>
          </cell>
          <cell r="DC793">
            <v>0</v>
          </cell>
          <cell r="DD793">
            <v>0</v>
          </cell>
          <cell r="DE793">
            <v>0</v>
          </cell>
          <cell r="DF793">
            <v>0</v>
          </cell>
          <cell r="DG793">
            <v>0</v>
          </cell>
          <cell r="DH793">
            <v>0</v>
          </cell>
          <cell r="DI793">
            <v>0</v>
          </cell>
          <cell r="DJ793">
            <v>0</v>
          </cell>
          <cell r="DK793">
            <v>0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0</v>
          </cell>
          <cell r="DS793">
            <v>0</v>
          </cell>
          <cell r="DT793">
            <v>0</v>
          </cell>
          <cell r="DU793">
            <v>0</v>
          </cell>
          <cell r="DV793">
            <v>0</v>
          </cell>
          <cell r="DW793">
            <v>0</v>
          </cell>
          <cell r="DX793">
            <v>0</v>
          </cell>
          <cell r="DY793">
            <v>0</v>
          </cell>
          <cell r="DZ793">
            <v>0</v>
          </cell>
          <cell r="EA793">
            <v>0</v>
          </cell>
          <cell r="EB793">
            <v>0</v>
          </cell>
          <cell r="EC793">
            <v>0</v>
          </cell>
          <cell r="ED793">
            <v>0</v>
          </cell>
        </row>
        <row r="794"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  <cell r="BZ794">
            <v>0</v>
          </cell>
          <cell r="CA794">
            <v>0</v>
          </cell>
          <cell r="CB794">
            <v>0</v>
          </cell>
          <cell r="CC794">
            <v>0</v>
          </cell>
          <cell r="CD794">
            <v>0</v>
          </cell>
          <cell r="CE794">
            <v>0</v>
          </cell>
          <cell r="CF794">
            <v>0</v>
          </cell>
          <cell r="CG794">
            <v>0</v>
          </cell>
          <cell r="CH794">
            <v>0</v>
          </cell>
          <cell r="CI794">
            <v>0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0</v>
          </cell>
          <cell r="CZ794">
            <v>0</v>
          </cell>
          <cell r="DA794">
            <v>0</v>
          </cell>
          <cell r="DB794">
            <v>0</v>
          </cell>
          <cell r="DC794">
            <v>0</v>
          </cell>
          <cell r="DD794">
            <v>0</v>
          </cell>
          <cell r="DE794">
            <v>0</v>
          </cell>
          <cell r="DF794">
            <v>0</v>
          </cell>
          <cell r="DG794">
            <v>0</v>
          </cell>
          <cell r="DH794">
            <v>0</v>
          </cell>
          <cell r="DI794">
            <v>0</v>
          </cell>
          <cell r="DJ794">
            <v>0</v>
          </cell>
          <cell r="DK794">
            <v>0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>
            <v>0</v>
          </cell>
          <cell r="DZ794">
            <v>0</v>
          </cell>
          <cell r="EA794">
            <v>0</v>
          </cell>
          <cell r="EB794">
            <v>0</v>
          </cell>
          <cell r="EC794">
            <v>0</v>
          </cell>
          <cell r="ED794">
            <v>0</v>
          </cell>
        </row>
        <row r="795"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  <cell r="BQ795">
            <v>0</v>
          </cell>
          <cell r="BR795">
            <v>0</v>
          </cell>
          <cell r="BS795">
            <v>0</v>
          </cell>
          <cell r="BT795">
            <v>0</v>
          </cell>
          <cell r="BU795">
            <v>0</v>
          </cell>
          <cell r="BV795">
            <v>0</v>
          </cell>
          <cell r="BW795">
            <v>0</v>
          </cell>
          <cell r="BX795">
            <v>0</v>
          </cell>
          <cell r="BY795">
            <v>0</v>
          </cell>
          <cell r="BZ795">
            <v>0</v>
          </cell>
          <cell r="CA795">
            <v>0</v>
          </cell>
          <cell r="CB795">
            <v>0</v>
          </cell>
          <cell r="CC795">
            <v>0</v>
          </cell>
          <cell r="CD795">
            <v>0</v>
          </cell>
          <cell r="CE795">
            <v>0</v>
          </cell>
          <cell r="CF795">
            <v>0</v>
          </cell>
          <cell r="CG795">
            <v>0</v>
          </cell>
          <cell r="CH795">
            <v>0</v>
          </cell>
          <cell r="CI795">
            <v>0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P795">
            <v>0</v>
          </cell>
          <cell r="CQ795">
            <v>0</v>
          </cell>
          <cell r="CR795">
            <v>0</v>
          </cell>
          <cell r="CS795">
            <v>0</v>
          </cell>
          <cell r="CT795">
            <v>0</v>
          </cell>
          <cell r="CU795">
            <v>0</v>
          </cell>
          <cell r="CV795">
            <v>0</v>
          </cell>
          <cell r="CW795">
            <v>0</v>
          </cell>
          <cell r="CX795">
            <v>0</v>
          </cell>
          <cell r="CY795">
            <v>0</v>
          </cell>
          <cell r="CZ795">
            <v>0</v>
          </cell>
          <cell r="DA795">
            <v>0</v>
          </cell>
          <cell r="DB795">
            <v>0</v>
          </cell>
          <cell r="DC795">
            <v>0</v>
          </cell>
          <cell r="DD795">
            <v>0</v>
          </cell>
          <cell r="DE795">
            <v>0</v>
          </cell>
          <cell r="DF795">
            <v>0</v>
          </cell>
          <cell r="DG795">
            <v>0</v>
          </cell>
          <cell r="DH795">
            <v>0</v>
          </cell>
          <cell r="DI795">
            <v>0</v>
          </cell>
          <cell r="DJ795">
            <v>0</v>
          </cell>
          <cell r="DK795">
            <v>0</v>
          </cell>
          <cell r="DL795">
            <v>0</v>
          </cell>
          <cell r="DM795">
            <v>0</v>
          </cell>
          <cell r="DN795">
            <v>0</v>
          </cell>
          <cell r="DO795">
            <v>0</v>
          </cell>
          <cell r="DP795">
            <v>0</v>
          </cell>
          <cell r="DQ795">
            <v>0</v>
          </cell>
          <cell r="DR795">
            <v>0</v>
          </cell>
          <cell r="DS795">
            <v>0</v>
          </cell>
          <cell r="DT795">
            <v>0</v>
          </cell>
          <cell r="DU795">
            <v>0</v>
          </cell>
          <cell r="DV795">
            <v>0</v>
          </cell>
          <cell r="DW795">
            <v>0</v>
          </cell>
          <cell r="DX795">
            <v>0</v>
          </cell>
          <cell r="DY795">
            <v>0</v>
          </cell>
          <cell r="DZ795">
            <v>0</v>
          </cell>
          <cell r="EA795">
            <v>0</v>
          </cell>
          <cell r="EB795">
            <v>0</v>
          </cell>
          <cell r="EC795">
            <v>0</v>
          </cell>
          <cell r="ED795">
            <v>0</v>
          </cell>
        </row>
        <row r="796"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BM796">
            <v>0</v>
          </cell>
          <cell r="BN796">
            <v>0</v>
          </cell>
          <cell r="BO796">
            <v>0</v>
          </cell>
          <cell r="BP796">
            <v>0</v>
          </cell>
          <cell r="BQ796">
            <v>0</v>
          </cell>
          <cell r="BR796">
            <v>0</v>
          </cell>
          <cell r="BS796">
            <v>0</v>
          </cell>
          <cell r="BT796">
            <v>0</v>
          </cell>
          <cell r="BU796">
            <v>0</v>
          </cell>
          <cell r="BV796">
            <v>0</v>
          </cell>
          <cell r="BW796">
            <v>0</v>
          </cell>
          <cell r="BX796">
            <v>0</v>
          </cell>
          <cell r="BY796">
            <v>0</v>
          </cell>
          <cell r="BZ796">
            <v>0</v>
          </cell>
          <cell r="CA796">
            <v>0</v>
          </cell>
          <cell r="CB796">
            <v>0</v>
          </cell>
          <cell r="CC796">
            <v>0</v>
          </cell>
          <cell r="CD796">
            <v>0</v>
          </cell>
          <cell r="CE796">
            <v>0</v>
          </cell>
          <cell r="CF796">
            <v>0</v>
          </cell>
          <cell r="CG796">
            <v>0</v>
          </cell>
          <cell r="CH796">
            <v>0</v>
          </cell>
          <cell r="CI796">
            <v>0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P796">
            <v>0</v>
          </cell>
          <cell r="CQ796">
            <v>0</v>
          </cell>
          <cell r="CR796">
            <v>0</v>
          </cell>
          <cell r="CS796">
            <v>0</v>
          </cell>
          <cell r="CT796">
            <v>0</v>
          </cell>
          <cell r="CU796">
            <v>0</v>
          </cell>
          <cell r="CV796">
            <v>0</v>
          </cell>
          <cell r="CW796">
            <v>0</v>
          </cell>
          <cell r="CX796">
            <v>0</v>
          </cell>
          <cell r="CY796">
            <v>0</v>
          </cell>
          <cell r="CZ796">
            <v>0</v>
          </cell>
          <cell r="DA796">
            <v>0</v>
          </cell>
          <cell r="DB796">
            <v>0</v>
          </cell>
          <cell r="DC796">
            <v>0</v>
          </cell>
          <cell r="DD796">
            <v>0</v>
          </cell>
          <cell r="DE796">
            <v>0</v>
          </cell>
          <cell r="DF796">
            <v>0</v>
          </cell>
          <cell r="DG796">
            <v>0</v>
          </cell>
          <cell r="DH796">
            <v>0</v>
          </cell>
          <cell r="DI796">
            <v>0</v>
          </cell>
          <cell r="DJ796">
            <v>0</v>
          </cell>
          <cell r="DK796">
            <v>0</v>
          </cell>
          <cell r="DL796">
            <v>0</v>
          </cell>
          <cell r="DM796">
            <v>0</v>
          </cell>
          <cell r="DN796">
            <v>0</v>
          </cell>
          <cell r="DO796">
            <v>0</v>
          </cell>
          <cell r="DP796">
            <v>0</v>
          </cell>
          <cell r="DQ796">
            <v>0</v>
          </cell>
          <cell r="DR796">
            <v>0</v>
          </cell>
          <cell r="DS796">
            <v>0</v>
          </cell>
          <cell r="DT796">
            <v>0</v>
          </cell>
          <cell r="DU796">
            <v>0</v>
          </cell>
          <cell r="DV796">
            <v>0</v>
          </cell>
          <cell r="DW796">
            <v>0</v>
          </cell>
          <cell r="DX796">
            <v>0</v>
          </cell>
          <cell r="DY796">
            <v>0</v>
          </cell>
          <cell r="DZ796">
            <v>0</v>
          </cell>
          <cell r="EA796">
            <v>0</v>
          </cell>
          <cell r="EB796">
            <v>0</v>
          </cell>
          <cell r="EC796">
            <v>0</v>
          </cell>
          <cell r="ED796">
            <v>0</v>
          </cell>
        </row>
        <row r="797"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  <cell r="BZ797">
            <v>0</v>
          </cell>
          <cell r="CA797">
            <v>0</v>
          </cell>
          <cell r="CB797">
            <v>0</v>
          </cell>
          <cell r="CC797">
            <v>0</v>
          </cell>
          <cell r="CD797">
            <v>0</v>
          </cell>
          <cell r="CE797">
            <v>0</v>
          </cell>
          <cell r="CF797">
            <v>0</v>
          </cell>
          <cell r="CG797">
            <v>0</v>
          </cell>
          <cell r="CH797">
            <v>0</v>
          </cell>
          <cell r="CI797">
            <v>0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0</v>
          </cell>
          <cell r="CZ797">
            <v>0</v>
          </cell>
          <cell r="DA797">
            <v>0</v>
          </cell>
          <cell r="DB797">
            <v>0</v>
          </cell>
          <cell r="DC797">
            <v>0</v>
          </cell>
          <cell r="DD797">
            <v>0</v>
          </cell>
          <cell r="DE797">
            <v>0</v>
          </cell>
          <cell r="DF797">
            <v>0</v>
          </cell>
          <cell r="DG797">
            <v>0</v>
          </cell>
          <cell r="DH797">
            <v>0</v>
          </cell>
          <cell r="DI797">
            <v>0</v>
          </cell>
          <cell r="DJ797">
            <v>0</v>
          </cell>
          <cell r="DK797">
            <v>0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>
            <v>0</v>
          </cell>
          <cell r="DZ797">
            <v>0</v>
          </cell>
          <cell r="EA797">
            <v>0</v>
          </cell>
          <cell r="EB797">
            <v>0</v>
          </cell>
          <cell r="EC797">
            <v>0</v>
          </cell>
          <cell r="ED797">
            <v>0</v>
          </cell>
        </row>
        <row r="798"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  <cell r="BZ798">
            <v>0</v>
          </cell>
          <cell r="CA798">
            <v>0</v>
          </cell>
          <cell r="CB798">
            <v>0</v>
          </cell>
          <cell r="CC798">
            <v>0</v>
          </cell>
          <cell r="CD798">
            <v>0</v>
          </cell>
          <cell r="CE798">
            <v>0</v>
          </cell>
          <cell r="CF798">
            <v>0</v>
          </cell>
          <cell r="CG798">
            <v>0</v>
          </cell>
          <cell r="CH798">
            <v>0</v>
          </cell>
          <cell r="CI798">
            <v>0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P798">
            <v>0</v>
          </cell>
          <cell r="CQ798">
            <v>0</v>
          </cell>
          <cell r="CR798">
            <v>0</v>
          </cell>
          <cell r="CS798">
            <v>0</v>
          </cell>
          <cell r="CT798">
            <v>0</v>
          </cell>
          <cell r="CU798">
            <v>0</v>
          </cell>
          <cell r="CV798">
            <v>0</v>
          </cell>
          <cell r="CW798">
            <v>0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  <cell r="DB798">
            <v>0</v>
          </cell>
          <cell r="DC798">
            <v>0</v>
          </cell>
          <cell r="DD798">
            <v>0</v>
          </cell>
          <cell r="DE798">
            <v>0</v>
          </cell>
          <cell r="DF798">
            <v>0</v>
          </cell>
          <cell r="DG798">
            <v>0</v>
          </cell>
          <cell r="DH798">
            <v>0</v>
          </cell>
          <cell r="DI798">
            <v>0</v>
          </cell>
          <cell r="DJ798">
            <v>0</v>
          </cell>
          <cell r="DK798">
            <v>0</v>
          </cell>
          <cell r="DL798">
            <v>0</v>
          </cell>
          <cell r="DM798">
            <v>0</v>
          </cell>
          <cell r="DN798">
            <v>0</v>
          </cell>
          <cell r="DO798">
            <v>0</v>
          </cell>
          <cell r="DP798">
            <v>0</v>
          </cell>
          <cell r="DQ798">
            <v>0</v>
          </cell>
          <cell r="DR798">
            <v>0</v>
          </cell>
          <cell r="DS798">
            <v>0</v>
          </cell>
          <cell r="DT798">
            <v>0</v>
          </cell>
          <cell r="DU798">
            <v>0</v>
          </cell>
          <cell r="DV798">
            <v>0</v>
          </cell>
          <cell r="DW798">
            <v>0</v>
          </cell>
          <cell r="DX798">
            <v>0</v>
          </cell>
          <cell r="DY798">
            <v>0</v>
          </cell>
          <cell r="DZ798">
            <v>0</v>
          </cell>
          <cell r="EA798">
            <v>0</v>
          </cell>
          <cell r="EB798">
            <v>0</v>
          </cell>
          <cell r="EC798">
            <v>0</v>
          </cell>
          <cell r="ED798">
            <v>0</v>
          </cell>
        </row>
        <row r="799"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0</v>
          </cell>
          <cell r="CE799">
            <v>0</v>
          </cell>
          <cell r="CF799">
            <v>0</v>
          </cell>
          <cell r="CG799">
            <v>0</v>
          </cell>
          <cell r="CH799">
            <v>0</v>
          </cell>
          <cell r="CI799">
            <v>0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P799">
            <v>0</v>
          </cell>
          <cell r="CQ799">
            <v>0</v>
          </cell>
          <cell r="CR799">
            <v>0</v>
          </cell>
          <cell r="CS799">
            <v>0</v>
          </cell>
          <cell r="CT799">
            <v>0</v>
          </cell>
          <cell r="CU799">
            <v>0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  <cell r="DB799">
            <v>0</v>
          </cell>
          <cell r="DC799">
            <v>0</v>
          </cell>
          <cell r="DD799">
            <v>0</v>
          </cell>
          <cell r="DE799">
            <v>0</v>
          </cell>
          <cell r="DF799">
            <v>0</v>
          </cell>
          <cell r="DG799">
            <v>0</v>
          </cell>
          <cell r="DH799">
            <v>0</v>
          </cell>
          <cell r="DI799">
            <v>0</v>
          </cell>
          <cell r="DJ799">
            <v>0</v>
          </cell>
          <cell r="DK799">
            <v>0</v>
          </cell>
          <cell r="DL799">
            <v>0</v>
          </cell>
          <cell r="DM799">
            <v>0</v>
          </cell>
          <cell r="DN799">
            <v>0</v>
          </cell>
          <cell r="DO799">
            <v>0</v>
          </cell>
          <cell r="DP799">
            <v>0</v>
          </cell>
          <cell r="DQ799">
            <v>0</v>
          </cell>
          <cell r="DR799">
            <v>0</v>
          </cell>
          <cell r="DS799">
            <v>0</v>
          </cell>
          <cell r="DT799">
            <v>0</v>
          </cell>
          <cell r="DU799">
            <v>0</v>
          </cell>
          <cell r="DV799">
            <v>0</v>
          </cell>
          <cell r="DW799">
            <v>0</v>
          </cell>
          <cell r="DX799">
            <v>0</v>
          </cell>
          <cell r="DY799">
            <v>0</v>
          </cell>
          <cell r="DZ799">
            <v>0</v>
          </cell>
          <cell r="EA799">
            <v>0</v>
          </cell>
          <cell r="EB799">
            <v>0</v>
          </cell>
          <cell r="EC799">
            <v>0</v>
          </cell>
          <cell r="ED799">
            <v>0</v>
          </cell>
        </row>
        <row r="800"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  <cell r="BY800">
            <v>0</v>
          </cell>
          <cell r="BZ800">
            <v>0</v>
          </cell>
          <cell r="CA800">
            <v>0</v>
          </cell>
          <cell r="CB800">
            <v>0</v>
          </cell>
          <cell r="CC800">
            <v>0</v>
          </cell>
          <cell r="CD800">
            <v>0</v>
          </cell>
          <cell r="CE800">
            <v>0</v>
          </cell>
          <cell r="CF800">
            <v>0</v>
          </cell>
          <cell r="CG800">
            <v>0</v>
          </cell>
          <cell r="CH800">
            <v>0</v>
          </cell>
          <cell r="CI800">
            <v>0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P800">
            <v>0</v>
          </cell>
          <cell r="CQ800">
            <v>0</v>
          </cell>
          <cell r="CR800">
            <v>0</v>
          </cell>
          <cell r="CS800">
            <v>0</v>
          </cell>
          <cell r="CT800">
            <v>0</v>
          </cell>
          <cell r="CU800">
            <v>0</v>
          </cell>
          <cell r="CV800">
            <v>0</v>
          </cell>
          <cell r="CW800">
            <v>0</v>
          </cell>
          <cell r="CX800">
            <v>0</v>
          </cell>
          <cell r="CY800">
            <v>0</v>
          </cell>
          <cell r="CZ800">
            <v>0</v>
          </cell>
          <cell r="DA800">
            <v>0</v>
          </cell>
          <cell r="DB800">
            <v>0</v>
          </cell>
          <cell r="DC800">
            <v>0</v>
          </cell>
          <cell r="DD800">
            <v>0</v>
          </cell>
          <cell r="DE800">
            <v>0</v>
          </cell>
          <cell r="DF800">
            <v>0</v>
          </cell>
          <cell r="DG800">
            <v>0</v>
          </cell>
          <cell r="DH800">
            <v>0</v>
          </cell>
          <cell r="DI800">
            <v>0</v>
          </cell>
          <cell r="DJ800">
            <v>0</v>
          </cell>
          <cell r="DK800">
            <v>0</v>
          </cell>
          <cell r="DL800">
            <v>0</v>
          </cell>
          <cell r="DM800">
            <v>0</v>
          </cell>
          <cell r="DN800">
            <v>0</v>
          </cell>
          <cell r="DO800">
            <v>0</v>
          </cell>
          <cell r="DP800">
            <v>0</v>
          </cell>
          <cell r="DQ800">
            <v>0</v>
          </cell>
          <cell r="DR800">
            <v>0</v>
          </cell>
          <cell r="DS800">
            <v>0</v>
          </cell>
          <cell r="DT800">
            <v>0</v>
          </cell>
          <cell r="DU800">
            <v>0</v>
          </cell>
          <cell r="DV800">
            <v>0</v>
          </cell>
          <cell r="DW800">
            <v>0</v>
          </cell>
          <cell r="DX800">
            <v>0</v>
          </cell>
          <cell r="DY800">
            <v>0</v>
          </cell>
          <cell r="DZ800">
            <v>0</v>
          </cell>
          <cell r="EA800">
            <v>0</v>
          </cell>
          <cell r="EB800">
            <v>0</v>
          </cell>
          <cell r="EC800">
            <v>0</v>
          </cell>
          <cell r="ED800">
            <v>0</v>
          </cell>
        </row>
        <row r="801"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  <cell r="BY801">
            <v>0</v>
          </cell>
          <cell r="BZ801">
            <v>0</v>
          </cell>
          <cell r="CA801">
            <v>0</v>
          </cell>
          <cell r="CB801">
            <v>0</v>
          </cell>
          <cell r="CC801">
            <v>0</v>
          </cell>
          <cell r="CD801">
            <v>0</v>
          </cell>
          <cell r="CE801">
            <v>0</v>
          </cell>
          <cell r="CF801">
            <v>0</v>
          </cell>
          <cell r="CG801">
            <v>0</v>
          </cell>
          <cell r="CH801">
            <v>0</v>
          </cell>
          <cell r="CI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P801">
            <v>0</v>
          </cell>
          <cell r="CQ801">
            <v>0</v>
          </cell>
          <cell r="CR801">
            <v>0</v>
          </cell>
          <cell r="CS801">
            <v>0</v>
          </cell>
          <cell r="CT801">
            <v>0</v>
          </cell>
          <cell r="CU801">
            <v>0</v>
          </cell>
          <cell r="CV801">
            <v>0</v>
          </cell>
          <cell r="CW801">
            <v>0</v>
          </cell>
          <cell r="CX801">
            <v>0</v>
          </cell>
          <cell r="CY801">
            <v>0</v>
          </cell>
          <cell r="CZ801">
            <v>0</v>
          </cell>
          <cell r="DA801">
            <v>0</v>
          </cell>
          <cell r="DB801">
            <v>0</v>
          </cell>
          <cell r="DC801">
            <v>0</v>
          </cell>
          <cell r="DD801">
            <v>0</v>
          </cell>
          <cell r="DE801">
            <v>0</v>
          </cell>
          <cell r="DF801">
            <v>0</v>
          </cell>
          <cell r="DG801">
            <v>0</v>
          </cell>
          <cell r="DH801">
            <v>0</v>
          </cell>
          <cell r="DI801">
            <v>0</v>
          </cell>
          <cell r="DJ801">
            <v>0</v>
          </cell>
          <cell r="DK801">
            <v>0</v>
          </cell>
          <cell r="DL801">
            <v>0</v>
          </cell>
          <cell r="DM801">
            <v>0</v>
          </cell>
          <cell r="DN801">
            <v>0</v>
          </cell>
          <cell r="DO801">
            <v>0</v>
          </cell>
          <cell r="DP801">
            <v>0</v>
          </cell>
          <cell r="DQ801">
            <v>0</v>
          </cell>
          <cell r="DR801">
            <v>0</v>
          </cell>
          <cell r="DS801">
            <v>0</v>
          </cell>
          <cell r="DT801">
            <v>0</v>
          </cell>
          <cell r="DU801">
            <v>0</v>
          </cell>
          <cell r="DV801">
            <v>0</v>
          </cell>
          <cell r="DW801">
            <v>0</v>
          </cell>
          <cell r="DX801">
            <v>0</v>
          </cell>
          <cell r="DY801">
            <v>0</v>
          </cell>
          <cell r="DZ801">
            <v>0</v>
          </cell>
          <cell r="EA801">
            <v>0</v>
          </cell>
          <cell r="EB801">
            <v>0</v>
          </cell>
          <cell r="EC801">
            <v>0</v>
          </cell>
          <cell r="ED801">
            <v>0</v>
          </cell>
        </row>
        <row r="802"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  <cell r="BY802">
            <v>0</v>
          </cell>
          <cell r="BZ802">
            <v>0</v>
          </cell>
          <cell r="CA802">
            <v>0</v>
          </cell>
          <cell r="CB802">
            <v>0</v>
          </cell>
          <cell r="CC802">
            <v>0</v>
          </cell>
          <cell r="CD802">
            <v>0</v>
          </cell>
          <cell r="CE802">
            <v>0</v>
          </cell>
          <cell r="CF802">
            <v>0</v>
          </cell>
          <cell r="CG802">
            <v>0</v>
          </cell>
          <cell r="CH802">
            <v>0</v>
          </cell>
          <cell r="CI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P802">
            <v>0</v>
          </cell>
          <cell r="CQ802">
            <v>0</v>
          </cell>
          <cell r="CR802">
            <v>0</v>
          </cell>
          <cell r="CS802">
            <v>0</v>
          </cell>
          <cell r="CT802">
            <v>0</v>
          </cell>
          <cell r="CU802">
            <v>0</v>
          </cell>
          <cell r="CV802">
            <v>0</v>
          </cell>
          <cell r="CW802">
            <v>0</v>
          </cell>
          <cell r="CX802">
            <v>0</v>
          </cell>
          <cell r="CY802">
            <v>0</v>
          </cell>
          <cell r="CZ802">
            <v>0</v>
          </cell>
          <cell r="DA802">
            <v>0</v>
          </cell>
          <cell r="DB802">
            <v>0</v>
          </cell>
          <cell r="DC802">
            <v>0</v>
          </cell>
          <cell r="DD802">
            <v>0</v>
          </cell>
          <cell r="DE802">
            <v>0</v>
          </cell>
          <cell r="DF802">
            <v>0</v>
          </cell>
          <cell r="DG802">
            <v>0</v>
          </cell>
          <cell r="DH802">
            <v>0</v>
          </cell>
          <cell r="DI802">
            <v>0</v>
          </cell>
          <cell r="DJ802">
            <v>0</v>
          </cell>
          <cell r="DK802">
            <v>0</v>
          </cell>
          <cell r="DL802">
            <v>0</v>
          </cell>
          <cell r="DM802">
            <v>0</v>
          </cell>
          <cell r="DN802">
            <v>0</v>
          </cell>
          <cell r="DO802">
            <v>0</v>
          </cell>
          <cell r="DP802">
            <v>0</v>
          </cell>
          <cell r="DQ802">
            <v>0</v>
          </cell>
          <cell r="DR802">
            <v>0</v>
          </cell>
          <cell r="DS802">
            <v>0</v>
          </cell>
          <cell r="DT802">
            <v>0</v>
          </cell>
          <cell r="DU802">
            <v>0</v>
          </cell>
          <cell r="DV802">
            <v>0</v>
          </cell>
          <cell r="DW802">
            <v>0</v>
          </cell>
          <cell r="DX802">
            <v>0</v>
          </cell>
          <cell r="DY802">
            <v>0</v>
          </cell>
          <cell r="DZ802">
            <v>0</v>
          </cell>
          <cell r="EA802">
            <v>0</v>
          </cell>
          <cell r="EB802">
            <v>0</v>
          </cell>
          <cell r="EC802">
            <v>0</v>
          </cell>
          <cell r="ED802">
            <v>0</v>
          </cell>
        </row>
        <row r="803"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U803">
            <v>0</v>
          </cell>
          <cell r="BV803">
            <v>0</v>
          </cell>
          <cell r="BW803">
            <v>0</v>
          </cell>
          <cell r="BX803">
            <v>0</v>
          </cell>
          <cell r="BY803">
            <v>0</v>
          </cell>
          <cell r="BZ803">
            <v>0</v>
          </cell>
          <cell r="CA803">
            <v>0</v>
          </cell>
          <cell r="CB803">
            <v>0</v>
          </cell>
          <cell r="CC803">
            <v>0</v>
          </cell>
          <cell r="CD803">
            <v>0</v>
          </cell>
          <cell r="CE803">
            <v>0</v>
          </cell>
          <cell r="CF803">
            <v>0</v>
          </cell>
          <cell r="CG803">
            <v>0</v>
          </cell>
          <cell r="CH803">
            <v>0</v>
          </cell>
          <cell r="CI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P803">
            <v>0</v>
          </cell>
          <cell r="CQ803">
            <v>0</v>
          </cell>
          <cell r="CR803">
            <v>0</v>
          </cell>
          <cell r="CS803">
            <v>0</v>
          </cell>
          <cell r="CT803">
            <v>0</v>
          </cell>
          <cell r="CU803">
            <v>0</v>
          </cell>
          <cell r="CV803">
            <v>0</v>
          </cell>
          <cell r="CW803">
            <v>0</v>
          </cell>
          <cell r="CX803">
            <v>0</v>
          </cell>
          <cell r="CY803">
            <v>0</v>
          </cell>
          <cell r="CZ803">
            <v>0</v>
          </cell>
          <cell r="DA803">
            <v>0</v>
          </cell>
          <cell r="DB803">
            <v>0</v>
          </cell>
          <cell r="DC803">
            <v>0</v>
          </cell>
          <cell r="DD803">
            <v>0</v>
          </cell>
          <cell r="DE803">
            <v>0</v>
          </cell>
          <cell r="DF803">
            <v>0</v>
          </cell>
          <cell r="DG803">
            <v>0</v>
          </cell>
          <cell r="DH803">
            <v>0</v>
          </cell>
          <cell r="DI803">
            <v>0</v>
          </cell>
          <cell r="DJ803">
            <v>0</v>
          </cell>
          <cell r="DK803">
            <v>0</v>
          </cell>
          <cell r="DL803">
            <v>0</v>
          </cell>
          <cell r="DM803">
            <v>0</v>
          </cell>
          <cell r="DN803">
            <v>0</v>
          </cell>
          <cell r="DO803">
            <v>0</v>
          </cell>
          <cell r="DP803">
            <v>0</v>
          </cell>
          <cell r="DQ803">
            <v>0</v>
          </cell>
          <cell r="DR803">
            <v>0</v>
          </cell>
          <cell r="DS803">
            <v>0</v>
          </cell>
          <cell r="DT803">
            <v>0</v>
          </cell>
          <cell r="DU803">
            <v>0</v>
          </cell>
          <cell r="DV803">
            <v>0</v>
          </cell>
          <cell r="DW803">
            <v>0</v>
          </cell>
          <cell r="DX803">
            <v>0</v>
          </cell>
          <cell r="DY803">
            <v>0</v>
          </cell>
          <cell r="DZ803">
            <v>0</v>
          </cell>
          <cell r="EA803">
            <v>0</v>
          </cell>
          <cell r="EB803">
            <v>0</v>
          </cell>
          <cell r="EC803">
            <v>0</v>
          </cell>
          <cell r="ED803">
            <v>0</v>
          </cell>
        </row>
        <row r="804"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  <cell r="BY804">
            <v>0</v>
          </cell>
          <cell r="BZ804">
            <v>0</v>
          </cell>
          <cell r="CA804">
            <v>0</v>
          </cell>
          <cell r="CB804">
            <v>0</v>
          </cell>
          <cell r="CC804">
            <v>0</v>
          </cell>
          <cell r="CD804">
            <v>0</v>
          </cell>
          <cell r="CE804">
            <v>0</v>
          </cell>
          <cell r="CF804">
            <v>0</v>
          </cell>
          <cell r="CG804">
            <v>0</v>
          </cell>
          <cell r="CH804">
            <v>0</v>
          </cell>
          <cell r="CI804">
            <v>0</v>
          </cell>
          <cell r="CJ804">
            <v>0</v>
          </cell>
          <cell r="CK804">
            <v>0</v>
          </cell>
          <cell r="CL804">
            <v>0</v>
          </cell>
          <cell r="CM804">
            <v>0</v>
          </cell>
          <cell r="CN804">
            <v>0</v>
          </cell>
          <cell r="CO804">
            <v>0</v>
          </cell>
          <cell r="CP804">
            <v>0</v>
          </cell>
          <cell r="CQ804">
            <v>0</v>
          </cell>
          <cell r="CR804">
            <v>0</v>
          </cell>
          <cell r="CS804">
            <v>0</v>
          </cell>
          <cell r="CT804">
            <v>0</v>
          </cell>
          <cell r="CU804">
            <v>0</v>
          </cell>
          <cell r="CV804">
            <v>0</v>
          </cell>
          <cell r="CW804">
            <v>0</v>
          </cell>
          <cell r="CX804">
            <v>0</v>
          </cell>
          <cell r="CY804">
            <v>0</v>
          </cell>
          <cell r="CZ804">
            <v>0</v>
          </cell>
          <cell r="DA804">
            <v>0</v>
          </cell>
          <cell r="DB804">
            <v>0</v>
          </cell>
          <cell r="DC804">
            <v>0</v>
          </cell>
          <cell r="DD804">
            <v>0</v>
          </cell>
          <cell r="DE804">
            <v>0</v>
          </cell>
          <cell r="DF804">
            <v>0</v>
          </cell>
          <cell r="DG804">
            <v>0</v>
          </cell>
          <cell r="DH804">
            <v>0</v>
          </cell>
          <cell r="DI804">
            <v>0</v>
          </cell>
          <cell r="DJ804">
            <v>0</v>
          </cell>
          <cell r="DK804">
            <v>0</v>
          </cell>
          <cell r="DL804">
            <v>0</v>
          </cell>
          <cell r="DM804">
            <v>0</v>
          </cell>
          <cell r="DN804">
            <v>0</v>
          </cell>
          <cell r="DO804">
            <v>0</v>
          </cell>
          <cell r="DP804">
            <v>0</v>
          </cell>
          <cell r="DQ804">
            <v>0</v>
          </cell>
          <cell r="DR804">
            <v>0</v>
          </cell>
          <cell r="DS804">
            <v>0</v>
          </cell>
          <cell r="DT804">
            <v>0</v>
          </cell>
          <cell r="DU804">
            <v>0</v>
          </cell>
          <cell r="DV804">
            <v>0</v>
          </cell>
          <cell r="DW804">
            <v>0</v>
          </cell>
          <cell r="DX804">
            <v>0</v>
          </cell>
          <cell r="DY804">
            <v>0</v>
          </cell>
          <cell r="DZ804">
            <v>0</v>
          </cell>
          <cell r="EA804">
            <v>0</v>
          </cell>
          <cell r="EB804">
            <v>0</v>
          </cell>
          <cell r="EC804">
            <v>0</v>
          </cell>
          <cell r="ED804">
            <v>0</v>
          </cell>
        </row>
        <row r="805"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  <cell r="BQ805">
            <v>0</v>
          </cell>
          <cell r="BR805">
            <v>0</v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0</v>
          </cell>
          <cell r="BY805">
            <v>0</v>
          </cell>
          <cell r="BZ805">
            <v>0</v>
          </cell>
          <cell r="CA805">
            <v>0</v>
          </cell>
          <cell r="CB805">
            <v>0</v>
          </cell>
          <cell r="CC805">
            <v>0</v>
          </cell>
          <cell r="CD805">
            <v>0</v>
          </cell>
          <cell r="CE805">
            <v>0</v>
          </cell>
          <cell r="CF805">
            <v>0</v>
          </cell>
          <cell r="CG805">
            <v>0</v>
          </cell>
          <cell r="CH805">
            <v>0</v>
          </cell>
          <cell r="CI805">
            <v>0</v>
          </cell>
          <cell r="CJ805">
            <v>0</v>
          </cell>
          <cell r="CK805">
            <v>0</v>
          </cell>
          <cell r="CL805">
            <v>0</v>
          </cell>
          <cell r="CM805">
            <v>0</v>
          </cell>
          <cell r="CN805">
            <v>0</v>
          </cell>
          <cell r="CO805">
            <v>0</v>
          </cell>
          <cell r="CP805">
            <v>0</v>
          </cell>
          <cell r="CQ805">
            <v>0</v>
          </cell>
          <cell r="CR805">
            <v>0</v>
          </cell>
          <cell r="CS805">
            <v>0</v>
          </cell>
          <cell r="CT805">
            <v>0</v>
          </cell>
          <cell r="CU805">
            <v>0</v>
          </cell>
          <cell r="CV805">
            <v>0</v>
          </cell>
          <cell r="CW805">
            <v>0</v>
          </cell>
          <cell r="CX805">
            <v>0</v>
          </cell>
          <cell r="CY805">
            <v>0</v>
          </cell>
          <cell r="CZ805">
            <v>0</v>
          </cell>
          <cell r="DA805">
            <v>0</v>
          </cell>
          <cell r="DB805">
            <v>0</v>
          </cell>
          <cell r="DC805">
            <v>0</v>
          </cell>
          <cell r="DD805">
            <v>0</v>
          </cell>
          <cell r="DE805">
            <v>0</v>
          </cell>
          <cell r="DF805">
            <v>0</v>
          </cell>
          <cell r="DG805">
            <v>0</v>
          </cell>
          <cell r="DH805">
            <v>0</v>
          </cell>
          <cell r="DI805">
            <v>0</v>
          </cell>
          <cell r="DJ805">
            <v>0</v>
          </cell>
          <cell r="DK805">
            <v>0</v>
          </cell>
          <cell r="DL805">
            <v>0</v>
          </cell>
          <cell r="DM805">
            <v>0</v>
          </cell>
          <cell r="DN805">
            <v>0</v>
          </cell>
          <cell r="DO805">
            <v>0</v>
          </cell>
          <cell r="DP805">
            <v>0</v>
          </cell>
          <cell r="DQ805">
            <v>0</v>
          </cell>
          <cell r="DR805">
            <v>0</v>
          </cell>
          <cell r="DS805">
            <v>0</v>
          </cell>
          <cell r="DT805">
            <v>0</v>
          </cell>
          <cell r="DU805">
            <v>0</v>
          </cell>
          <cell r="DV805">
            <v>0</v>
          </cell>
          <cell r="DW805">
            <v>0</v>
          </cell>
          <cell r="DX805">
            <v>0</v>
          </cell>
          <cell r="DY805">
            <v>0</v>
          </cell>
          <cell r="DZ805">
            <v>0</v>
          </cell>
          <cell r="EA805">
            <v>0</v>
          </cell>
          <cell r="EB805">
            <v>0</v>
          </cell>
          <cell r="EC805">
            <v>0</v>
          </cell>
          <cell r="ED805">
            <v>0</v>
          </cell>
        </row>
        <row r="806"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  <cell r="BS806">
            <v>0</v>
          </cell>
          <cell r="BT806">
            <v>0</v>
          </cell>
          <cell r="BU806">
            <v>0</v>
          </cell>
          <cell r="BV806">
            <v>0</v>
          </cell>
          <cell r="BW806">
            <v>0</v>
          </cell>
          <cell r="BX806">
            <v>0</v>
          </cell>
          <cell r="BY806">
            <v>0</v>
          </cell>
          <cell r="BZ806">
            <v>0</v>
          </cell>
          <cell r="CA806">
            <v>0</v>
          </cell>
          <cell r="CB806">
            <v>0</v>
          </cell>
          <cell r="CC806">
            <v>0</v>
          </cell>
          <cell r="CD806">
            <v>0</v>
          </cell>
          <cell r="CE806">
            <v>0</v>
          </cell>
          <cell r="CF806">
            <v>0</v>
          </cell>
          <cell r="CG806">
            <v>0</v>
          </cell>
          <cell r="CH806">
            <v>0</v>
          </cell>
          <cell r="CI806">
            <v>0</v>
          </cell>
          <cell r="CJ806">
            <v>0</v>
          </cell>
          <cell r="CK806">
            <v>0</v>
          </cell>
          <cell r="CL806">
            <v>0</v>
          </cell>
          <cell r="CM806">
            <v>0</v>
          </cell>
          <cell r="CN806">
            <v>0</v>
          </cell>
          <cell r="CO806">
            <v>0</v>
          </cell>
          <cell r="CP806">
            <v>0</v>
          </cell>
          <cell r="CQ806">
            <v>0</v>
          </cell>
          <cell r="CR806">
            <v>0</v>
          </cell>
          <cell r="CS806">
            <v>0</v>
          </cell>
          <cell r="CT806">
            <v>0</v>
          </cell>
          <cell r="CU806">
            <v>0</v>
          </cell>
          <cell r="CV806">
            <v>0</v>
          </cell>
          <cell r="CW806">
            <v>0</v>
          </cell>
          <cell r="CX806">
            <v>0</v>
          </cell>
          <cell r="CY806">
            <v>0</v>
          </cell>
          <cell r="CZ806">
            <v>0</v>
          </cell>
          <cell r="DA806">
            <v>0</v>
          </cell>
          <cell r="DB806">
            <v>0</v>
          </cell>
          <cell r="DC806">
            <v>0</v>
          </cell>
          <cell r="DD806">
            <v>0</v>
          </cell>
          <cell r="DE806">
            <v>0</v>
          </cell>
          <cell r="DF806">
            <v>0</v>
          </cell>
          <cell r="DG806">
            <v>0</v>
          </cell>
          <cell r="DH806">
            <v>0</v>
          </cell>
          <cell r="DI806">
            <v>0</v>
          </cell>
          <cell r="DJ806">
            <v>0</v>
          </cell>
          <cell r="DK806">
            <v>0</v>
          </cell>
          <cell r="DL806">
            <v>0</v>
          </cell>
          <cell r="DM806">
            <v>0</v>
          </cell>
          <cell r="DN806">
            <v>0</v>
          </cell>
          <cell r="DO806">
            <v>0</v>
          </cell>
          <cell r="DP806">
            <v>0</v>
          </cell>
          <cell r="DQ806">
            <v>0</v>
          </cell>
          <cell r="DR806">
            <v>0</v>
          </cell>
          <cell r="DS806">
            <v>0</v>
          </cell>
          <cell r="DT806">
            <v>0</v>
          </cell>
          <cell r="DU806">
            <v>0</v>
          </cell>
          <cell r="DV806">
            <v>0</v>
          </cell>
          <cell r="DW806">
            <v>0</v>
          </cell>
          <cell r="DX806">
            <v>0</v>
          </cell>
          <cell r="DY806">
            <v>0</v>
          </cell>
          <cell r="DZ806">
            <v>0</v>
          </cell>
          <cell r="EA806">
            <v>0</v>
          </cell>
          <cell r="EB806">
            <v>0</v>
          </cell>
          <cell r="EC806">
            <v>0</v>
          </cell>
          <cell r="ED806">
            <v>0</v>
          </cell>
        </row>
        <row r="807"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  <cell r="BY807">
            <v>0</v>
          </cell>
          <cell r="BZ807">
            <v>0</v>
          </cell>
          <cell r="CA807">
            <v>0</v>
          </cell>
          <cell r="CB807">
            <v>0</v>
          </cell>
          <cell r="CC807">
            <v>0</v>
          </cell>
          <cell r="CD807">
            <v>0</v>
          </cell>
          <cell r="CE807">
            <v>0</v>
          </cell>
          <cell r="CF807">
            <v>0</v>
          </cell>
          <cell r="CG807">
            <v>0</v>
          </cell>
          <cell r="CH807">
            <v>0</v>
          </cell>
          <cell r="CI807">
            <v>0</v>
          </cell>
          <cell r="CJ807">
            <v>0</v>
          </cell>
          <cell r="CK807">
            <v>0</v>
          </cell>
          <cell r="CL807">
            <v>0</v>
          </cell>
          <cell r="CM807">
            <v>0</v>
          </cell>
          <cell r="CN807">
            <v>0</v>
          </cell>
          <cell r="CO807">
            <v>0</v>
          </cell>
          <cell r="CP807">
            <v>0</v>
          </cell>
          <cell r="CQ807">
            <v>0</v>
          </cell>
          <cell r="CR807">
            <v>0</v>
          </cell>
          <cell r="CS807">
            <v>0</v>
          </cell>
          <cell r="CT807">
            <v>0</v>
          </cell>
          <cell r="CU807">
            <v>0</v>
          </cell>
          <cell r="CV807">
            <v>0</v>
          </cell>
          <cell r="CW807">
            <v>0</v>
          </cell>
          <cell r="CX807">
            <v>0</v>
          </cell>
          <cell r="CY807">
            <v>0</v>
          </cell>
          <cell r="CZ807">
            <v>0</v>
          </cell>
          <cell r="DA807">
            <v>0</v>
          </cell>
          <cell r="DB807">
            <v>0</v>
          </cell>
          <cell r="DC807">
            <v>0</v>
          </cell>
          <cell r="DD807">
            <v>0</v>
          </cell>
          <cell r="DE807">
            <v>0</v>
          </cell>
          <cell r="DF807">
            <v>0</v>
          </cell>
          <cell r="DG807">
            <v>0</v>
          </cell>
          <cell r="DH807">
            <v>0</v>
          </cell>
          <cell r="DI807">
            <v>0</v>
          </cell>
          <cell r="DJ807">
            <v>0</v>
          </cell>
          <cell r="DK807">
            <v>0</v>
          </cell>
          <cell r="DL807">
            <v>0</v>
          </cell>
          <cell r="DM807">
            <v>0</v>
          </cell>
          <cell r="DN807">
            <v>0</v>
          </cell>
          <cell r="DO807">
            <v>0</v>
          </cell>
          <cell r="DP807">
            <v>0</v>
          </cell>
          <cell r="DQ807">
            <v>0</v>
          </cell>
          <cell r="DR807">
            <v>0</v>
          </cell>
          <cell r="DS807">
            <v>0</v>
          </cell>
          <cell r="DT807">
            <v>0</v>
          </cell>
          <cell r="DU807">
            <v>0</v>
          </cell>
          <cell r="DV807">
            <v>0</v>
          </cell>
          <cell r="DW807">
            <v>0</v>
          </cell>
          <cell r="DX807">
            <v>0</v>
          </cell>
          <cell r="DY807">
            <v>0</v>
          </cell>
          <cell r="DZ807">
            <v>0</v>
          </cell>
          <cell r="EA807">
            <v>0</v>
          </cell>
          <cell r="EB807">
            <v>0</v>
          </cell>
          <cell r="EC807">
            <v>0</v>
          </cell>
          <cell r="ED807">
            <v>0</v>
          </cell>
        </row>
        <row r="808"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U808">
            <v>0</v>
          </cell>
          <cell r="BV808">
            <v>0</v>
          </cell>
          <cell r="BW808">
            <v>0</v>
          </cell>
          <cell r="BX808">
            <v>0</v>
          </cell>
          <cell r="BY808">
            <v>0</v>
          </cell>
          <cell r="BZ808">
            <v>0</v>
          </cell>
          <cell r="CA808">
            <v>0</v>
          </cell>
          <cell r="CB808">
            <v>0</v>
          </cell>
          <cell r="CC808">
            <v>0</v>
          </cell>
          <cell r="CD808">
            <v>0</v>
          </cell>
          <cell r="CE808">
            <v>0</v>
          </cell>
          <cell r="CF808">
            <v>0</v>
          </cell>
          <cell r="CG808">
            <v>0</v>
          </cell>
          <cell r="CH808">
            <v>0</v>
          </cell>
          <cell r="CI808">
            <v>0</v>
          </cell>
          <cell r="CJ808">
            <v>0</v>
          </cell>
          <cell r="CK808">
            <v>0</v>
          </cell>
          <cell r="CL808">
            <v>0</v>
          </cell>
          <cell r="CM808">
            <v>0</v>
          </cell>
          <cell r="CN808">
            <v>0</v>
          </cell>
          <cell r="CO808">
            <v>0</v>
          </cell>
          <cell r="CP808">
            <v>0</v>
          </cell>
          <cell r="CQ808">
            <v>0</v>
          </cell>
          <cell r="CR808">
            <v>0</v>
          </cell>
          <cell r="CS808">
            <v>0</v>
          </cell>
          <cell r="CT808">
            <v>0</v>
          </cell>
          <cell r="CU808">
            <v>0</v>
          </cell>
          <cell r="CV808">
            <v>0</v>
          </cell>
          <cell r="CW808">
            <v>0</v>
          </cell>
          <cell r="CX808">
            <v>0</v>
          </cell>
          <cell r="CY808">
            <v>0</v>
          </cell>
          <cell r="CZ808">
            <v>0</v>
          </cell>
          <cell r="DA808">
            <v>0</v>
          </cell>
          <cell r="DB808">
            <v>0</v>
          </cell>
          <cell r="DC808">
            <v>0</v>
          </cell>
          <cell r="DD808">
            <v>0</v>
          </cell>
          <cell r="DE808">
            <v>0</v>
          </cell>
          <cell r="DF808">
            <v>0</v>
          </cell>
          <cell r="DG808">
            <v>0</v>
          </cell>
          <cell r="DH808">
            <v>0</v>
          </cell>
          <cell r="DI808">
            <v>0</v>
          </cell>
          <cell r="DJ808">
            <v>0</v>
          </cell>
          <cell r="DK808">
            <v>0</v>
          </cell>
          <cell r="DL808">
            <v>0</v>
          </cell>
          <cell r="DM808">
            <v>0</v>
          </cell>
          <cell r="DN808">
            <v>0</v>
          </cell>
          <cell r="DO808">
            <v>0</v>
          </cell>
          <cell r="DP808">
            <v>0</v>
          </cell>
          <cell r="DQ808">
            <v>0</v>
          </cell>
          <cell r="DR808">
            <v>0</v>
          </cell>
          <cell r="DS808">
            <v>0</v>
          </cell>
          <cell r="DT808">
            <v>0</v>
          </cell>
          <cell r="DU808">
            <v>0</v>
          </cell>
          <cell r="DV808">
            <v>0</v>
          </cell>
          <cell r="DW808">
            <v>0</v>
          </cell>
          <cell r="DX808">
            <v>0</v>
          </cell>
          <cell r="DY808">
            <v>0</v>
          </cell>
          <cell r="DZ808">
            <v>0</v>
          </cell>
          <cell r="EA808">
            <v>0</v>
          </cell>
          <cell r="EB808">
            <v>0</v>
          </cell>
          <cell r="EC808">
            <v>0</v>
          </cell>
          <cell r="ED808">
            <v>0</v>
          </cell>
        </row>
        <row r="809"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  <cell r="BQ809">
            <v>0</v>
          </cell>
          <cell r="BR809">
            <v>0</v>
          </cell>
          <cell r="BS809">
            <v>0</v>
          </cell>
          <cell r="BT809">
            <v>0</v>
          </cell>
          <cell r="BU809">
            <v>0</v>
          </cell>
          <cell r="BV809">
            <v>0</v>
          </cell>
          <cell r="BW809">
            <v>0</v>
          </cell>
          <cell r="BX809">
            <v>0</v>
          </cell>
          <cell r="BY809">
            <v>0</v>
          </cell>
          <cell r="BZ809">
            <v>0</v>
          </cell>
          <cell r="CA809">
            <v>0</v>
          </cell>
          <cell r="CB809">
            <v>0</v>
          </cell>
          <cell r="CC809">
            <v>0</v>
          </cell>
          <cell r="CD809">
            <v>0</v>
          </cell>
          <cell r="CE809">
            <v>0</v>
          </cell>
          <cell r="CF809">
            <v>0</v>
          </cell>
          <cell r="CG809">
            <v>0</v>
          </cell>
          <cell r="CH809">
            <v>0</v>
          </cell>
          <cell r="CI809">
            <v>0</v>
          </cell>
          <cell r="CJ809">
            <v>0</v>
          </cell>
          <cell r="CK809">
            <v>0</v>
          </cell>
          <cell r="CL809">
            <v>0</v>
          </cell>
          <cell r="CM809">
            <v>0</v>
          </cell>
          <cell r="CN809">
            <v>0</v>
          </cell>
          <cell r="CO809">
            <v>0</v>
          </cell>
          <cell r="CP809">
            <v>0</v>
          </cell>
          <cell r="CQ809">
            <v>0</v>
          </cell>
          <cell r="CR809">
            <v>0</v>
          </cell>
          <cell r="CS809">
            <v>0</v>
          </cell>
          <cell r="CT809">
            <v>0</v>
          </cell>
          <cell r="CU809">
            <v>0</v>
          </cell>
          <cell r="CV809">
            <v>0</v>
          </cell>
          <cell r="CW809">
            <v>0</v>
          </cell>
          <cell r="CX809">
            <v>0</v>
          </cell>
          <cell r="CY809">
            <v>0</v>
          </cell>
          <cell r="CZ809">
            <v>0</v>
          </cell>
          <cell r="DA809">
            <v>0</v>
          </cell>
          <cell r="DB809">
            <v>0</v>
          </cell>
          <cell r="DC809">
            <v>0</v>
          </cell>
          <cell r="DD809">
            <v>0</v>
          </cell>
          <cell r="DE809">
            <v>0</v>
          </cell>
          <cell r="DF809">
            <v>0</v>
          </cell>
          <cell r="DG809">
            <v>0</v>
          </cell>
          <cell r="DH809">
            <v>0</v>
          </cell>
          <cell r="DI809">
            <v>0</v>
          </cell>
          <cell r="DJ809">
            <v>0</v>
          </cell>
          <cell r="DK809">
            <v>0</v>
          </cell>
          <cell r="DL809">
            <v>0</v>
          </cell>
          <cell r="DM809">
            <v>0</v>
          </cell>
          <cell r="DN809">
            <v>0</v>
          </cell>
          <cell r="DO809">
            <v>0</v>
          </cell>
          <cell r="DP809">
            <v>0</v>
          </cell>
          <cell r="DQ809">
            <v>0</v>
          </cell>
          <cell r="DR809">
            <v>0</v>
          </cell>
          <cell r="DS809">
            <v>0</v>
          </cell>
          <cell r="DT809">
            <v>0</v>
          </cell>
          <cell r="DU809">
            <v>0</v>
          </cell>
          <cell r="DV809">
            <v>0</v>
          </cell>
          <cell r="DW809">
            <v>0</v>
          </cell>
          <cell r="DX809">
            <v>0</v>
          </cell>
          <cell r="DY809">
            <v>0</v>
          </cell>
          <cell r="DZ809">
            <v>0</v>
          </cell>
          <cell r="EA809">
            <v>0</v>
          </cell>
          <cell r="EB809">
            <v>0</v>
          </cell>
          <cell r="EC809">
            <v>0</v>
          </cell>
          <cell r="ED809">
            <v>0</v>
          </cell>
        </row>
        <row r="810"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-16191.282999999821</v>
          </cell>
          <cell r="AS810">
            <v>-783.61800000001676</v>
          </cell>
          <cell r="AT810">
            <v>-876.98800000001211</v>
          </cell>
          <cell r="AU810">
            <v>-1365.7669999999925</v>
          </cell>
          <cell r="AV810">
            <v>-1577.3999999999069</v>
          </cell>
          <cell r="AW810">
            <v>-1826.0239999999758</v>
          </cell>
          <cell r="AX810">
            <v>-1940.0400000000373</v>
          </cell>
          <cell r="AY810">
            <v>-1755.9020000000019</v>
          </cell>
          <cell r="AZ810">
            <v>-1758.7229999999981</v>
          </cell>
          <cell r="BA810">
            <v>-1550.25</v>
          </cell>
          <cell r="BB810">
            <v>-1256.8640000000596</v>
          </cell>
          <cell r="BC810">
            <v>-846.63000000012107</v>
          </cell>
          <cell r="BD810">
            <v>-653.07700000004843</v>
          </cell>
          <cell r="BE810">
            <v>-16196.457000002265</v>
          </cell>
          <cell r="BF810">
            <v>-782.34700000006706</v>
          </cell>
          <cell r="BG810">
            <v>-906.77199999988079</v>
          </cell>
          <cell r="BH810">
            <v>-1363.566000000108</v>
          </cell>
          <cell r="BI810">
            <v>-1574.9699999999721</v>
          </cell>
          <cell r="BJ810">
            <v>-1822.9860000000335</v>
          </cell>
          <cell r="BK810">
            <v>-1936.8600000001024</v>
          </cell>
          <cell r="BL810">
            <v>-1753.14300000004</v>
          </cell>
          <cell r="BM810">
            <v>-1755.9330000001937</v>
          </cell>
          <cell r="BN810">
            <v>-1547.8499999999767</v>
          </cell>
          <cell r="BO810">
            <v>-1254.7559999999357</v>
          </cell>
          <cell r="BP810">
            <v>-845.21999999997206</v>
          </cell>
          <cell r="BQ810">
            <v>-652.05400000000373</v>
          </cell>
          <cell r="BR810">
            <v>-16133.861999999732</v>
          </cell>
          <cell r="BS810">
            <v>-780.76600000006147</v>
          </cell>
          <cell r="BT810">
            <v>-873.79599999985658</v>
          </cell>
          <cell r="BU810">
            <v>-1360.8689999999478</v>
          </cell>
          <cell r="BV810">
            <v>-1571.910000000149</v>
          </cell>
          <cell r="BW810">
            <v>-1819.6070000000764</v>
          </cell>
          <cell r="BX810">
            <v>-1933.0200000000186</v>
          </cell>
          <cell r="BY810">
            <v>-1749.701999999932</v>
          </cell>
          <cell r="BZ810">
            <v>-1752.5540000000037</v>
          </cell>
          <cell r="CA810">
            <v>-1544.7900000000373</v>
          </cell>
          <cell r="CB810">
            <v>-1252.5239999999758</v>
          </cell>
          <cell r="CC810">
            <v>-843.51000000000931</v>
          </cell>
          <cell r="CD810">
            <v>-650.81400000001304</v>
          </cell>
          <cell r="CE810">
            <v>-16064.214999999851</v>
          </cell>
          <cell r="CF810">
            <v>-777.38699999987148</v>
          </cell>
          <cell r="CG810">
            <v>-870.01600000006147</v>
          </cell>
          <cell r="CH810">
            <v>-1355.1030000001192</v>
          </cell>
          <cell r="CI810">
            <v>-1565.1000000000931</v>
          </cell>
          <cell r="CJ810">
            <v>-1811.7020000000484</v>
          </cell>
          <cell r="CK810">
            <v>-1924.7099999999627</v>
          </cell>
          <cell r="CL810">
            <v>-1742.1689999999944</v>
          </cell>
          <cell r="CM810">
            <v>-1744.9279999999562</v>
          </cell>
          <cell r="CN810">
            <v>-1538.2199999999721</v>
          </cell>
          <cell r="CO810">
            <v>-1247.0060000000522</v>
          </cell>
          <cell r="CP810">
            <v>-839.85000000009313</v>
          </cell>
          <cell r="CQ810">
            <v>-648.02399999997579</v>
          </cell>
          <cell r="CR810">
            <v>-16060.742000000551</v>
          </cell>
          <cell r="CS810">
            <v>-777.23200000007637</v>
          </cell>
          <cell r="CT810">
            <v>-869.84799999999814</v>
          </cell>
          <cell r="CU810">
            <v>-1354.7000000001863</v>
          </cell>
          <cell r="CV810">
            <v>-1564.7099999999627</v>
          </cell>
          <cell r="CW810">
            <v>-1811.3610000000335</v>
          </cell>
          <cell r="CX810">
            <v>-1924.3200000000652</v>
          </cell>
          <cell r="CY810">
            <v>-1741.7660000000615</v>
          </cell>
          <cell r="CZ810">
            <v>-1744.5559999998659</v>
          </cell>
          <cell r="DA810">
            <v>-1537.8599999998696</v>
          </cell>
          <cell r="DB810">
            <v>-1246.8200000000652</v>
          </cell>
          <cell r="DC810">
            <v>-839.69999999995343</v>
          </cell>
          <cell r="DD810">
            <v>-647.86899999994785</v>
          </cell>
          <cell r="DE810">
            <v>-16014.609999999404</v>
          </cell>
          <cell r="DF810">
            <v>-773.60499999998137</v>
          </cell>
          <cell r="DG810">
            <v>-896.65100000007078</v>
          </cell>
          <cell r="DH810">
            <v>-1348.190000000177</v>
          </cell>
          <cell r="DI810">
            <v>-1557.2400000002235</v>
          </cell>
          <cell r="DJ810">
            <v>-1802.5879999999888</v>
          </cell>
          <cell r="DK810">
            <v>-1915.0499999998137</v>
          </cell>
          <cell r="DL810">
            <v>-1733.3959999999497</v>
          </cell>
          <cell r="DM810">
            <v>-1736.1550000000279</v>
          </cell>
          <cell r="DN810">
            <v>-1530.4799999999814</v>
          </cell>
          <cell r="DO810">
            <v>-1240.8370000000577</v>
          </cell>
          <cell r="DP810">
            <v>-835.68000000016764</v>
          </cell>
          <cell r="DQ810">
            <v>-644.73799999989569</v>
          </cell>
          <cell r="DR810">
            <v>-15903.938999999315</v>
          </cell>
          <cell r="DS810">
            <v>-769.69899999978952</v>
          </cell>
          <cell r="DT810">
            <v>-861.3640000000596</v>
          </cell>
          <cell r="DU810">
            <v>-1341.4939999999478</v>
          </cell>
          <cell r="DV810">
            <v>-1549.410000000149</v>
          </cell>
          <cell r="DW810">
            <v>-1793.6600000000326</v>
          </cell>
          <cell r="DX810">
            <v>-1905.5700000000652</v>
          </cell>
          <cell r="DY810">
            <v>-1724.6539999999804</v>
          </cell>
          <cell r="DZ810">
            <v>-1727.6300000000047</v>
          </cell>
          <cell r="EA810">
            <v>-1522.8299999999581</v>
          </cell>
          <cell r="EB810">
            <v>-1234.5750000000698</v>
          </cell>
          <cell r="EC810">
            <v>-831.57000000006519</v>
          </cell>
          <cell r="ED810">
            <v>-641.48300000000745</v>
          </cell>
        </row>
        <row r="811"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0</v>
          </cell>
          <cell r="BL811">
            <v>0</v>
          </cell>
          <cell r="BM811">
            <v>0</v>
          </cell>
          <cell r="BN811">
            <v>0</v>
          </cell>
          <cell r="BO811">
            <v>0</v>
          </cell>
          <cell r="BP811">
            <v>0</v>
          </cell>
          <cell r="BQ811">
            <v>0</v>
          </cell>
          <cell r="BR811">
            <v>0</v>
          </cell>
          <cell r="BS811">
            <v>0</v>
          </cell>
          <cell r="BT811">
            <v>0</v>
          </cell>
          <cell r="BU811">
            <v>0</v>
          </cell>
          <cell r="BV811">
            <v>0</v>
          </cell>
          <cell r="BW811">
            <v>0</v>
          </cell>
          <cell r="BX811">
            <v>0</v>
          </cell>
          <cell r="BY811">
            <v>0</v>
          </cell>
          <cell r="BZ811">
            <v>0</v>
          </cell>
          <cell r="CA811">
            <v>0</v>
          </cell>
          <cell r="CB811">
            <v>0</v>
          </cell>
          <cell r="CC811">
            <v>0</v>
          </cell>
          <cell r="CD811">
            <v>0</v>
          </cell>
          <cell r="CE811">
            <v>0</v>
          </cell>
          <cell r="CF811">
            <v>0</v>
          </cell>
          <cell r="CG811">
            <v>0</v>
          </cell>
          <cell r="CH811">
            <v>0</v>
          </cell>
          <cell r="CI811">
            <v>0</v>
          </cell>
          <cell r="CJ811">
            <v>0</v>
          </cell>
          <cell r="CK811">
            <v>0</v>
          </cell>
          <cell r="CL811">
            <v>0</v>
          </cell>
          <cell r="CM811">
            <v>0</v>
          </cell>
          <cell r="CN811">
            <v>0</v>
          </cell>
          <cell r="CO811">
            <v>0</v>
          </cell>
          <cell r="CP811">
            <v>0</v>
          </cell>
          <cell r="CQ811">
            <v>0</v>
          </cell>
          <cell r="CR811">
            <v>0</v>
          </cell>
          <cell r="CS811">
            <v>0</v>
          </cell>
          <cell r="CT811">
            <v>0</v>
          </cell>
          <cell r="CU811">
            <v>0</v>
          </cell>
          <cell r="CV811">
            <v>0</v>
          </cell>
          <cell r="CW811">
            <v>0</v>
          </cell>
          <cell r="CX811">
            <v>0</v>
          </cell>
          <cell r="CY811">
            <v>0</v>
          </cell>
          <cell r="CZ811">
            <v>0</v>
          </cell>
          <cell r="DA811">
            <v>0</v>
          </cell>
          <cell r="DB811">
            <v>0</v>
          </cell>
          <cell r="DC811">
            <v>0</v>
          </cell>
          <cell r="DD811">
            <v>0</v>
          </cell>
          <cell r="DE811">
            <v>0</v>
          </cell>
          <cell r="DF811">
            <v>0</v>
          </cell>
          <cell r="DG811">
            <v>0</v>
          </cell>
          <cell r="DH811">
            <v>0</v>
          </cell>
          <cell r="DI811">
            <v>0</v>
          </cell>
          <cell r="DJ811">
            <v>0</v>
          </cell>
          <cell r="DK811">
            <v>0</v>
          </cell>
          <cell r="DL811">
            <v>0</v>
          </cell>
          <cell r="DM811">
            <v>0</v>
          </cell>
          <cell r="DN811">
            <v>0</v>
          </cell>
          <cell r="DO811">
            <v>0</v>
          </cell>
          <cell r="DP811">
            <v>0</v>
          </cell>
          <cell r="DQ811">
            <v>0</v>
          </cell>
          <cell r="DR811">
            <v>0</v>
          </cell>
          <cell r="DS811">
            <v>0</v>
          </cell>
          <cell r="DT811">
            <v>0</v>
          </cell>
          <cell r="DU811">
            <v>0</v>
          </cell>
          <cell r="DV811">
            <v>0</v>
          </cell>
          <cell r="DW811">
            <v>0</v>
          </cell>
          <cell r="DX811">
            <v>0</v>
          </cell>
          <cell r="DY811">
            <v>0</v>
          </cell>
          <cell r="DZ811">
            <v>0</v>
          </cell>
          <cell r="EA811">
            <v>0</v>
          </cell>
          <cell r="EB811">
            <v>0</v>
          </cell>
          <cell r="EC811">
            <v>0</v>
          </cell>
          <cell r="ED811">
            <v>0</v>
          </cell>
        </row>
        <row r="812"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-3238.2565999999642</v>
          </cell>
          <cell r="AS812">
            <v>-156.72359999999753</v>
          </cell>
          <cell r="AT812">
            <v>-175.3975999999966</v>
          </cell>
          <cell r="AU812">
            <v>-273.15340000001015</v>
          </cell>
          <cell r="AV812">
            <v>-315.47999999998137</v>
          </cell>
          <cell r="AW812">
            <v>-365.2048000000068</v>
          </cell>
          <cell r="AX812">
            <v>-388.00800000003073</v>
          </cell>
          <cell r="AY812">
            <v>-351.18040000001201</v>
          </cell>
          <cell r="AZ812">
            <v>-351.74459999997634</v>
          </cell>
          <cell r="BA812">
            <v>-310.04999999998836</v>
          </cell>
          <cell r="BB812">
            <v>-251.37280000001192</v>
          </cell>
          <cell r="BC812">
            <v>-169.32600000000093</v>
          </cell>
          <cell r="BD812">
            <v>-130.61540000000969</v>
          </cell>
          <cell r="BE812">
            <v>-3401.2559700002894</v>
          </cell>
          <cell r="BF812">
            <v>-164.29287000000477</v>
          </cell>
          <cell r="BG812">
            <v>-190.4221199999738</v>
          </cell>
          <cell r="BH812">
            <v>-286.34886000002734</v>
          </cell>
          <cell r="BI812">
            <v>-330.7436999999918</v>
          </cell>
          <cell r="BJ812">
            <v>-382.82706000001053</v>
          </cell>
          <cell r="BK812">
            <v>-406.74060000001919</v>
          </cell>
          <cell r="BL812">
            <v>-368.1600299999991</v>
          </cell>
          <cell r="BM812">
            <v>-368.7459300000628</v>
          </cell>
          <cell r="BN812">
            <v>-325.04849999997532</v>
          </cell>
          <cell r="BO812">
            <v>-263.49875999998767</v>
          </cell>
          <cell r="BP812">
            <v>-177.49619999999413</v>
          </cell>
          <cell r="BQ812">
            <v>-136.93133999998099</v>
          </cell>
          <cell r="BR812">
            <v>-3388.1110199997202</v>
          </cell>
          <cell r="BS812">
            <v>-163.96086000002106</v>
          </cell>
          <cell r="BT812">
            <v>-183.49715999996988</v>
          </cell>
          <cell r="BU812">
            <v>-285.78248999998323</v>
          </cell>
          <cell r="BV812">
            <v>-330.10110000002896</v>
          </cell>
          <cell r="BW812">
            <v>-382.11746999999741</v>
          </cell>
          <cell r="BX812">
            <v>-405.93419999998878</v>
          </cell>
          <cell r="BY812">
            <v>-367.43741999997292</v>
          </cell>
          <cell r="BZ812">
            <v>-368.03633999999147</v>
          </cell>
          <cell r="CA812">
            <v>-324.40590000001248</v>
          </cell>
          <cell r="CB812">
            <v>-263.03004000001238</v>
          </cell>
          <cell r="CC812">
            <v>-177.13710000002175</v>
          </cell>
          <cell r="CD812">
            <v>-136.67094000001089</v>
          </cell>
          <cell r="CE812">
            <v>-3534.1273000002839</v>
          </cell>
          <cell r="CF812">
            <v>-171.02513999998337</v>
          </cell>
          <cell r="CG812">
            <v>-191.40352000002167</v>
          </cell>
          <cell r="CH812">
            <v>-298.12266000002273</v>
          </cell>
          <cell r="CI812">
            <v>-344.32200000001467</v>
          </cell>
          <cell r="CJ812">
            <v>-398.57444000002579</v>
          </cell>
          <cell r="CK812">
            <v>-423.43619999999646</v>
          </cell>
          <cell r="CL812">
            <v>-383.27718000000459</v>
          </cell>
          <cell r="CM812">
            <v>-383.88415999998688</v>
          </cell>
          <cell r="CN812">
            <v>-338.40840000001481</v>
          </cell>
          <cell r="CO812">
            <v>-274.34132000000682</v>
          </cell>
          <cell r="CP812">
            <v>-184.76700000002165</v>
          </cell>
          <cell r="CQ812">
            <v>-142.56528000000981</v>
          </cell>
          <cell r="CR812">
            <v>-3533.3632399998605</v>
          </cell>
          <cell r="CS812">
            <v>-170.99103999999352</v>
          </cell>
          <cell r="CT812">
            <v>-191.36655999999493</v>
          </cell>
          <cell r="CU812">
            <v>-298.03400000004331</v>
          </cell>
          <cell r="CV812">
            <v>-344.23619999998482</v>
          </cell>
          <cell r="CW812">
            <v>-398.49942000000738</v>
          </cell>
          <cell r="CX812">
            <v>-423.35040000002482</v>
          </cell>
          <cell r="CY812">
            <v>-383.18851999999606</v>
          </cell>
          <cell r="CZ812">
            <v>-383.80231999995885</v>
          </cell>
          <cell r="DA812">
            <v>-338.3291999999783</v>
          </cell>
          <cell r="DB812">
            <v>-274.30040000000736</v>
          </cell>
          <cell r="DC812">
            <v>-184.73399999999674</v>
          </cell>
          <cell r="DD812">
            <v>-142.53117999999085</v>
          </cell>
          <cell r="DE812">
            <v>-3683.3602999998257</v>
          </cell>
          <cell r="DF812">
            <v>-177.92915000003995</v>
          </cell>
          <cell r="DG812">
            <v>-206.22973000002094</v>
          </cell>
          <cell r="DH812">
            <v>-310.08370000001742</v>
          </cell>
          <cell r="DI812">
            <v>-358.16520000004675</v>
          </cell>
          <cell r="DJ812">
            <v>-414.5952399999951</v>
          </cell>
          <cell r="DK812">
            <v>-440.46149999997579</v>
          </cell>
          <cell r="DL812">
            <v>-398.68108000000939</v>
          </cell>
          <cell r="DM812">
            <v>-399.3156500000041</v>
          </cell>
          <cell r="DN812">
            <v>-352.01039999999921</v>
          </cell>
          <cell r="DO812">
            <v>-285.39251000000513</v>
          </cell>
          <cell r="DP812">
            <v>-192.20640000002459</v>
          </cell>
          <cell r="DQ812">
            <v>-148.28973999997834</v>
          </cell>
          <cell r="DR812">
            <v>-3657.9059699997306</v>
          </cell>
          <cell r="DS812">
            <v>-177.03076999995392</v>
          </cell>
          <cell r="DT812">
            <v>-198.11371999999392</v>
          </cell>
          <cell r="DU812">
            <v>-308.54362000001129</v>
          </cell>
          <cell r="DV812">
            <v>-356.36430000001565</v>
          </cell>
          <cell r="DW812">
            <v>-412.54180000000633</v>
          </cell>
          <cell r="DX812">
            <v>-438.28110000002198</v>
          </cell>
          <cell r="DY812">
            <v>-396.67042000000947</v>
          </cell>
          <cell r="DZ812">
            <v>-397.35490000000573</v>
          </cell>
          <cell r="EA812">
            <v>-350.25089999998454</v>
          </cell>
          <cell r="EB812">
            <v>-283.9522500000312</v>
          </cell>
          <cell r="EC812">
            <v>-191.26110000006156</v>
          </cell>
          <cell r="ED812">
            <v>-147.54109000001336</v>
          </cell>
        </row>
        <row r="815"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0</v>
          </cell>
          <cell r="BW815">
            <v>0</v>
          </cell>
          <cell r="BX815">
            <v>0</v>
          </cell>
          <cell r="BY815">
            <v>0</v>
          </cell>
          <cell r="BZ815">
            <v>0</v>
          </cell>
          <cell r="CA815">
            <v>0</v>
          </cell>
          <cell r="CB815">
            <v>0</v>
          </cell>
          <cell r="CC815">
            <v>0</v>
          </cell>
          <cell r="CD815">
            <v>0</v>
          </cell>
          <cell r="CE815">
            <v>0</v>
          </cell>
          <cell r="CF815">
            <v>0</v>
          </cell>
          <cell r="CG815">
            <v>0</v>
          </cell>
          <cell r="CH815">
            <v>0</v>
          </cell>
          <cell r="CI815">
            <v>0</v>
          </cell>
          <cell r="CJ815">
            <v>0</v>
          </cell>
          <cell r="CK815">
            <v>0</v>
          </cell>
          <cell r="CL815">
            <v>0</v>
          </cell>
          <cell r="CM815">
            <v>0</v>
          </cell>
          <cell r="CN815">
            <v>0</v>
          </cell>
          <cell r="CO815">
            <v>0</v>
          </cell>
          <cell r="CP815">
            <v>0</v>
          </cell>
          <cell r="CQ815">
            <v>0</v>
          </cell>
          <cell r="CR815">
            <v>0</v>
          </cell>
          <cell r="CS815">
            <v>0</v>
          </cell>
          <cell r="CT815">
            <v>0</v>
          </cell>
          <cell r="CU815">
            <v>0</v>
          </cell>
          <cell r="CV815">
            <v>0</v>
          </cell>
          <cell r="CW815">
            <v>0</v>
          </cell>
          <cell r="CX815">
            <v>0</v>
          </cell>
          <cell r="CY815">
            <v>0</v>
          </cell>
          <cell r="CZ815">
            <v>0</v>
          </cell>
          <cell r="DA815">
            <v>0</v>
          </cell>
          <cell r="DB815">
            <v>0</v>
          </cell>
          <cell r="DC815">
            <v>0</v>
          </cell>
          <cell r="DD815">
            <v>0</v>
          </cell>
          <cell r="DE815">
            <v>0</v>
          </cell>
          <cell r="DF815">
            <v>0</v>
          </cell>
          <cell r="DG815">
            <v>0</v>
          </cell>
          <cell r="DH815">
            <v>0</v>
          </cell>
          <cell r="DI815">
            <v>0</v>
          </cell>
          <cell r="DJ815">
            <v>0</v>
          </cell>
          <cell r="DK815">
            <v>0</v>
          </cell>
          <cell r="DL815">
            <v>0</v>
          </cell>
          <cell r="DM815">
            <v>0</v>
          </cell>
          <cell r="DN815">
            <v>0</v>
          </cell>
          <cell r="DO815">
            <v>0</v>
          </cell>
          <cell r="DP815">
            <v>0</v>
          </cell>
          <cell r="DQ815">
            <v>0</v>
          </cell>
          <cell r="DR815">
            <v>0</v>
          </cell>
          <cell r="DS815">
            <v>0</v>
          </cell>
          <cell r="DT815">
            <v>0</v>
          </cell>
          <cell r="DU815">
            <v>0</v>
          </cell>
          <cell r="DV815">
            <v>0</v>
          </cell>
          <cell r="DW815">
            <v>0</v>
          </cell>
          <cell r="DX815">
            <v>0</v>
          </cell>
          <cell r="DY815">
            <v>0</v>
          </cell>
          <cell r="DZ815">
            <v>0</v>
          </cell>
          <cell r="EA815">
            <v>0</v>
          </cell>
          <cell r="EB815">
            <v>0</v>
          </cell>
          <cell r="EC815">
            <v>0</v>
          </cell>
          <cell r="ED815">
            <v>0</v>
          </cell>
        </row>
        <row r="816"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  <cell r="BN816">
            <v>0</v>
          </cell>
          <cell r="BO816">
            <v>0</v>
          </cell>
          <cell r="BP816">
            <v>0</v>
          </cell>
          <cell r="BQ816">
            <v>0</v>
          </cell>
          <cell r="BR816">
            <v>0</v>
          </cell>
          <cell r="BS816">
            <v>0</v>
          </cell>
          <cell r="BT816">
            <v>0</v>
          </cell>
          <cell r="BU816">
            <v>0</v>
          </cell>
          <cell r="BV816">
            <v>0</v>
          </cell>
          <cell r="BW816">
            <v>0</v>
          </cell>
          <cell r="BX816">
            <v>0</v>
          </cell>
          <cell r="BY816">
            <v>0</v>
          </cell>
          <cell r="BZ816">
            <v>0</v>
          </cell>
          <cell r="CA816">
            <v>0</v>
          </cell>
          <cell r="CB816">
            <v>0</v>
          </cell>
          <cell r="CC816">
            <v>0</v>
          </cell>
          <cell r="CD816">
            <v>0</v>
          </cell>
          <cell r="CE816">
            <v>0</v>
          </cell>
          <cell r="CF816">
            <v>0</v>
          </cell>
          <cell r="CG816">
            <v>0</v>
          </cell>
          <cell r="CH816">
            <v>0</v>
          </cell>
          <cell r="CI816">
            <v>0</v>
          </cell>
          <cell r="CJ816">
            <v>0</v>
          </cell>
          <cell r="CK816">
            <v>0</v>
          </cell>
          <cell r="CL816">
            <v>0</v>
          </cell>
          <cell r="CM816">
            <v>0</v>
          </cell>
          <cell r="CN816">
            <v>0</v>
          </cell>
          <cell r="CO816">
            <v>0</v>
          </cell>
          <cell r="CP816">
            <v>0</v>
          </cell>
          <cell r="CQ816">
            <v>0</v>
          </cell>
          <cell r="CR816">
            <v>0</v>
          </cell>
          <cell r="CS816">
            <v>0</v>
          </cell>
          <cell r="CT816">
            <v>0</v>
          </cell>
          <cell r="CU816">
            <v>0</v>
          </cell>
          <cell r="CV816">
            <v>0</v>
          </cell>
          <cell r="CW816">
            <v>0</v>
          </cell>
          <cell r="CX816">
            <v>0</v>
          </cell>
          <cell r="CY816">
            <v>0</v>
          </cell>
          <cell r="CZ816">
            <v>0</v>
          </cell>
          <cell r="DA816">
            <v>0</v>
          </cell>
          <cell r="DB816">
            <v>0</v>
          </cell>
          <cell r="DC816">
            <v>0</v>
          </cell>
          <cell r="DD816">
            <v>0</v>
          </cell>
          <cell r="DE816">
            <v>0</v>
          </cell>
          <cell r="DF816">
            <v>0</v>
          </cell>
          <cell r="DG816">
            <v>0</v>
          </cell>
          <cell r="DH816">
            <v>0</v>
          </cell>
          <cell r="DI816">
            <v>0</v>
          </cell>
          <cell r="DJ816">
            <v>0</v>
          </cell>
          <cell r="DK816">
            <v>0</v>
          </cell>
          <cell r="DL816">
            <v>0</v>
          </cell>
          <cell r="DM816">
            <v>0</v>
          </cell>
          <cell r="DN816">
            <v>0</v>
          </cell>
          <cell r="DO816">
            <v>0</v>
          </cell>
          <cell r="DP816">
            <v>0</v>
          </cell>
          <cell r="DQ816">
            <v>0</v>
          </cell>
          <cell r="DR816">
            <v>0</v>
          </cell>
          <cell r="DS816">
            <v>0</v>
          </cell>
          <cell r="DT816">
            <v>0</v>
          </cell>
          <cell r="DU816">
            <v>0</v>
          </cell>
          <cell r="DV816">
            <v>0</v>
          </cell>
          <cell r="DW816">
            <v>0</v>
          </cell>
          <cell r="DX816">
            <v>0</v>
          </cell>
          <cell r="DY816">
            <v>0</v>
          </cell>
          <cell r="DZ816">
            <v>0</v>
          </cell>
          <cell r="EA816">
            <v>0</v>
          </cell>
          <cell r="EB816">
            <v>0</v>
          </cell>
          <cell r="EC816">
            <v>0</v>
          </cell>
          <cell r="ED816">
            <v>0</v>
          </cell>
        </row>
        <row r="817"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>
            <v>0</v>
          </cell>
          <cell r="BR817">
            <v>0</v>
          </cell>
          <cell r="BS817">
            <v>0</v>
          </cell>
          <cell r="BT817">
            <v>0</v>
          </cell>
          <cell r="BU817">
            <v>0</v>
          </cell>
          <cell r="BV817">
            <v>0</v>
          </cell>
          <cell r="BW817">
            <v>0</v>
          </cell>
          <cell r="BX817">
            <v>0</v>
          </cell>
          <cell r="BY817">
            <v>0</v>
          </cell>
          <cell r="BZ817">
            <v>0</v>
          </cell>
          <cell r="CA817">
            <v>0</v>
          </cell>
          <cell r="CB817">
            <v>0</v>
          </cell>
          <cell r="CC817">
            <v>0</v>
          </cell>
          <cell r="CD817">
            <v>0</v>
          </cell>
          <cell r="CE817">
            <v>0</v>
          </cell>
          <cell r="CF817">
            <v>0</v>
          </cell>
          <cell r="CG817">
            <v>0</v>
          </cell>
          <cell r="CH817">
            <v>0</v>
          </cell>
          <cell r="CI817">
            <v>0</v>
          </cell>
          <cell r="CJ817">
            <v>0</v>
          </cell>
          <cell r="CK817">
            <v>0</v>
          </cell>
          <cell r="CL817">
            <v>0</v>
          </cell>
          <cell r="CM817">
            <v>0</v>
          </cell>
          <cell r="CN817">
            <v>0</v>
          </cell>
          <cell r="CO817">
            <v>0</v>
          </cell>
          <cell r="CP817">
            <v>0</v>
          </cell>
          <cell r="CQ817">
            <v>0</v>
          </cell>
          <cell r="CR817">
            <v>0</v>
          </cell>
          <cell r="CS817">
            <v>0</v>
          </cell>
          <cell r="CT817">
            <v>0</v>
          </cell>
          <cell r="CU817">
            <v>0</v>
          </cell>
          <cell r="CV817">
            <v>0</v>
          </cell>
          <cell r="CW817">
            <v>0</v>
          </cell>
          <cell r="CX817">
            <v>0</v>
          </cell>
          <cell r="CY817">
            <v>0</v>
          </cell>
          <cell r="CZ817">
            <v>0</v>
          </cell>
          <cell r="DA817">
            <v>0</v>
          </cell>
          <cell r="DB817">
            <v>0</v>
          </cell>
          <cell r="DC817">
            <v>0</v>
          </cell>
          <cell r="DD817">
            <v>0</v>
          </cell>
          <cell r="DE817">
            <v>0</v>
          </cell>
          <cell r="DF817">
            <v>0</v>
          </cell>
          <cell r="DG817">
            <v>0</v>
          </cell>
          <cell r="DH817">
            <v>0</v>
          </cell>
          <cell r="DI817">
            <v>0</v>
          </cell>
          <cell r="DJ817">
            <v>0</v>
          </cell>
          <cell r="DK817">
            <v>0</v>
          </cell>
          <cell r="DL817">
            <v>0</v>
          </cell>
          <cell r="DM817">
            <v>0</v>
          </cell>
          <cell r="DN817">
            <v>0</v>
          </cell>
          <cell r="DO817">
            <v>0</v>
          </cell>
          <cell r="DP817">
            <v>0</v>
          </cell>
          <cell r="DQ817">
            <v>0</v>
          </cell>
          <cell r="DR817">
            <v>0</v>
          </cell>
          <cell r="DS817">
            <v>0</v>
          </cell>
          <cell r="DT817">
            <v>0</v>
          </cell>
          <cell r="DU817">
            <v>0</v>
          </cell>
          <cell r="DV817">
            <v>0</v>
          </cell>
          <cell r="DW817">
            <v>0</v>
          </cell>
          <cell r="DX817">
            <v>0</v>
          </cell>
          <cell r="DY817">
            <v>0</v>
          </cell>
          <cell r="DZ817">
            <v>0</v>
          </cell>
          <cell r="EA817">
            <v>0</v>
          </cell>
          <cell r="EB817">
            <v>0</v>
          </cell>
          <cell r="EC817">
            <v>0</v>
          </cell>
          <cell r="ED817">
            <v>0</v>
          </cell>
        </row>
        <row r="818"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0</v>
          </cell>
          <cell r="BR818">
            <v>0</v>
          </cell>
          <cell r="BS818">
            <v>0</v>
          </cell>
          <cell r="BT818">
            <v>0</v>
          </cell>
          <cell r="BU818">
            <v>0</v>
          </cell>
          <cell r="BV818">
            <v>0</v>
          </cell>
          <cell r="BW818">
            <v>0</v>
          </cell>
          <cell r="BX818">
            <v>0</v>
          </cell>
          <cell r="BY818">
            <v>0</v>
          </cell>
          <cell r="BZ818">
            <v>0</v>
          </cell>
          <cell r="CA818">
            <v>0</v>
          </cell>
          <cell r="CB818">
            <v>0</v>
          </cell>
          <cell r="CC818">
            <v>0</v>
          </cell>
          <cell r="CD818">
            <v>0</v>
          </cell>
          <cell r="CE818">
            <v>0</v>
          </cell>
          <cell r="CF818">
            <v>0</v>
          </cell>
          <cell r="CG818">
            <v>0</v>
          </cell>
          <cell r="CH818">
            <v>0</v>
          </cell>
          <cell r="CI818">
            <v>0</v>
          </cell>
          <cell r="CJ818">
            <v>0</v>
          </cell>
          <cell r="CK818">
            <v>0</v>
          </cell>
          <cell r="CL818">
            <v>0</v>
          </cell>
          <cell r="CM818">
            <v>0</v>
          </cell>
          <cell r="CN818">
            <v>0</v>
          </cell>
          <cell r="CO818">
            <v>0</v>
          </cell>
          <cell r="CP818">
            <v>0</v>
          </cell>
          <cell r="CQ818">
            <v>0</v>
          </cell>
          <cell r="CR818">
            <v>0</v>
          </cell>
          <cell r="CS818">
            <v>0</v>
          </cell>
          <cell r="CT818">
            <v>0</v>
          </cell>
          <cell r="CU818">
            <v>0</v>
          </cell>
          <cell r="CV818">
            <v>0</v>
          </cell>
          <cell r="CW818">
            <v>0</v>
          </cell>
          <cell r="CX818">
            <v>0</v>
          </cell>
          <cell r="CY818">
            <v>0</v>
          </cell>
          <cell r="CZ818">
            <v>0</v>
          </cell>
          <cell r="DA818">
            <v>0</v>
          </cell>
          <cell r="DB818">
            <v>0</v>
          </cell>
          <cell r="DC818">
            <v>0</v>
          </cell>
          <cell r="DD818">
            <v>0</v>
          </cell>
          <cell r="DE818">
            <v>0</v>
          </cell>
          <cell r="DF818">
            <v>0</v>
          </cell>
          <cell r="DG818">
            <v>0</v>
          </cell>
          <cell r="DH818">
            <v>0</v>
          </cell>
          <cell r="DI818">
            <v>0</v>
          </cell>
          <cell r="DJ818">
            <v>0</v>
          </cell>
          <cell r="DK818">
            <v>0</v>
          </cell>
          <cell r="DL818">
            <v>0</v>
          </cell>
          <cell r="DM818">
            <v>0</v>
          </cell>
          <cell r="DN818">
            <v>0</v>
          </cell>
          <cell r="DO818">
            <v>0</v>
          </cell>
          <cell r="DP818">
            <v>0</v>
          </cell>
          <cell r="DQ818">
            <v>0</v>
          </cell>
          <cell r="DR818">
            <v>0</v>
          </cell>
          <cell r="DS818">
            <v>0</v>
          </cell>
          <cell r="DT818">
            <v>0</v>
          </cell>
          <cell r="DU818">
            <v>0</v>
          </cell>
          <cell r="DV818">
            <v>0</v>
          </cell>
          <cell r="DW818">
            <v>0</v>
          </cell>
          <cell r="DX818">
            <v>0</v>
          </cell>
          <cell r="DY818">
            <v>0</v>
          </cell>
          <cell r="DZ818">
            <v>0</v>
          </cell>
          <cell r="EA818">
            <v>0</v>
          </cell>
          <cell r="EB818">
            <v>0</v>
          </cell>
          <cell r="EC818">
            <v>0</v>
          </cell>
          <cell r="ED818">
            <v>0</v>
          </cell>
        </row>
        <row r="819"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>
            <v>0</v>
          </cell>
          <cell r="BR819">
            <v>0</v>
          </cell>
          <cell r="BS819">
            <v>0</v>
          </cell>
          <cell r="BT819">
            <v>0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  <cell r="BY819">
            <v>0</v>
          </cell>
          <cell r="BZ819">
            <v>0</v>
          </cell>
          <cell r="CA819">
            <v>0</v>
          </cell>
          <cell r="CB819">
            <v>0</v>
          </cell>
          <cell r="CC819">
            <v>0</v>
          </cell>
          <cell r="CD819">
            <v>0</v>
          </cell>
          <cell r="CE819">
            <v>0</v>
          </cell>
          <cell r="CF819">
            <v>0</v>
          </cell>
          <cell r="CG819">
            <v>0</v>
          </cell>
          <cell r="CH819">
            <v>0</v>
          </cell>
          <cell r="CI819">
            <v>0</v>
          </cell>
          <cell r="CJ819">
            <v>0</v>
          </cell>
          <cell r="CK819">
            <v>0</v>
          </cell>
          <cell r="CL819">
            <v>0</v>
          </cell>
          <cell r="CM819">
            <v>0</v>
          </cell>
          <cell r="CN819">
            <v>0</v>
          </cell>
          <cell r="CO819">
            <v>0</v>
          </cell>
          <cell r="CP819">
            <v>0</v>
          </cell>
          <cell r="CQ819">
            <v>0</v>
          </cell>
          <cell r="CR819">
            <v>0</v>
          </cell>
          <cell r="CS819">
            <v>0</v>
          </cell>
          <cell r="CT819">
            <v>0</v>
          </cell>
          <cell r="CU819">
            <v>0</v>
          </cell>
          <cell r="CV819">
            <v>0</v>
          </cell>
          <cell r="CW819">
            <v>0</v>
          </cell>
          <cell r="CX819">
            <v>0</v>
          </cell>
          <cell r="CY819">
            <v>0</v>
          </cell>
          <cell r="CZ819">
            <v>0</v>
          </cell>
          <cell r="DA819">
            <v>0</v>
          </cell>
          <cell r="DB819">
            <v>0</v>
          </cell>
          <cell r="DC819">
            <v>0</v>
          </cell>
          <cell r="DD819">
            <v>0</v>
          </cell>
          <cell r="DE819">
            <v>0</v>
          </cell>
          <cell r="DF819">
            <v>0</v>
          </cell>
          <cell r="DG819">
            <v>0</v>
          </cell>
          <cell r="DH819">
            <v>0</v>
          </cell>
          <cell r="DI819">
            <v>0</v>
          </cell>
          <cell r="DJ819">
            <v>0</v>
          </cell>
          <cell r="DK819">
            <v>0</v>
          </cell>
          <cell r="DL819">
            <v>0</v>
          </cell>
          <cell r="DM819">
            <v>0</v>
          </cell>
          <cell r="DN819">
            <v>0</v>
          </cell>
          <cell r="DO819">
            <v>0</v>
          </cell>
          <cell r="DP819">
            <v>0</v>
          </cell>
          <cell r="DQ819">
            <v>0</v>
          </cell>
          <cell r="DR819">
            <v>0</v>
          </cell>
          <cell r="DS819">
            <v>0</v>
          </cell>
          <cell r="DT819">
            <v>0</v>
          </cell>
          <cell r="DU819">
            <v>0</v>
          </cell>
          <cell r="DV819">
            <v>0</v>
          </cell>
          <cell r="DW819">
            <v>0</v>
          </cell>
          <cell r="DX819">
            <v>0</v>
          </cell>
          <cell r="DY819">
            <v>0</v>
          </cell>
          <cell r="DZ819">
            <v>0</v>
          </cell>
          <cell r="EA819">
            <v>0</v>
          </cell>
          <cell r="EB819">
            <v>0</v>
          </cell>
          <cell r="EC819">
            <v>0</v>
          </cell>
          <cell r="ED819">
            <v>0</v>
          </cell>
        </row>
        <row r="820"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0</v>
          </cell>
          <cell r="BK820">
            <v>0</v>
          </cell>
          <cell r="BL820">
            <v>0</v>
          </cell>
          <cell r="BM820">
            <v>0</v>
          </cell>
          <cell r="BN820">
            <v>0</v>
          </cell>
          <cell r="BO820">
            <v>0</v>
          </cell>
          <cell r="BP820">
            <v>0</v>
          </cell>
          <cell r="BQ820">
            <v>0</v>
          </cell>
          <cell r="BR820">
            <v>0</v>
          </cell>
          <cell r="BS820">
            <v>0</v>
          </cell>
          <cell r="BT820">
            <v>0</v>
          </cell>
          <cell r="BU820">
            <v>0</v>
          </cell>
          <cell r="BV820">
            <v>0</v>
          </cell>
          <cell r="BW820">
            <v>0</v>
          </cell>
          <cell r="BX820">
            <v>0</v>
          </cell>
          <cell r="BY820">
            <v>0</v>
          </cell>
          <cell r="BZ820">
            <v>0</v>
          </cell>
          <cell r="CA820">
            <v>0</v>
          </cell>
          <cell r="CB820">
            <v>0</v>
          </cell>
          <cell r="CC820">
            <v>0</v>
          </cell>
          <cell r="CD820">
            <v>0</v>
          </cell>
          <cell r="CE820">
            <v>0</v>
          </cell>
          <cell r="CF820">
            <v>0</v>
          </cell>
          <cell r="CG820">
            <v>0</v>
          </cell>
          <cell r="CH820">
            <v>0</v>
          </cell>
          <cell r="CI820">
            <v>0</v>
          </cell>
          <cell r="CJ820">
            <v>0</v>
          </cell>
          <cell r="CK820">
            <v>0</v>
          </cell>
          <cell r="CL820">
            <v>0</v>
          </cell>
          <cell r="CM820">
            <v>0</v>
          </cell>
          <cell r="CN820">
            <v>0</v>
          </cell>
          <cell r="CO820">
            <v>0</v>
          </cell>
          <cell r="CP820">
            <v>0</v>
          </cell>
          <cell r="CQ820">
            <v>0</v>
          </cell>
          <cell r="CR820">
            <v>0</v>
          </cell>
          <cell r="CS820">
            <v>0</v>
          </cell>
          <cell r="CT820">
            <v>0</v>
          </cell>
          <cell r="CU820">
            <v>0</v>
          </cell>
          <cell r="CV820">
            <v>0</v>
          </cell>
          <cell r="CW820">
            <v>0</v>
          </cell>
          <cell r="CX820">
            <v>0</v>
          </cell>
          <cell r="CY820">
            <v>0</v>
          </cell>
          <cell r="CZ820">
            <v>0</v>
          </cell>
          <cell r="DA820">
            <v>0</v>
          </cell>
          <cell r="DB820">
            <v>0</v>
          </cell>
          <cell r="DC820">
            <v>0</v>
          </cell>
          <cell r="DD820">
            <v>0</v>
          </cell>
          <cell r="DE820">
            <v>0</v>
          </cell>
          <cell r="DF820">
            <v>0</v>
          </cell>
          <cell r="DG820">
            <v>0</v>
          </cell>
          <cell r="DH820">
            <v>0</v>
          </cell>
          <cell r="DI820">
            <v>0</v>
          </cell>
          <cell r="DJ820">
            <v>0</v>
          </cell>
          <cell r="DK820">
            <v>0</v>
          </cell>
          <cell r="DL820">
            <v>0</v>
          </cell>
          <cell r="DM820">
            <v>0</v>
          </cell>
          <cell r="DN820">
            <v>0</v>
          </cell>
          <cell r="DO820">
            <v>0</v>
          </cell>
          <cell r="DP820">
            <v>0</v>
          </cell>
          <cell r="DQ820">
            <v>0</v>
          </cell>
          <cell r="DR820">
            <v>0</v>
          </cell>
          <cell r="DS820">
            <v>0</v>
          </cell>
          <cell r="DT820">
            <v>0</v>
          </cell>
          <cell r="DU820">
            <v>0</v>
          </cell>
          <cell r="DV820">
            <v>0</v>
          </cell>
          <cell r="DW820">
            <v>0</v>
          </cell>
          <cell r="DX820">
            <v>0</v>
          </cell>
          <cell r="DY820">
            <v>0</v>
          </cell>
          <cell r="DZ820">
            <v>0</v>
          </cell>
          <cell r="EA820">
            <v>0</v>
          </cell>
          <cell r="EB820">
            <v>0</v>
          </cell>
          <cell r="EC820">
            <v>0</v>
          </cell>
          <cell r="ED820">
            <v>0</v>
          </cell>
        </row>
        <row r="821"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  <cell r="BY821">
            <v>0</v>
          </cell>
          <cell r="BZ821">
            <v>0</v>
          </cell>
          <cell r="CA821">
            <v>0</v>
          </cell>
          <cell r="CB821">
            <v>0</v>
          </cell>
          <cell r="CC821">
            <v>0</v>
          </cell>
          <cell r="CD821">
            <v>0</v>
          </cell>
          <cell r="CE821">
            <v>0</v>
          </cell>
          <cell r="CF821">
            <v>0</v>
          </cell>
          <cell r="CG821">
            <v>0</v>
          </cell>
          <cell r="CH821">
            <v>0</v>
          </cell>
          <cell r="CI821">
            <v>0</v>
          </cell>
          <cell r="CJ821">
            <v>0</v>
          </cell>
          <cell r="CK821">
            <v>0</v>
          </cell>
          <cell r="CL821">
            <v>0</v>
          </cell>
          <cell r="CM821">
            <v>0</v>
          </cell>
          <cell r="CN821">
            <v>0</v>
          </cell>
          <cell r="CO821">
            <v>0</v>
          </cell>
          <cell r="CP821">
            <v>0</v>
          </cell>
          <cell r="CQ821">
            <v>0</v>
          </cell>
          <cell r="CR821">
            <v>0</v>
          </cell>
          <cell r="CS821">
            <v>0</v>
          </cell>
          <cell r="CT821">
            <v>0</v>
          </cell>
          <cell r="CU821">
            <v>0</v>
          </cell>
          <cell r="CV821">
            <v>0</v>
          </cell>
          <cell r="CW821">
            <v>0</v>
          </cell>
          <cell r="CX821">
            <v>0</v>
          </cell>
          <cell r="CY821">
            <v>0</v>
          </cell>
          <cell r="CZ821">
            <v>0</v>
          </cell>
          <cell r="DA821">
            <v>0</v>
          </cell>
          <cell r="DB821">
            <v>0</v>
          </cell>
          <cell r="DC821">
            <v>0</v>
          </cell>
          <cell r="DD821">
            <v>0</v>
          </cell>
          <cell r="DE821">
            <v>0</v>
          </cell>
          <cell r="DF821">
            <v>0</v>
          </cell>
          <cell r="DG821">
            <v>0</v>
          </cell>
          <cell r="DH821">
            <v>0</v>
          </cell>
          <cell r="DI821">
            <v>0</v>
          </cell>
          <cell r="DJ821">
            <v>0</v>
          </cell>
          <cell r="DK821">
            <v>0</v>
          </cell>
          <cell r="DL821">
            <v>0</v>
          </cell>
          <cell r="DM821">
            <v>0</v>
          </cell>
          <cell r="DN821">
            <v>0</v>
          </cell>
          <cell r="DO821">
            <v>0</v>
          </cell>
          <cell r="DP821">
            <v>0</v>
          </cell>
          <cell r="DQ821">
            <v>0</v>
          </cell>
          <cell r="DR821">
            <v>0</v>
          </cell>
          <cell r="DS821">
            <v>0</v>
          </cell>
          <cell r="DT821">
            <v>0</v>
          </cell>
          <cell r="DU821">
            <v>0</v>
          </cell>
          <cell r="DV821">
            <v>0</v>
          </cell>
          <cell r="DW821">
            <v>0</v>
          </cell>
          <cell r="DX821">
            <v>0</v>
          </cell>
          <cell r="DY821">
            <v>0</v>
          </cell>
          <cell r="DZ821">
            <v>0</v>
          </cell>
          <cell r="EA821">
            <v>0</v>
          </cell>
          <cell r="EB821">
            <v>0</v>
          </cell>
          <cell r="EC821">
            <v>0</v>
          </cell>
          <cell r="ED821">
            <v>0</v>
          </cell>
        </row>
        <row r="822"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0</v>
          </cell>
          <cell r="BW822">
            <v>0</v>
          </cell>
          <cell r="BX822">
            <v>0</v>
          </cell>
          <cell r="BY822">
            <v>0</v>
          </cell>
          <cell r="BZ822">
            <v>0</v>
          </cell>
          <cell r="CA822">
            <v>0</v>
          </cell>
          <cell r="CB822">
            <v>0</v>
          </cell>
          <cell r="CC822">
            <v>0</v>
          </cell>
          <cell r="CD822">
            <v>0</v>
          </cell>
          <cell r="CE822">
            <v>0</v>
          </cell>
          <cell r="CF822">
            <v>0</v>
          </cell>
          <cell r="CG822">
            <v>0</v>
          </cell>
          <cell r="CH822">
            <v>0</v>
          </cell>
          <cell r="CI822">
            <v>0</v>
          </cell>
          <cell r="CJ822">
            <v>0</v>
          </cell>
          <cell r="CK822">
            <v>0</v>
          </cell>
          <cell r="CL822">
            <v>0</v>
          </cell>
          <cell r="CM822">
            <v>0</v>
          </cell>
          <cell r="CN822">
            <v>0</v>
          </cell>
          <cell r="CO822">
            <v>0</v>
          </cell>
          <cell r="CP822">
            <v>0</v>
          </cell>
          <cell r="CQ822">
            <v>0</v>
          </cell>
          <cell r="CR822">
            <v>0</v>
          </cell>
          <cell r="CS822">
            <v>0</v>
          </cell>
          <cell r="CT822">
            <v>0</v>
          </cell>
          <cell r="CU822">
            <v>0</v>
          </cell>
          <cell r="CV822">
            <v>0</v>
          </cell>
          <cell r="CW822">
            <v>0</v>
          </cell>
          <cell r="CX822">
            <v>0</v>
          </cell>
          <cell r="CY822">
            <v>0</v>
          </cell>
          <cell r="CZ822">
            <v>0</v>
          </cell>
          <cell r="DA822">
            <v>0</v>
          </cell>
          <cell r="DB822">
            <v>0</v>
          </cell>
          <cell r="DC822">
            <v>0</v>
          </cell>
          <cell r="DD822">
            <v>0</v>
          </cell>
          <cell r="DE822">
            <v>0</v>
          </cell>
          <cell r="DF822">
            <v>0</v>
          </cell>
          <cell r="DG822">
            <v>0</v>
          </cell>
          <cell r="DH822">
            <v>0</v>
          </cell>
          <cell r="DI822">
            <v>0</v>
          </cell>
          <cell r="DJ822">
            <v>0</v>
          </cell>
          <cell r="DK822">
            <v>0</v>
          </cell>
          <cell r="DL822">
            <v>0</v>
          </cell>
          <cell r="DM822">
            <v>0</v>
          </cell>
          <cell r="DN822">
            <v>0</v>
          </cell>
          <cell r="DO822">
            <v>0</v>
          </cell>
          <cell r="DP822">
            <v>0</v>
          </cell>
          <cell r="DQ822">
            <v>0</v>
          </cell>
          <cell r="DR822">
            <v>0</v>
          </cell>
          <cell r="DS822">
            <v>0</v>
          </cell>
          <cell r="DT822">
            <v>0</v>
          </cell>
          <cell r="DU822">
            <v>0</v>
          </cell>
          <cell r="DV822">
            <v>0</v>
          </cell>
          <cell r="DW822">
            <v>0</v>
          </cell>
          <cell r="DX822">
            <v>0</v>
          </cell>
          <cell r="DY822">
            <v>0</v>
          </cell>
          <cell r="DZ822">
            <v>0</v>
          </cell>
          <cell r="EA822">
            <v>0</v>
          </cell>
          <cell r="EB822">
            <v>0</v>
          </cell>
          <cell r="EC822">
            <v>0</v>
          </cell>
          <cell r="ED822">
            <v>0</v>
          </cell>
        </row>
        <row r="823"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0</v>
          </cell>
          <cell r="BQ823">
            <v>0</v>
          </cell>
          <cell r="BR823">
            <v>0</v>
          </cell>
          <cell r="BS823">
            <v>0</v>
          </cell>
          <cell r="BT823">
            <v>0</v>
          </cell>
          <cell r="BU823">
            <v>0</v>
          </cell>
          <cell r="BV823">
            <v>0</v>
          </cell>
          <cell r="BW823">
            <v>0</v>
          </cell>
          <cell r="BX823">
            <v>0</v>
          </cell>
          <cell r="BY823">
            <v>0</v>
          </cell>
          <cell r="BZ823">
            <v>0</v>
          </cell>
          <cell r="CA823">
            <v>0</v>
          </cell>
          <cell r="CB823">
            <v>0</v>
          </cell>
          <cell r="CC823">
            <v>0</v>
          </cell>
          <cell r="CD823">
            <v>0</v>
          </cell>
          <cell r="CE823">
            <v>0</v>
          </cell>
          <cell r="CF823">
            <v>0</v>
          </cell>
          <cell r="CG823">
            <v>0</v>
          </cell>
          <cell r="CH823">
            <v>0</v>
          </cell>
          <cell r="CI823">
            <v>0</v>
          </cell>
          <cell r="CJ823">
            <v>0</v>
          </cell>
          <cell r="CK823">
            <v>0</v>
          </cell>
          <cell r="CL823">
            <v>0</v>
          </cell>
          <cell r="CM823">
            <v>0</v>
          </cell>
          <cell r="CN823">
            <v>0</v>
          </cell>
          <cell r="CO823">
            <v>0</v>
          </cell>
          <cell r="CP823">
            <v>0</v>
          </cell>
          <cell r="CQ823">
            <v>0</v>
          </cell>
          <cell r="CR823">
            <v>0</v>
          </cell>
          <cell r="CS823">
            <v>0</v>
          </cell>
          <cell r="CT823">
            <v>0</v>
          </cell>
          <cell r="CU823">
            <v>0</v>
          </cell>
          <cell r="CV823">
            <v>0</v>
          </cell>
          <cell r="CW823">
            <v>0</v>
          </cell>
          <cell r="CX823">
            <v>0</v>
          </cell>
          <cell r="CY823">
            <v>0</v>
          </cell>
          <cell r="CZ823">
            <v>0</v>
          </cell>
          <cell r="DA823">
            <v>0</v>
          </cell>
          <cell r="DB823">
            <v>0</v>
          </cell>
          <cell r="DC823">
            <v>0</v>
          </cell>
          <cell r="DD823">
            <v>0</v>
          </cell>
          <cell r="DE823">
            <v>0</v>
          </cell>
          <cell r="DF823">
            <v>0</v>
          </cell>
          <cell r="DG823">
            <v>0</v>
          </cell>
          <cell r="DH823">
            <v>0</v>
          </cell>
          <cell r="DI823">
            <v>0</v>
          </cell>
          <cell r="DJ823">
            <v>0</v>
          </cell>
          <cell r="DK823">
            <v>0</v>
          </cell>
          <cell r="DL823">
            <v>0</v>
          </cell>
          <cell r="DM823">
            <v>0</v>
          </cell>
          <cell r="DN823">
            <v>0</v>
          </cell>
          <cell r="DO823">
            <v>0</v>
          </cell>
          <cell r="DP823">
            <v>0</v>
          </cell>
          <cell r="DQ823">
            <v>0</v>
          </cell>
          <cell r="DR823">
            <v>0</v>
          </cell>
          <cell r="DS823">
            <v>0</v>
          </cell>
          <cell r="DT823">
            <v>0</v>
          </cell>
          <cell r="DU823">
            <v>0</v>
          </cell>
          <cell r="DV823">
            <v>0</v>
          </cell>
          <cell r="DW823">
            <v>0</v>
          </cell>
          <cell r="DX823">
            <v>0</v>
          </cell>
          <cell r="DY823">
            <v>0</v>
          </cell>
          <cell r="DZ823">
            <v>0</v>
          </cell>
          <cell r="EA823">
            <v>0</v>
          </cell>
          <cell r="EB823">
            <v>0</v>
          </cell>
          <cell r="EC823">
            <v>0</v>
          </cell>
          <cell r="ED823">
            <v>0</v>
          </cell>
        </row>
        <row r="824"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0</v>
          </cell>
          <cell r="BO824">
            <v>0</v>
          </cell>
          <cell r="BP824">
            <v>0</v>
          </cell>
          <cell r="BQ824">
            <v>0</v>
          </cell>
          <cell r="BR824">
            <v>0</v>
          </cell>
          <cell r="BS824">
            <v>0</v>
          </cell>
          <cell r="BT824">
            <v>0</v>
          </cell>
          <cell r="BU824">
            <v>0</v>
          </cell>
          <cell r="BV824">
            <v>0</v>
          </cell>
          <cell r="BW824">
            <v>0</v>
          </cell>
          <cell r="BX824">
            <v>0</v>
          </cell>
          <cell r="BY824">
            <v>0</v>
          </cell>
          <cell r="BZ824">
            <v>0</v>
          </cell>
          <cell r="CA824">
            <v>0</v>
          </cell>
          <cell r="CB824">
            <v>0</v>
          </cell>
          <cell r="CC824">
            <v>0</v>
          </cell>
          <cell r="CD824">
            <v>0</v>
          </cell>
          <cell r="CE824">
            <v>0</v>
          </cell>
          <cell r="CF824">
            <v>0</v>
          </cell>
          <cell r="CG824">
            <v>0</v>
          </cell>
          <cell r="CH824">
            <v>0</v>
          </cell>
          <cell r="CI824">
            <v>0</v>
          </cell>
          <cell r="CJ824">
            <v>0</v>
          </cell>
          <cell r="CK824">
            <v>0</v>
          </cell>
          <cell r="CL824">
            <v>0</v>
          </cell>
          <cell r="CM824">
            <v>0</v>
          </cell>
          <cell r="CN824">
            <v>0</v>
          </cell>
          <cell r="CO824">
            <v>0</v>
          </cell>
          <cell r="CP824">
            <v>0</v>
          </cell>
          <cell r="CQ824">
            <v>0</v>
          </cell>
          <cell r="CR824">
            <v>0</v>
          </cell>
          <cell r="CS824">
            <v>0</v>
          </cell>
          <cell r="CT824">
            <v>0</v>
          </cell>
          <cell r="CU824">
            <v>0</v>
          </cell>
          <cell r="CV824">
            <v>0</v>
          </cell>
          <cell r="CW824">
            <v>0</v>
          </cell>
          <cell r="CX824">
            <v>0</v>
          </cell>
          <cell r="CY824">
            <v>0</v>
          </cell>
          <cell r="CZ824">
            <v>0</v>
          </cell>
          <cell r="DA824">
            <v>0</v>
          </cell>
          <cell r="DB824">
            <v>0</v>
          </cell>
          <cell r="DC824">
            <v>0</v>
          </cell>
          <cell r="DD824">
            <v>0</v>
          </cell>
          <cell r="DE824">
            <v>0</v>
          </cell>
          <cell r="DF824">
            <v>0</v>
          </cell>
          <cell r="DG824">
            <v>0</v>
          </cell>
          <cell r="DH824">
            <v>0</v>
          </cell>
          <cell r="DI824">
            <v>0</v>
          </cell>
          <cell r="DJ824">
            <v>0</v>
          </cell>
          <cell r="DK824">
            <v>0</v>
          </cell>
          <cell r="DL824">
            <v>0</v>
          </cell>
          <cell r="DM824">
            <v>0</v>
          </cell>
          <cell r="DN824">
            <v>0</v>
          </cell>
          <cell r="DO824">
            <v>0</v>
          </cell>
          <cell r="DP824">
            <v>0</v>
          </cell>
          <cell r="DQ824">
            <v>0</v>
          </cell>
          <cell r="DR824">
            <v>0</v>
          </cell>
          <cell r="DS824">
            <v>0</v>
          </cell>
          <cell r="DT824">
            <v>0</v>
          </cell>
          <cell r="DU824">
            <v>0</v>
          </cell>
          <cell r="DV824">
            <v>0</v>
          </cell>
          <cell r="DW824">
            <v>0</v>
          </cell>
          <cell r="DX824">
            <v>0</v>
          </cell>
          <cell r="DY824">
            <v>0</v>
          </cell>
          <cell r="DZ824">
            <v>0</v>
          </cell>
          <cell r="EA824">
            <v>0</v>
          </cell>
          <cell r="EB824">
            <v>0</v>
          </cell>
          <cell r="EC824">
            <v>0</v>
          </cell>
          <cell r="ED824">
            <v>0</v>
          </cell>
        </row>
        <row r="825"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M825">
            <v>0</v>
          </cell>
          <cell r="BN825">
            <v>0</v>
          </cell>
          <cell r="BO825">
            <v>0</v>
          </cell>
          <cell r="BP825">
            <v>0</v>
          </cell>
          <cell r="BQ825">
            <v>0</v>
          </cell>
          <cell r="BR825">
            <v>0</v>
          </cell>
          <cell r="BS825">
            <v>0</v>
          </cell>
          <cell r="BT825">
            <v>0</v>
          </cell>
          <cell r="BU825">
            <v>0</v>
          </cell>
          <cell r="BV825">
            <v>0</v>
          </cell>
          <cell r="BW825">
            <v>0</v>
          </cell>
          <cell r="BX825">
            <v>0</v>
          </cell>
          <cell r="BY825">
            <v>0</v>
          </cell>
          <cell r="BZ825">
            <v>0</v>
          </cell>
          <cell r="CA825">
            <v>0</v>
          </cell>
          <cell r="CB825">
            <v>0</v>
          </cell>
          <cell r="CC825">
            <v>0</v>
          </cell>
          <cell r="CD825">
            <v>0</v>
          </cell>
          <cell r="CE825">
            <v>0</v>
          </cell>
          <cell r="CF825">
            <v>0</v>
          </cell>
          <cell r="CG825">
            <v>0</v>
          </cell>
          <cell r="CH825">
            <v>0</v>
          </cell>
          <cell r="CI825">
            <v>0</v>
          </cell>
          <cell r="CJ825">
            <v>0</v>
          </cell>
          <cell r="CK825">
            <v>0</v>
          </cell>
          <cell r="CL825">
            <v>0</v>
          </cell>
          <cell r="CM825">
            <v>0</v>
          </cell>
          <cell r="CN825">
            <v>0</v>
          </cell>
          <cell r="CO825">
            <v>0</v>
          </cell>
          <cell r="CP825">
            <v>0</v>
          </cell>
          <cell r="CQ825">
            <v>0</v>
          </cell>
          <cell r="CR825">
            <v>0</v>
          </cell>
          <cell r="CS825">
            <v>0</v>
          </cell>
          <cell r="CT825">
            <v>0</v>
          </cell>
          <cell r="CU825">
            <v>0</v>
          </cell>
          <cell r="CV825">
            <v>0</v>
          </cell>
          <cell r="CW825">
            <v>0</v>
          </cell>
          <cell r="CX825">
            <v>0</v>
          </cell>
          <cell r="CY825">
            <v>0</v>
          </cell>
          <cell r="CZ825">
            <v>0</v>
          </cell>
          <cell r="DA825">
            <v>0</v>
          </cell>
          <cell r="DB825">
            <v>0</v>
          </cell>
          <cell r="DC825">
            <v>0</v>
          </cell>
          <cell r="DD825">
            <v>0</v>
          </cell>
          <cell r="DE825">
            <v>0</v>
          </cell>
          <cell r="DF825">
            <v>0</v>
          </cell>
          <cell r="DG825">
            <v>0</v>
          </cell>
          <cell r="DH825">
            <v>0</v>
          </cell>
          <cell r="DI825">
            <v>0</v>
          </cell>
          <cell r="DJ825">
            <v>0</v>
          </cell>
          <cell r="DK825">
            <v>0</v>
          </cell>
          <cell r="DL825">
            <v>0</v>
          </cell>
          <cell r="DM825">
            <v>0</v>
          </cell>
          <cell r="DN825">
            <v>0</v>
          </cell>
          <cell r="DO825">
            <v>0</v>
          </cell>
          <cell r="DP825">
            <v>0</v>
          </cell>
          <cell r="DQ825">
            <v>0</v>
          </cell>
          <cell r="DR825">
            <v>0</v>
          </cell>
          <cell r="DS825">
            <v>0</v>
          </cell>
          <cell r="DT825">
            <v>0</v>
          </cell>
          <cell r="DU825">
            <v>0</v>
          </cell>
          <cell r="DV825">
            <v>0</v>
          </cell>
          <cell r="DW825">
            <v>0</v>
          </cell>
          <cell r="DX825">
            <v>0</v>
          </cell>
          <cell r="DY825">
            <v>0</v>
          </cell>
          <cell r="DZ825">
            <v>0</v>
          </cell>
          <cell r="EA825">
            <v>0</v>
          </cell>
          <cell r="EB825">
            <v>0</v>
          </cell>
          <cell r="EC825">
            <v>0</v>
          </cell>
          <cell r="ED825">
            <v>0</v>
          </cell>
        </row>
        <row r="826"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  <cell r="BN826">
            <v>0</v>
          </cell>
          <cell r="BO826">
            <v>0</v>
          </cell>
          <cell r="BP826">
            <v>0</v>
          </cell>
          <cell r="BQ826">
            <v>0</v>
          </cell>
          <cell r="BR826">
            <v>0</v>
          </cell>
          <cell r="BS826">
            <v>0</v>
          </cell>
          <cell r="BT826">
            <v>0</v>
          </cell>
          <cell r="BU826">
            <v>0</v>
          </cell>
          <cell r="BV826">
            <v>0</v>
          </cell>
          <cell r="BW826">
            <v>0</v>
          </cell>
          <cell r="BX826">
            <v>0</v>
          </cell>
          <cell r="BY826">
            <v>0</v>
          </cell>
          <cell r="BZ826">
            <v>0</v>
          </cell>
          <cell r="CA826">
            <v>0</v>
          </cell>
          <cell r="CB826">
            <v>0</v>
          </cell>
          <cell r="CC826">
            <v>0</v>
          </cell>
          <cell r="CD826">
            <v>0</v>
          </cell>
          <cell r="CE826">
            <v>0</v>
          </cell>
          <cell r="CF826">
            <v>0</v>
          </cell>
          <cell r="CG826">
            <v>0</v>
          </cell>
          <cell r="CH826">
            <v>0</v>
          </cell>
          <cell r="CI826">
            <v>0</v>
          </cell>
          <cell r="CJ826">
            <v>0</v>
          </cell>
          <cell r="CK826">
            <v>0</v>
          </cell>
          <cell r="CL826">
            <v>0</v>
          </cell>
          <cell r="CM826">
            <v>0</v>
          </cell>
          <cell r="CN826">
            <v>0</v>
          </cell>
          <cell r="CO826">
            <v>0</v>
          </cell>
          <cell r="CP826">
            <v>0</v>
          </cell>
          <cell r="CQ826">
            <v>0</v>
          </cell>
          <cell r="CR826">
            <v>0</v>
          </cell>
          <cell r="CS826">
            <v>0</v>
          </cell>
          <cell r="CT826">
            <v>0</v>
          </cell>
          <cell r="CU826">
            <v>0</v>
          </cell>
          <cell r="CV826">
            <v>0</v>
          </cell>
          <cell r="CW826">
            <v>0</v>
          </cell>
          <cell r="CX826">
            <v>0</v>
          </cell>
          <cell r="CY826">
            <v>0</v>
          </cell>
          <cell r="CZ826">
            <v>0</v>
          </cell>
          <cell r="DA826">
            <v>0</v>
          </cell>
          <cell r="DB826">
            <v>0</v>
          </cell>
          <cell r="DC826">
            <v>0</v>
          </cell>
          <cell r="DD826">
            <v>0</v>
          </cell>
          <cell r="DE826">
            <v>0</v>
          </cell>
          <cell r="DF826">
            <v>0</v>
          </cell>
          <cell r="DG826">
            <v>0</v>
          </cell>
          <cell r="DH826">
            <v>0</v>
          </cell>
          <cell r="DI826">
            <v>0</v>
          </cell>
          <cell r="DJ826">
            <v>0</v>
          </cell>
          <cell r="DK826">
            <v>0</v>
          </cell>
          <cell r="DL826">
            <v>0</v>
          </cell>
          <cell r="DM826">
            <v>0</v>
          </cell>
          <cell r="DN826">
            <v>0</v>
          </cell>
          <cell r="DO826">
            <v>0</v>
          </cell>
          <cell r="DP826">
            <v>0</v>
          </cell>
          <cell r="DQ826">
            <v>0</v>
          </cell>
          <cell r="DR826">
            <v>0</v>
          </cell>
          <cell r="DS826">
            <v>0</v>
          </cell>
          <cell r="DT826">
            <v>0</v>
          </cell>
          <cell r="DU826">
            <v>0</v>
          </cell>
          <cell r="DV826">
            <v>0</v>
          </cell>
          <cell r="DW826">
            <v>0</v>
          </cell>
          <cell r="DX826">
            <v>0</v>
          </cell>
          <cell r="DY826">
            <v>0</v>
          </cell>
          <cell r="DZ826">
            <v>0</v>
          </cell>
          <cell r="EA826">
            <v>0</v>
          </cell>
          <cell r="EB826">
            <v>0</v>
          </cell>
          <cell r="EC826">
            <v>0</v>
          </cell>
          <cell r="ED826">
            <v>0</v>
          </cell>
        </row>
        <row r="827"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M827">
            <v>0</v>
          </cell>
          <cell r="BN827">
            <v>0</v>
          </cell>
          <cell r="BO827">
            <v>0</v>
          </cell>
          <cell r="BP827">
            <v>0</v>
          </cell>
          <cell r="BQ827">
            <v>0</v>
          </cell>
          <cell r="BR827">
            <v>0</v>
          </cell>
          <cell r="BS827">
            <v>0</v>
          </cell>
          <cell r="BT827">
            <v>0</v>
          </cell>
          <cell r="BU827">
            <v>0</v>
          </cell>
          <cell r="BV827">
            <v>0</v>
          </cell>
          <cell r="BW827">
            <v>0</v>
          </cell>
          <cell r="BX827">
            <v>0</v>
          </cell>
          <cell r="BY827">
            <v>0</v>
          </cell>
          <cell r="BZ827">
            <v>0</v>
          </cell>
          <cell r="CA827">
            <v>0</v>
          </cell>
          <cell r="CB827">
            <v>0</v>
          </cell>
          <cell r="CC827">
            <v>0</v>
          </cell>
          <cell r="CD827">
            <v>0</v>
          </cell>
          <cell r="CE827">
            <v>0</v>
          </cell>
          <cell r="CF827">
            <v>0</v>
          </cell>
          <cell r="CG827">
            <v>0</v>
          </cell>
          <cell r="CH827">
            <v>0</v>
          </cell>
          <cell r="CI827">
            <v>0</v>
          </cell>
          <cell r="CJ827">
            <v>0</v>
          </cell>
          <cell r="CK827">
            <v>0</v>
          </cell>
          <cell r="CL827">
            <v>0</v>
          </cell>
          <cell r="CM827">
            <v>0</v>
          </cell>
          <cell r="CN827">
            <v>0</v>
          </cell>
          <cell r="CO827">
            <v>0</v>
          </cell>
          <cell r="CP827">
            <v>0</v>
          </cell>
          <cell r="CQ827">
            <v>0</v>
          </cell>
          <cell r="CR827">
            <v>0</v>
          </cell>
          <cell r="CS827">
            <v>0</v>
          </cell>
          <cell r="CT827">
            <v>0</v>
          </cell>
          <cell r="CU827">
            <v>0</v>
          </cell>
          <cell r="CV827">
            <v>0</v>
          </cell>
          <cell r="CW827">
            <v>0</v>
          </cell>
          <cell r="CX827">
            <v>0</v>
          </cell>
          <cell r="CY827">
            <v>0</v>
          </cell>
          <cell r="CZ827">
            <v>0</v>
          </cell>
          <cell r="DA827">
            <v>0</v>
          </cell>
          <cell r="DB827">
            <v>0</v>
          </cell>
          <cell r="DC827">
            <v>0</v>
          </cell>
          <cell r="DD827">
            <v>0</v>
          </cell>
          <cell r="DE827">
            <v>0</v>
          </cell>
          <cell r="DF827">
            <v>0</v>
          </cell>
          <cell r="DG827">
            <v>0</v>
          </cell>
          <cell r="DH827">
            <v>0</v>
          </cell>
          <cell r="DI827">
            <v>0</v>
          </cell>
          <cell r="DJ827">
            <v>0</v>
          </cell>
          <cell r="DK827">
            <v>0</v>
          </cell>
          <cell r="DL827">
            <v>0</v>
          </cell>
          <cell r="DM827">
            <v>0</v>
          </cell>
          <cell r="DN827">
            <v>0</v>
          </cell>
          <cell r="DO827">
            <v>0</v>
          </cell>
          <cell r="DP827">
            <v>0</v>
          </cell>
          <cell r="DQ827">
            <v>0</v>
          </cell>
          <cell r="DR827">
            <v>0</v>
          </cell>
          <cell r="DS827">
            <v>0</v>
          </cell>
          <cell r="DT827">
            <v>0</v>
          </cell>
          <cell r="DU827">
            <v>0</v>
          </cell>
          <cell r="DV827">
            <v>0</v>
          </cell>
          <cell r="DW827">
            <v>0</v>
          </cell>
          <cell r="DX827">
            <v>0</v>
          </cell>
          <cell r="DY827">
            <v>0</v>
          </cell>
          <cell r="DZ827">
            <v>0</v>
          </cell>
          <cell r="EA827">
            <v>0</v>
          </cell>
          <cell r="EB827">
            <v>0</v>
          </cell>
          <cell r="EC827">
            <v>0</v>
          </cell>
          <cell r="ED827">
            <v>0</v>
          </cell>
        </row>
        <row r="828"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0</v>
          </cell>
          <cell r="BL828">
            <v>0</v>
          </cell>
          <cell r="BM828">
            <v>0</v>
          </cell>
          <cell r="BN828">
            <v>0</v>
          </cell>
          <cell r="BO828">
            <v>0</v>
          </cell>
          <cell r="BP828">
            <v>0</v>
          </cell>
          <cell r="BQ828">
            <v>0</v>
          </cell>
          <cell r="BR828">
            <v>0</v>
          </cell>
          <cell r="BS828">
            <v>0</v>
          </cell>
          <cell r="BT828">
            <v>0</v>
          </cell>
          <cell r="BU828">
            <v>0</v>
          </cell>
          <cell r="BV828">
            <v>0</v>
          </cell>
          <cell r="BW828">
            <v>0</v>
          </cell>
          <cell r="BX828">
            <v>0</v>
          </cell>
          <cell r="BY828">
            <v>0</v>
          </cell>
          <cell r="BZ828">
            <v>0</v>
          </cell>
          <cell r="CA828">
            <v>0</v>
          </cell>
          <cell r="CB828">
            <v>0</v>
          </cell>
          <cell r="CC828">
            <v>0</v>
          </cell>
          <cell r="CD828">
            <v>0</v>
          </cell>
          <cell r="CE828">
            <v>0</v>
          </cell>
          <cell r="CF828">
            <v>0</v>
          </cell>
          <cell r="CG828">
            <v>0</v>
          </cell>
          <cell r="CH828">
            <v>0</v>
          </cell>
          <cell r="CI828">
            <v>0</v>
          </cell>
          <cell r="CJ828">
            <v>0</v>
          </cell>
          <cell r="CK828">
            <v>0</v>
          </cell>
          <cell r="CL828">
            <v>0</v>
          </cell>
          <cell r="CM828">
            <v>0</v>
          </cell>
          <cell r="CN828">
            <v>0</v>
          </cell>
          <cell r="CO828">
            <v>0</v>
          </cell>
          <cell r="CP828">
            <v>0</v>
          </cell>
          <cell r="CQ828">
            <v>0</v>
          </cell>
          <cell r="CR828">
            <v>0</v>
          </cell>
          <cell r="CS828">
            <v>0</v>
          </cell>
          <cell r="CT828">
            <v>0</v>
          </cell>
          <cell r="CU828">
            <v>0</v>
          </cell>
          <cell r="CV828">
            <v>0</v>
          </cell>
          <cell r="CW828">
            <v>0</v>
          </cell>
          <cell r="CX828">
            <v>0</v>
          </cell>
          <cell r="CY828">
            <v>0</v>
          </cell>
          <cell r="CZ828">
            <v>0</v>
          </cell>
          <cell r="DA828">
            <v>0</v>
          </cell>
          <cell r="DB828">
            <v>0</v>
          </cell>
          <cell r="DC828">
            <v>0</v>
          </cell>
          <cell r="DD828">
            <v>0</v>
          </cell>
          <cell r="DE828">
            <v>0</v>
          </cell>
          <cell r="DF828">
            <v>0</v>
          </cell>
          <cell r="DG828">
            <v>0</v>
          </cell>
          <cell r="DH828">
            <v>0</v>
          </cell>
          <cell r="DI828">
            <v>0</v>
          </cell>
          <cell r="DJ828">
            <v>0</v>
          </cell>
          <cell r="DK828">
            <v>0</v>
          </cell>
          <cell r="DL828">
            <v>0</v>
          </cell>
          <cell r="DM828">
            <v>0</v>
          </cell>
          <cell r="DN828">
            <v>0</v>
          </cell>
          <cell r="DO828">
            <v>0</v>
          </cell>
          <cell r="DP828">
            <v>0</v>
          </cell>
          <cell r="DQ828">
            <v>0</v>
          </cell>
          <cell r="DR828">
            <v>0</v>
          </cell>
          <cell r="DS828">
            <v>0</v>
          </cell>
          <cell r="DT828">
            <v>0</v>
          </cell>
          <cell r="DU828">
            <v>0</v>
          </cell>
          <cell r="DV828">
            <v>0</v>
          </cell>
          <cell r="DW828">
            <v>0</v>
          </cell>
          <cell r="DX828">
            <v>0</v>
          </cell>
          <cell r="DY828">
            <v>0</v>
          </cell>
          <cell r="DZ828">
            <v>0</v>
          </cell>
          <cell r="EA828">
            <v>0</v>
          </cell>
          <cell r="EB828">
            <v>0</v>
          </cell>
          <cell r="EC828">
            <v>0</v>
          </cell>
          <cell r="ED828">
            <v>0</v>
          </cell>
        </row>
        <row r="829"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BM829">
            <v>0</v>
          </cell>
          <cell r="BN829">
            <v>0</v>
          </cell>
          <cell r="BO829">
            <v>0</v>
          </cell>
          <cell r="BP829">
            <v>0</v>
          </cell>
          <cell r="BQ829">
            <v>0</v>
          </cell>
          <cell r="BR829">
            <v>0</v>
          </cell>
          <cell r="BS829">
            <v>0</v>
          </cell>
          <cell r="BT829">
            <v>0</v>
          </cell>
          <cell r="BU829">
            <v>0</v>
          </cell>
          <cell r="BV829">
            <v>0</v>
          </cell>
          <cell r="BW829">
            <v>0</v>
          </cell>
          <cell r="BX829">
            <v>0</v>
          </cell>
          <cell r="BY829">
            <v>0</v>
          </cell>
          <cell r="BZ829">
            <v>0</v>
          </cell>
          <cell r="CA829">
            <v>0</v>
          </cell>
          <cell r="CB829">
            <v>0</v>
          </cell>
          <cell r="CC829">
            <v>0</v>
          </cell>
          <cell r="CD829">
            <v>0</v>
          </cell>
          <cell r="CE829">
            <v>0</v>
          </cell>
          <cell r="CF829">
            <v>0</v>
          </cell>
          <cell r="CG829">
            <v>0</v>
          </cell>
          <cell r="CH829">
            <v>0</v>
          </cell>
          <cell r="CI829">
            <v>0</v>
          </cell>
          <cell r="CJ829">
            <v>0</v>
          </cell>
          <cell r="CK829">
            <v>0</v>
          </cell>
          <cell r="CL829">
            <v>0</v>
          </cell>
          <cell r="CM829">
            <v>0</v>
          </cell>
          <cell r="CN829">
            <v>0</v>
          </cell>
          <cell r="CO829">
            <v>0</v>
          </cell>
          <cell r="CP829">
            <v>0</v>
          </cell>
          <cell r="CQ829">
            <v>0</v>
          </cell>
          <cell r="CR829">
            <v>0</v>
          </cell>
          <cell r="CS829">
            <v>0</v>
          </cell>
          <cell r="CT829">
            <v>0</v>
          </cell>
          <cell r="CU829">
            <v>0</v>
          </cell>
          <cell r="CV829">
            <v>0</v>
          </cell>
          <cell r="CW829">
            <v>0</v>
          </cell>
          <cell r="CX829">
            <v>0</v>
          </cell>
          <cell r="CY829">
            <v>0</v>
          </cell>
          <cell r="CZ829">
            <v>0</v>
          </cell>
          <cell r="DA829">
            <v>0</v>
          </cell>
          <cell r="DB829">
            <v>0</v>
          </cell>
          <cell r="DC829">
            <v>0</v>
          </cell>
          <cell r="DD829">
            <v>0</v>
          </cell>
          <cell r="DE829">
            <v>0</v>
          </cell>
          <cell r="DF829">
            <v>0</v>
          </cell>
          <cell r="DG829">
            <v>0</v>
          </cell>
          <cell r="DH829">
            <v>0</v>
          </cell>
          <cell r="DI829">
            <v>0</v>
          </cell>
          <cell r="DJ829">
            <v>0</v>
          </cell>
          <cell r="DK829">
            <v>0</v>
          </cell>
          <cell r="DL829">
            <v>0</v>
          </cell>
          <cell r="DM829">
            <v>0</v>
          </cell>
          <cell r="DN829">
            <v>0</v>
          </cell>
          <cell r="DO829">
            <v>0</v>
          </cell>
          <cell r="DP829">
            <v>0</v>
          </cell>
          <cell r="DQ829">
            <v>0</v>
          </cell>
          <cell r="DR829">
            <v>0</v>
          </cell>
          <cell r="DS829">
            <v>0</v>
          </cell>
          <cell r="DT829">
            <v>0</v>
          </cell>
          <cell r="DU829">
            <v>0</v>
          </cell>
          <cell r="DV829">
            <v>0</v>
          </cell>
          <cell r="DW829">
            <v>0</v>
          </cell>
          <cell r="DX829">
            <v>0</v>
          </cell>
          <cell r="DY829">
            <v>0</v>
          </cell>
          <cell r="DZ829">
            <v>0</v>
          </cell>
          <cell r="EA829">
            <v>0</v>
          </cell>
          <cell r="EB829">
            <v>0</v>
          </cell>
          <cell r="EC829">
            <v>0</v>
          </cell>
          <cell r="ED829">
            <v>0</v>
          </cell>
        </row>
        <row r="832"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0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K832">
            <v>0</v>
          </cell>
          <cell r="BL832">
            <v>0</v>
          </cell>
          <cell r="BM832">
            <v>0</v>
          </cell>
          <cell r="BN832">
            <v>0</v>
          </cell>
          <cell r="BO832">
            <v>0</v>
          </cell>
          <cell r="BP832">
            <v>0</v>
          </cell>
          <cell r="BQ832">
            <v>0</v>
          </cell>
          <cell r="BR832">
            <v>0</v>
          </cell>
          <cell r="BS832">
            <v>0</v>
          </cell>
          <cell r="BT832">
            <v>0</v>
          </cell>
          <cell r="BU832">
            <v>0</v>
          </cell>
          <cell r="BV832">
            <v>0</v>
          </cell>
          <cell r="BW832">
            <v>0</v>
          </cell>
          <cell r="BX832">
            <v>0</v>
          </cell>
          <cell r="BY832">
            <v>0</v>
          </cell>
          <cell r="BZ832">
            <v>0</v>
          </cell>
          <cell r="CA832">
            <v>0</v>
          </cell>
          <cell r="CB832">
            <v>0</v>
          </cell>
          <cell r="CC832">
            <v>0</v>
          </cell>
          <cell r="CD832">
            <v>0</v>
          </cell>
          <cell r="CE832">
            <v>0</v>
          </cell>
          <cell r="CF832">
            <v>0</v>
          </cell>
          <cell r="CG832">
            <v>0</v>
          </cell>
          <cell r="CH832">
            <v>0</v>
          </cell>
          <cell r="CI832">
            <v>0</v>
          </cell>
          <cell r="CJ832">
            <v>0</v>
          </cell>
          <cell r="CK832">
            <v>0</v>
          </cell>
          <cell r="CL832">
            <v>0</v>
          </cell>
          <cell r="CM832">
            <v>0</v>
          </cell>
          <cell r="CN832">
            <v>0</v>
          </cell>
          <cell r="CO832">
            <v>0</v>
          </cell>
          <cell r="CP832">
            <v>0</v>
          </cell>
          <cell r="CQ832">
            <v>0</v>
          </cell>
          <cell r="CR832">
            <v>0</v>
          </cell>
          <cell r="CS832">
            <v>0</v>
          </cell>
          <cell r="CT832">
            <v>0</v>
          </cell>
          <cell r="CU832">
            <v>0</v>
          </cell>
          <cell r="CV832">
            <v>0</v>
          </cell>
          <cell r="CW832">
            <v>0</v>
          </cell>
          <cell r="CX832">
            <v>0</v>
          </cell>
          <cell r="CY832">
            <v>0</v>
          </cell>
          <cell r="CZ832">
            <v>0</v>
          </cell>
          <cell r="DA832">
            <v>0</v>
          </cell>
          <cell r="DB832">
            <v>0</v>
          </cell>
          <cell r="DC832">
            <v>0</v>
          </cell>
          <cell r="DD832">
            <v>0</v>
          </cell>
          <cell r="DE832">
            <v>0</v>
          </cell>
          <cell r="DF832">
            <v>0</v>
          </cell>
          <cell r="DG832">
            <v>0</v>
          </cell>
          <cell r="DH832">
            <v>0</v>
          </cell>
          <cell r="DI832">
            <v>0</v>
          </cell>
          <cell r="DJ832">
            <v>0</v>
          </cell>
          <cell r="DK832">
            <v>0</v>
          </cell>
          <cell r="DL832">
            <v>0</v>
          </cell>
          <cell r="DM832">
            <v>0</v>
          </cell>
          <cell r="DN832">
            <v>0</v>
          </cell>
          <cell r="DO832">
            <v>0</v>
          </cell>
          <cell r="DP832">
            <v>0</v>
          </cell>
          <cell r="DQ832">
            <v>0</v>
          </cell>
          <cell r="DR832">
            <v>0</v>
          </cell>
          <cell r="DS832">
            <v>0</v>
          </cell>
          <cell r="DT832">
            <v>0</v>
          </cell>
          <cell r="DU832">
            <v>0</v>
          </cell>
          <cell r="DV832">
            <v>0</v>
          </cell>
          <cell r="DW832">
            <v>0</v>
          </cell>
          <cell r="DX832">
            <v>0</v>
          </cell>
          <cell r="DY832">
            <v>0</v>
          </cell>
          <cell r="DZ832">
            <v>0</v>
          </cell>
          <cell r="EA832">
            <v>0</v>
          </cell>
          <cell r="EB832">
            <v>0</v>
          </cell>
          <cell r="EC832">
            <v>0</v>
          </cell>
          <cell r="ED832">
            <v>0</v>
          </cell>
        </row>
        <row r="833"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  <cell r="BN833">
            <v>0</v>
          </cell>
          <cell r="BO833">
            <v>0</v>
          </cell>
          <cell r="BP833">
            <v>0</v>
          </cell>
          <cell r="BQ833">
            <v>0</v>
          </cell>
          <cell r="BR833">
            <v>0</v>
          </cell>
          <cell r="BS833">
            <v>0</v>
          </cell>
          <cell r="BT833">
            <v>0</v>
          </cell>
          <cell r="BU833">
            <v>0</v>
          </cell>
          <cell r="BV833">
            <v>0</v>
          </cell>
          <cell r="BW833">
            <v>0</v>
          </cell>
          <cell r="BX833">
            <v>0</v>
          </cell>
          <cell r="BY833">
            <v>0</v>
          </cell>
          <cell r="BZ833">
            <v>0</v>
          </cell>
          <cell r="CA833">
            <v>0</v>
          </cell>
          <cell r="CB833">
            <v>0</v>
          </cell>
          <cell r="CC833">
            <v>0</v>
          </cell>
          <cell r="CD833">
            <v>0</v>
          </cell>
          <cell r="CE833">
            <v>0</v>
          </cell>
          <cell r="CF833">
            <v>0</v>
          </cell>
          <cell r="CG833">
            <v>0</v>
          </cell>
          <cell r="CH833">
            <v>0</v>
          </cell>
          <cell r="CI833">
            <v>0</v>
          </cell>
          <cell r="CJ833">
            <v>0</v>
          </cell>
          <cell r="CK833">
            <v>0</v>
          </cell>
          <cell r="CL833">
            <v>0</v>
          </cell>
          <cell r="CM833">
            <v>0</v>
          </cell>
          <cell r="CN833">
            <v>0</v>
          </cell>
          <cell r="CO833">
            <v>0</v>
          </cell>
          <cell r="CP833">
            <v>0</v>
          </cell>
          <cell r="CQ833">
            <v>0</v>
          </cell>
          <cell r="CR833">
            <v>0</v>
          </cell>
          <cell r="CS833">
            <v>0</v>
          </cell>
          <cell r="CT833">
            <v>0</v>
          </cell>
          <cell r="CU833">
            <v>0</v>
          </cell>
          <cell r="CV833">
            <v>0</v>
          </cell>
          <cell r="CW833">
            <v>0</v>
          </cell>
          <cell r="CX833">
            <v>0</v>
          </cell>
          <cell r="CY833">
            <v>0</v>
          </cell>
          <cell r="CZ833">
            <v>0</v>
          </cell>
          <cell r="DA833">
            <v>0</v>
          </cell>
          <cell r="DB833">
            <v>0</v>
          </cell>
          <cell r="DC833">
            <v>0</v>
          </cell>
          <cell r="DD833">
            <v>0</v>
          </cell>
          <cell r="DE833">
            <v>0</v>
          </cell>
          <cell r="DF833">
            <v>0</v>
          </cell>
          <cell r="DG833">
            <v>0</v>
          </cell>
          <cell r="DH833">
            <v>0</v>
          </cell>
          <cell r="DI833">
            <v>0</v>
          </cell>
          <cell r="DJ833">
            <v>0</v>
          </cell>
          <cell r="DK833">
            <v>0</v>
          </cell>
          <cell r="DL833">
            <v>0</v>
          </cell>
          <cell r="DM833">
            <v>0</v>
          </cell>
          <cell r="DN833">
            <v>0</v>
          </cell>
          <cell r="DO833">
            <v>0</v>
          </cell>
          <cell r="DP833">
            <v>0</v>
          </cell>
          <cell r="DQ833">
            <v>0</v>
          </cell>
          <cell r="DR833">
            <v>0</v>
          </cell>
          <cell r="DS833">
            <v>0</v>
          </cell>
          <cell r="DT833">
            <v>0</v>
          </cell>
          <cell r="DU833">
            <v>0</v>
          </cell>
          <cell r="DV833">
            <v>0</v>
          </cell>
          <cell r="DW833">
            <v>0</v>
          </cell>
          <cell r="DX833">
            <v>0</v>
          </cell>
          <cell r="DY833">
            <v>0</v>
          </cell>
          <cell r="DZ833">
            <v>0</v>
          </cell>
          <cell r="EA833">
            <v>0</v>
          </cell>
          <cell r="EB833">
            <v>0</v>
          </cell>
          <cell r="EC833">
            <v>0</v>
          </cell>
          <cell r="ED833">
            <v>0</v>
          </cell>
        </row>
        <row r="834"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  <cell r="BM834">
            <v>0</v>
          </cell>
          <cell r="BN834">
            <v>0</v>
          </cell>
          <cell r="BO834">
            <v>0</v>
          </cell>
          <cell r="BP834">
            <v>0</v>
          </cell>
          <cell r="BQ834">
            <v>0</v>
          </cell>
          <cell r="BR834">
            <v>0</v>
          </cell>
          <cell r="BS834">
            <v>0</v>
          </cell>
          <cell r="BT834">
            <v>0</v>
          </cell>
          <cell r="BU834">
            <v>0</v>
          </cell>
          <cell r="BV834">
            <v>0</v>
          </cell>
          <cell r="BW834">
            <v>0</v>
          </cell>
          <cell r="BX834">
            <v>0</v>
          </cell>
          <cell r="BY834">
            <v>0</v>
          </cell>
          <cell r="BZ834">
            <v>0</v>
          </cell>
          <cell r="CA834">
            <v>0</v>
          </cell>
          <cell r="CB834">
            <v>0</v>
          </cell>
          <cell r="CC834">
            <v>0</v>
          </cell>
          <cell r="CD834">
            <v>0</v>
          </cell>
          <cell r="CE834">
            <v>0</v>
          </cell>
          <cell r="CF834">
            <v>0</v>
          </cell>
          <cell r="CG834">
            <v>0</v>
          </cell>
          <cell r="CH834">
            <v>0</v>
          </cell>
          <cell r="CI834">
            <v>0</v>
          </cell>
          <cell r="CJ834">
            <v>0</v>
          </cell>
          <cell r="CK834">
            <v>0</v>
          </cell>
          <cell r="CL834">
            <v>0</v>
          </cell>
          <cell r="CM834">
            <v>0</v>
          </cell>
          <cell r="CN834">
            <v>0</v>
          </cell>
          <cell r="CO834">
            <v>0</v>
          </cell>
          <cell r="CP834">
            <v>0</v>
          </cell>
          <cell r="CQ834">
            <v>0</v>
          </cell>
          <cell r="CR834">
            <v>0</v>
          </cell>
          <cell r="CS834">
            <v>0</v>
          </cell>
          <cell r="CT834">
            <v>0</v>
          </cell>
          <cell r="CU834">
            <v>0</v>
          </cell>
          <cell r="CV834">
            <v>0</v>
          </cell>
          <cell r="CW834">
            <v>0</v>
          </cell>
          <cell r="CX834">
            <v>0</v>
          </cell>
          <cell r="CY834">
            <v>0</v>
          </cell>
          <cell r="CZ834">
            <v>0</v>
          </cell>
          <cell r="DA834">
            <v>0</v>
          </cell>
          <cell r="DB834">
            <v>0</v>
          </cell>
          <cell r="DC834">
            <v>0</v>
          </cell>
          <cell r="DD834">
            <v>0</v>
          </cell>
          <cell r="DE834">
            <v>0</v>
          </cell>
          <cell r="DF834">
            <v>0</v>
          </cell>
          <cell r="DG834">
            <v>0</v>
          </cell>
          <cell r="DH834">
            <v>0</v>
          </cell>
          <cell r="DI834">
            <v>0</v>
          </cell>
          <cell r="DJ834">
            <v>0</v>
          </cell>
          <cell r="DK834">
            <v>0</v>
          </cell>
          <cell r="DL834">
            <v>0</v>
          </cell>
          <cell r="DM834">
            <v>0</v>
          </cell>
          <cell r="DN834">
            <v>0</v>
          </cell>
          <cell r="DO834">
            <v>0</v>
          </cell>
          <cell r="DP834">
            <v>0</v>
          </cell>
          <cell r="DQ834">
            <v>0</v>
          </cell>
          <cell r="DR834">
            <v>0</v>
          </cell>
          <cell r="DS834">
            <v>0</v>
          </cell>
          <cell r="DT834">
            <v>0</v>
          </cell>
          <cell r="DU834">
            <v>0</v>
          </cell>
          <cell r="DV834">
            <v>0</v>
          </cell>
          <cell r="DW834">
            <v>0</v>
          </cell>
          <cell r="DX834">
            <v>0</v>
          </cell>
          <cell r="DY834">
            <v>0</v>
          </cell>
          <cell r="DZ834">
            <v>0</v>
          </cell>
          <cell r="EA834">
            <v>0</v>
          </cell>
          <cell r="EB834">
            <v>0</v>
          </cell>
          <cell r="EC834">
            <v>0</v>
          </cell>
          <cell r="ED834">
            <v>0</v>
          </cell>
        </row>
        <row r="835"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  <cell r="BN835">
            <v>0</v>
          </cell>
          <cell r="BO835">
            <v>0</v>
          </cell>
          <cell r="BP835">
            <v>0</v>
          </cell>
          <cell r="BQ835">
            <v>0</v>
          </cell>
          <cell r="BR835">
            <v>0</v>
          </cell>
          <cell r="BS835">
            <v>0</v>
          </cell>
          <cell r="BT835">
            <v>0</v>
          </cell>
          <cell r="BU835">
            <v>0</v>
          </cell>
          <cell r="BV835">
            <v>0</v>
          </cell>
          <cell r="BW835">
            <v>0</v>
          </cell>
          <cell r="BX835">
            <v>0</v>
          </cell>
          <cell r="BY835">
            <v>0</v>
          </cell>
          <cell r="BZ835">
            <v>0</v>
          </cell>
          <cell r="CA835">
            <v>0</v>
          </cell>
          <cell r="CB835">
            <v>0</v>
          </cell>
          <cell r="CC835">
            <v>0</v>
          </cell>
          <cell r="CD835">
            <v>0</v>
          </cell>
          <cell r="CE835">
            <v>0</v>
          </cell>
          <cell r="CF835">
            <v>0</v>
          </cell>
          <cell r="CG835">
            <v>0</v>
          </cell>
          <cell r="CH835">
            <v>0</v>
          </cell>
          <cell r="CI835">
            <v>0</v>
          </cell>
          <cell r="CJ835">
            <v>0</v>
          </cell>
          <cell r="CK835">
            <v>0</v>
          </cell>
          <cell r="CL835">
            <v>0</v>
          </cell>
          <cell r="CM835">
            <v>0</v>
          </cell>
          <cell r="CN835">
            <v>0</v>
          </cell>
          <cell r="CO835">
            <v>0</v>
          </cell>
          <cell r="CP835">
            <v>0</v>
          </cell>
          <cell r="CQ835">
            <v>0</v>
          </cell>
          <cell r="CR835">
            <v>0</v>
          </cell>
          <cell r="CS835">
            <v>0</v>
          </cell>
          <cell r="CT835">
            <v>0</v>
          </cell>
          <cell r="CU835">
            <v>0</v>
          </cell>
          <cell r="CV835">
            <v>0</v>
          </cell>
          <cell r="CW835">
            <v>0</v>
          </cell>
          <cell r="CX835">
            <v>0</v>
          </cell>
          <cell r="CY835">
            <v>0</v>
          </cell>
          <cell r="CZ835">
            <v>0</v>
          </cell>
          <cell r="DA835">
            <v>0</v>
          </cell>
          <cell r="DB835">
            <v>0</v>
          </cell>
          <cell r="DC835">
            <v>0</v>
          </cell>
          <cell r="DD835">
            <v>0</v>
          </cell>
          <cell r="DE835">
            <v>0</v>
          </cell>
          <cell r="DF835">
            <v>0</v>
          </cell>
          <cell r="DG835">
            <v>0</v>
          </cell>
          <cell r="DH835">
            <v>0</v>
          </cell>
          <cell r="DI835">
            <v>0</v>
          </cell>
          <cell r="DJ835">
            <v>0</v>
          </cell>
          <cell r="DK835">
            <v>0</v>
          </cell>
          <cell r="DL835">
            <v>0</v>
          </cell>
          <cell r="DM835">
            <v>0</v>
          </cell>
          <cell r="DN835">
            <v>0</v>
          </cell>
          <cell r="DO835">
            <v>0</v>
          </cell>
          <cell r="DP835">
            <v>0</v>
          </cell>
          <cell r="DQ835">
            <v>0</v>
          </cell>
          <cell r="DR835">
            <v>0</v>
          </cell>
          <cell r="DS835">
            <v>0</v>
          </cell>
          <cell r="DT835">
            <v>0</v>
          </cell>
          <cell r="DU835">
            <v>0</v>
          </cell>
          <cell r="DV835">
            <v>0</v>
          </cell>
          <cell r="DW835">
            <v>0</v>
          </cell>
          <cell r="DX835">
            <v>0</v>
          </cell>
          <cell r="DY835">
            <v>0</v>
          </cell>
          <cell r="DZ835">
            <v>0</v>
          </cell>
          <cell r="EA835">
            <v>0</v>
          </cell>
          <cell r="EB835">
            <v>0</v>
          </cell>
          <cell r="EC835">
            <v>0</v>
          </cell>
          <cell r="ED835">
            <v>0</v>
          </cell>
        </row>
        <row r="836"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0</v>
          </cell>
          <cell r="BL836">
            <v>0</v>
          </cell>
          <cell r="BM836">
            <v>0</v>
          </cell>
          <cell r="BN836">
            <v>0</v>
          </cell>
          <cell r="BO836">
            <v>0</v>
          </cell>
          <cell r="BP836">
            <v>0</v>
          </cell>
          <cell r="BQ836">
            <v>0</v>
          </cell>
          <cell r="BR836">
            <v>0</v>
          </cell>
          <cell r="BS836">
            <v>0</v>
          </cell>
          <cell r="BT836">
            <v>0</v>
          </cell>
          <cell r="BU836">
            <v>0</v>
          </cell>
          <cell r="BV836">
            <v>0</v>
          </cell>
          <cell r="BW836">
            <v>0</v>
          </cell>
          <cell r="BX836">
            <v>0</v>
          </cell>
          <cell r="BY836">
            <v>0</v>
          </cell>
          <cell r="BZ836">
            <v>0</v>
          </cell>
          <cell r="CA836">
            <v>0</v>
          </cell>
          <cell r="CB836">
            <v>0</v>
          </cell>
          <cell r="CC836">
            <v>0</v>
          </cell>
          <cell r="CD836">
            <v>0</v>
          </cell>
          <cell r="CE836">
            <v>0</v>
          </cell>
          <cell r="CF836">
            <v>0</v>
          </cell>
          <cell r="CG836">
            <v>0</v>
          </cell>
          <cell r="CH836">
            <v>0</v>
          </cell>
          <cell r="CI836">
            <v>0</v>
          </cell>
          <cell r="CJ836">
            <v>0</v>
          </cell>
          <cell r="CK836">
            <v>0</v>
          </cell>
          <cell r="CL836">
            <v>0</v>
          </cell>
          <cell r="CM836">
            <v>0</v>
          </cell>
          <cell r="CN836">
            <v>0</v>
          </cell>
          <cell r="CO836">
            <v>0</v>
          </cell>
          <cell r="CP836">
            <v>0</v>
          </cell>
          <cell r="CQ836">
            <v>0</v>
          </cell>
          <cell r="CR836">
            <v>0</v>
          </cell>
          <cell r="CS836">
            <v>0</v>
          </cell>
          <cell r="CT836">
            <v>0</v>
          </cell>
          <cell r="CU836">
            <v>0</v>
          </cell>
          <cell r="CV836">
            <v>0</v>
          </cell>
          <cell r="CW836">
            <v>0</v>
          </cell>
          <cell r="CX836">
            <v>0</v>
          </cell>
          <cell r="CY836">
            <v>0</v>
          </cell>
          <cell r="CZ836">
            <v>0</v>
          </cell>
          <cell r="DA836">
            <v>0</v>
          </cell>
          <cell r="DB836">
            <v>0</v>
          </cell>
          <cell r="DC836">
            <v>0</v>
          </cell>
          <cell r="DD836">
            <v>0</v>
          </cell>
          <cell r="DE836">
            <v>0</v>
          </cell>
          <cell r="DF836">
            <v>0</v>
          </cell>
          <cell r="DG836">
            <v>0</v>
          </cell>
          <cell r="DH836">
            <v>0</v>
          </cell>
          <cell r="DI836">
            <v>0</v>
          </cell>
          <cell r="DJ836">
            <v>0</v>
          </cell>
          <cell r="DK836">
            <v>0</v>
          </cell>
          <cell r="DL836">
            <v>0</v>
          </cell>
          <cell r="DM836">
            <v>0</v>
          </cell>
          <cell r="DN836">
            <v>0</v>
          </cell>
          <cell r="DO836">
            <v>0</v>
          </cell>
          <cell r="DP836">
            <v>0</v>
          </cell>
          <cell r="DQ836">
            <v>0</v>
          </cell>
          <cell r="DR836">
            <v>0</v>
          </cell>
          <cell r="DS836">
            <v>0</v>
          </cell>
          <cell r="DT836">
            <v>0</v>
          </cell>
          <cell r="DU836">
            <v>0</v>
          </cell>
          <cell r="DV836">
            <v>0</v>
          </cell>
          <cell r="DW836">
            <v>0</v>
          </cell>
          <cell r="DX836">
            <v>0</v>
          </cell>
          <cell r="DY836">
            <v>0</v>
          </cell>
          <cell r="DZ836">
            <v>0</v>
          </cell>
          <cell r="EA836">
            <v>0</v>
          </cell>
          <cell r="EB836">
            <v>0</v>
          </cell>
          <cell r="EC836">
            <v>0</v>
          </cell>
          <cell r="ED836">
            <v>0</v>
          </cell>
        </row>
        <row r="839">
          <cell r="F839">
            <v>1466.8889999999999</v>
          </cell>
          <cell r="G839">
            <v>1487.0619999999999</v>
          </cell>
          <cell r="H839">
            <v>1945.002</v>
          </cell>
          <cell r="I839">
            <v>2009.79</v>
          </cell>
          <cell r="J839">
            <v>2160.1109999999999</v>
          </cell>
          <cell r="K839">
            <v>2157.87</v>
          </cell>
          <cell r="L839">
            <v>2034.0650000000001</v>
          </cell>
          <cell r="M839">
            <v>2146.8429999999998</v>
          </cell>
          <cell r="N839">
            <v>2089.3200000000002</v>
          </cell>
          <cell r="O839">
            <v>1993.4549999999999</v>
          </cell>
          <cell r="P839">
            <v>1585.8</v>
          </cell>
          <cell r="Q839">
            <v>1339.634</v>
          </cell>
          <cell r="R839">
            <v>22252.868999999999</v>
          </cell>
          <cell r="S839">
            <v>1459.48</v>
          </cell>
          <cell r="T839">
            <v>1428.588</v>
          </cell>
          <cell r="U839">
            <v>1935.3610000000001</v>
          </cell>
          <cell r="V839">
            <v>1999.77</v>
          </cell>
          <cell r="W839">
            <v>2149.3850000000002</v>
          </cell>
          <cell r="X839">
            <v>2147.04</v>
          </cell>
          <cell r="Y839">
            <v>2023.9280000000001</v>
          </cell>
          <cell r="Z839">
            <v>2136.1170000000002</v>
          </cell>
          <cell r="AA839">
            <v>2078.94</v>
          </cell>
          <cell r="AB839">
            <v>1983.442</v>
          </cell>
          <cell r="AC839">
            <v>1577.88</v>
          </cell>
          <cell r="AD839">
            <v>1332.9380000000001</v>
          </cell>
          <cell r="AE839">
            <v>22141.691999999995</v>
          </cell>
          <cell r="AF839">
            <v>1452.2260000000001</v>
          </cell>
          <cell r="AG839">
            <v>1421.4480000000001</v>
          </cell>
          <cell r="AH839">
            <v>1925.6890000000001</v>
          </cell>
          <cell r="AI839">
            <v>1989.75</v>
          </cell>
          <cell r="AJ839">
            <v>2138.6280000000002</v>
          </cell>
          <cell r="AK839">
            <v>2136.39</v>
          </cell>
          <cell r="AL839">
            <v>2013.8219999999999</v>
          </cell>
          <cell r="AM839">
            <v>2125.4839999999999</v>
          </cell>
          <cell r="AN839">
            <v>2068.5</v>
          </cell>
          <cell r="AO839">
            <v>1973.5530000000001</v>
          </cell>
          <cell r="AP839">
            <v>1569.96</v>
          </cell>
          <cell r="AQ839">
            <v>1326.242</v>
          </cell>
          <cell r="AR839">
            <v>22030.878999999997</v>
          </cell>
          <cell r="AS839">
            <v>1444.972</v>
          </cell>
          <cell r="AT839">
            <v>1414.308</v>
          </cell>
          <cell r="AU839">
            <v>1915.9860000000001</v>
          </cell>
          <cell r="AV839">
            <v>1979.82</v>
          </cell>
          <cell r="AW839">
            <v>2127.933</v>
          </cell>
          <cell r="AX839">
            <v>2125.71</v>
          </cell>
          <cell r="AY839">
            <v>2003.7159999999999</v>
          </cell>
          <cell r="AZ839">
            <v>2114.8510000000001</v>
          </cell>
          <cell r="BA839">
            <v>2058.1799999999998</v>
          </cell>
          <cell r="BB839">
            <v>1963.664</v>
          </cell>
          <cell r="BC839">
            <v>1562.1</v>
          </cell>
          <cell r="BD839">
            <v>1319.6389999999999</v>
          </cell>
          <cell r="BE839">
            <v>21970.996999999999</v>
          </cell>
          <cell r="BF839">
            <v>1437.7180000000001</v>
          </cell>
          <cell r="BG839">
            <v>1457.482</v>
          </cell>
          <cell r="BH839">
            <v>1906.4690000000001</v>
          </cell>
          <cell r="BI839">
            <v>1969.86</v>
          </cell>
          <cell r="BJ839">
            <v>2117.3310000000001</v>
          </cell>
          <cell r="BK839">
            <v>2115.09</v>
          </cell>
          <cell r="BL839">
            <v>1993.703</v>
          </cell>
          <cell r="BM839">
            <v>2104.2489999999998</v>
          </cell>
          <cell r="BN839">
            <v>2047.86</v>
          </cell>
          <cell r="BO839">
            <v>1953.8989999999999</v>
          </cell>
          <cell r="BP839">
            <v>1554.3</v>
          </cell>
          <cell r="BQ839">
            <v>1313.0360000000001</v>
          </cell>
          <cell r="BR839">
            <v>21811.194000000003</v>
          </cell>
          <cell r="BS839">
            <v>1430.5260000000001</v>
          </cell>
          <cell r="BT839">
            <v>1400.2239999999999</v>
          </cell>
          <cell r="BU839">
            <v>1896.921</v>
          </cell>
          <cell r="BV839">
            <v>1960.08</v>
          </cell>
          <cell r="BW839">
            <v>2106.6979999999999</v>
          </cell>
          <cell r="BX839">
            <v>2104.56</v>
          </cell>
          <cell r="BY839">
            <v>1983.69</v>
          </cell>
          <cell r="BZ839">
            <v>2093.7399999999998</v>
          </cell>
          <cell r="CA839">
            <v>2037.69</v>
          </cell>
          <cell r="CB839">
            <v>1944.0719999999999</v>
          </cell>
          <cell r="CC839">
            <v>1546.56</v>
          </cell>
          <cell r="CD839">
            <v>1306.433</v>
          </cell>
          <cell r="CE839">
            <v>21702.052000000003</v>
          </cell>
          <cell r="CF839">
            <v>1423.4580000000001</v>
          </cell>
          <cell r="CG839">
            <v>1393.28</v>
          </cell>
          <cell r="CH839">
            <v>1887.3420000000001</v>
          </cell>
          <cell r="CI839">
            <v>1950.24</v>
          </cell>
          <cell r="CJ839">
            <v>2096.1579999999999</v>
          </cell>
          <cell r="CK839">
            <v>2094.0300000000002</v>
          </cell>
          <cell r="CL839">
            <v>1973.8009999999999</v>
          </cell>
          <cell r="CM839">
            <v>2083.2620000000002</v>
          </cell>
          <cell r="CN839">
            <v>2027.43</v>
          </cell>
          <cell r="CO839">
            <v>1934.307</v>
          </cell>
          <cell r="CP839">
            <v>1538.79</v>
          </cell>
          <cell r="CQ839">
            <v>1299.954</v>
          </cell>
          <cell r="CR839">
            <v>21593.618000000002</v>
          </cell>
          <cell r="CS839">
            <v>1416.2660000000001</v>
          </cell>
          <cell r="CT839">
            <v>1386.252</v>
          </cell>
          <cell r="CU839">
            <v>1877.9490000000001</v>
          </cell>
          <cell r="CV839">
            <v>1940.52</v>
          </cell>
          <cell r="CW839">
            <v>2085.7109999999998</v>
          </cell>
          <cell r="CX839">
            <v>2083.5300000000002</v>
          </cell>
          <cell r="CY839">
            <v>1963.943</v>
          </cell>
          <cell r="CZ839">
            <v>2072.9079999999999</v>
          </cell>
          <cell r="DA839">
            <v>2017.32</v>
          </cell>
          <cell r="DB839">
            <v>1924.6659999999999</v>
          </cell>
          <cell r="DC839">
            <v>1531.14</v>
          </cell>
          <cell r="DD839">
            <v>1293.413</v>
          </cell>
          <cell r="DE839">
            <v>21534.654000000002</v>
          </cell>
          <cell r="DF839">
            <v>1409.1980000000001</v>
          </cell>
          <cell r="DG839">
            <v>1428.569</v>
          </cell>
          <cell r="DH839">
            <v>1868.556</v>
          </cell>
          <cell r="DI839">
            <v>1930.77</v>
          </cell>
          <cell r="DJ839">
            <v>2075.1709999999998</v>
          </cell>
          <cell r="DK839">
            <v>2073.12</v>
          </cell>
          <cell r="DL839">
            <v>1954.085</v>
          </cell>
          <cell r="DM839">
            <v>2062.5230000000001</v>
          </cell>
          <cell r="DN839">
            <v>2007.21</v>
          </cell>
          <cell r="DO839">
            <v>1915.1179999999999</v>
          </cell>
          <cell r="DP839">
            <v>1523.4</v>
          </cell>
          <cell r="DQ839">
            <v>1286.934</v>
          </cell>
          <cell r="DR839">
            <v>21378.170999999998</v>
          </cell>
          <cell r="DS839">
            <v>1402.1610000000001</v>
          </cell>
          <cell r="DT839">
            <v>1372.42</v>
          </cell>
          <cell r="DU839">
            <v>1859.2249999999999</v>
          </cell>
          <cell r="DV839">
            <v>1921.17</v>
          </cell>
          <cell r="DW839">
            <v>2064.848</v>
          </cell>
          <cell r="DX839">
            <v>2062.7399999999998</v>
          </cell>
          <cell r="DY839">
            <v>1944.413</v>
          </cell>
          <cell r="DZ839">
            <v>2052.1689999999999</v>
          </cell>
          <cell r="EA839">
            <v>1997.19</v>
          </cell>
          <cell r="EB839">
            <v>1905.4770000000001</v>
          </cell>
          <cell r="EC839">
            <v>1515.81</v>
          </cell>
          <cell r="ED839">
            <v>1280.548</v>
          </cell>
        </row>
        <row r="840"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  <cell r="BQ840">
            <v>0</v>
          </cell>
          <cell r="BR840">
            <v>0</v>
          </cell>
          <cell r="BS840">
            <v>0</v>
          </cell>
          <cell r="BT840">
            <v>0</v>
          </cell>
          <cell r="BU840">
            <v>0</v>
          </cell>
          <cell r="BV840">
            <v>0</v>
          </cell>
          <cell r="BW840">
            <v>0</v>
          </cell>
          <cell r="BX840">
            <v>0</v>
          </cell>
          <cell r="BY840">
            <v>0</v>
          </cell>
          <cell r="BZ840">
            <v>0</v>
          </cell>
          <cell r="CA840">
            <v>0</v>
          </cell>
          <cell r="CB840">
            <v>0</v>
          </cell>
          <cell r="CC840">
            <v>0</v>
          </cell>
          <cell r="CD840">
            <v>0</v>
          </cell>
          <cell r="CE840">
            <v>0</v>
          </cell>
          <cell r="CF840">
            <v>0</v>
          </cell>
          <cell r="CG840">
            <v>0</v>
          </cell>
          <cell r="CH840">
            <v>0</v>
          </cell>
          <cell r="CI840">
            <v>0</v>
          </cell>
          <cell r="CJ840">
            <v>0</v>
          </cell>
          <cell r="CK840">
            <v>0</v>
          </cell>
          <cell r="CL840">
            <v>0</v>
          </cell>
          <cell r="CM840">
            <v>0</v>
          </cell>
          <cell r="CN840">
            <v>0</v>
          </cell>
          <cell r="CO840">
            <v>0</v>
          </cell>
          <cell r="CP840">
            <v>0</v>
          </cell>
          <cell r="CQ840">
            <v>0</v>
          </cell>
          <cell r="CR840">
            <v>0</v>
          </cell>
          <cell r="CS840">
            <v>0</v>
          </cell>
          <cell r="CT840">
            <v>0</v>
          </cell>
          <cell r="CU840">
            <v>0</v>
          </cell>
          <cell r="CV840">
            <v>0</v>
          </cell>
          <cell r="CW840">
            <v>0</v>
          </cell>
          <cell r="CX840">
            <v>0</v>
          </cell>
          <cell r="CY840">
            <v>0</v>
          </cell>
          <cell r="CZ840">
            <v>0</v>
          </cell>
          <cell r="DA840">
            <v>0</v>
          </cell>
          <cell r="DB840">
            <v>0</v>
          </cell>
          <cell r="DC840">
            <v>0</v>
          </cell>
          <cell r="DD840">
            <v>0</v>
          </cell>
          <cell r="DE840">
            <v>0</v>
          </cell>
          <cell r="DF840">
            <v>0</v>
          </cell>
          <cell r="DG840">
            <v>0</v>
          </cell>
          <cell r="DH840">
            <v>0</v>
          </cell>
          <cell r="DI840">
            <v>0</v>
          </cell>
          <cell r="DJ840">
            <v>0</v>
          </cell>
          <cell r="DK840">
            <v>0</v>
          </cell>
          <cell r="DL840">
            <v>0</v>
          </cell>
          <cell r="DM840">
            <v>0</v>
          </cell>
          <cell r="DN840">
            <v>0</v>
          </cell>
          <cell r="DO840">
            <v>0</v>
          </cell>
          <cell r="DP840">
            <v>0</v>
          </cell>
          <cell r="DQ840">
            <v>0</v>
          </cell>
          <cell r="DR840">
            <v>0</v>
          </cell>
          <cell r="DS840">
            <v>0</v>
          </cell>
          <cell r="DT840">
            <v>0</v>
          </cell>
          <cell r="DU840">
            <v>0</v>
          </cell>
          <cell r="DV840">
            <v>0</v>
          </cell>
          <cell r="DW840">
            <v>0</v>
          </cell>
          <cell r="DX840">
            <v>0</v>
          </cell>
          <cell r="DY840">
            <v>0</v>
          </cell>
          <cell r="DZ840">
            <v>0</v>
          </cell>
          <cell r="EA840">
            <v>0</v>
          </cell>
          <cell r="EB840">
            <v>0</v>
          </cell>
          <cell r="EC840">
            <v>0</v>
          </cell>
          <cell r="ED840">
            <v>0</v>
          </cell>
        </row>
        <row r="841">
          <cell r="F841">
            <v>1158.84231</v>
          </cell>
          <cell r="G841">
            <v>1174.77898</v>
          </cell>
          <cell r="H841">
            <v>1536.5515800000001</v>
          </cell>
          <cell r="I841">
            <v>1587.7341000000001</v>
          </cell>
          <cell r="J841">
            <v>1706.4876899999999</v>
          </cell>
          <cell r="K841">
            <v>1704.7173</v>
          </cell>
          <cell r="L841">
            <v>1606.9113500000001</v>
          </cell>
          <cell r="M841">
            <v>1696.0059699999999</v>
          </cell>
          <cell r="N841">
            <v>1650.5628000000002</v>
          </cell>
          <cell r="O841">
            <v>1574.82945</v>
          </cell>
          <cell r="P841">
            <v>1252.7819999999999</v>
          </cell>
          <cell r="Q841">
            <v>1058.31086</v>
          </cell>
          <cell r="R841">
            <v>17802.2952</v>
          </cell>
          <cell r="S841">
            <v>1167.5840000000001</v>
          </cell>
          <cell r="T841">
            <v>1142.8704</v>
          </cell>
          <cell r="U841">
            <v>1548.2888000000003</v>
          </cell>
          <cell r="V841">
            <v>1599.816</v>
          </cell>
          <cell r="W841">
            <v>1719.5080000000003</v>
          </cell>
          <cell r="X841">
            <v>1717.6320000000001</v>
          </cell>
          <cell r="Y841">
            <v>1619.1424000000002</v>
          </cell>
          <cell r="Z841">
            <v>1708.8936000000003</v>
          </cell>
          <cell r="AA841">
            <v>1663.152</v>
          </cell>
          <cell r="AB841">
            <v>1586.7536</v>
          </cell>
          <cell r="AC841">
            <v>1262.3040000000001</v>
          </cell>
          <cell r="AD841">
            <v>1066.3504</v>
          </cell>
          <cell r="AE841">
            <v>18377.604359999998</v>
          </cell>
          <cell r="AF841">
            <v>1205.3475800000001</v>
          </cell>
          <cell r="AG841">
            <v>1179.8018400000001</v>
          </cell>
          <cell r="AH841">
            <v>1598.3218700000002</v>
          </cell>
          <cell r="AI841">
            <v>1651.4925000000001</v>
          </cell>
          <cell r="AJ841">
            <v>1775.0612400000002</v>
          </cell>
          <cell r="AK841">
            <v>1773.2037</v>
          </cell>
          <cell r="AL841">
            <v>1671.47226</v>
          </cell>
          <cell r="AM841">
            <v>1764.1517200000001</v>
          </cell>
          <cell r="AN841">
            <v>1716.8550000000002</v>
          </cell>
          <cell r="AO841">
            <v>1638.0489900000002</v>
          </cell>
          <cell r="AP841">
            <v>1303.0668000000001</v>
          </cell>
          <cell r="AQ841">
            <v>1100.7808600000001</v>
          </cell>
          <cell r="AR841">
            <v>18505.93836</v>
          </cell>
          <cell r="AS841">
            <v>1213.77648</v>
          </cell>
          <cell r="AT841">
            <v>1188.01872</v>
          </cell>
          <cell r="AU841">
            <v>1609.4282400000002</v>
          </cell>
          <cell r="AV841">
            <v>1663.0488</v>
          </cell>
          <cell r="AW841">
            <v>1787.4637200000002</v>
          </cell>
          <cell r="AX841">
            <v>1785.5964000000001</v>
          </cell>
          <cell r="AY841">
            <v>1683.1214400000001</v>
          </cell>
          <cell r="AZ841">
            <v>1776.4748400000003</v>
          </cell>
          <cell r="BA841">
            <v>1728.8712</v>
          </cell>
          <cell r="BB841">
            <v>1649.4777600000002</v>
          </cell>
          <cell r="BC841">
            <v>1312.164</v>
          </cell>
          <cell r="BD841">
            <v>1108.49676</v>
          </cell>
          <cell r="BE841">
            <v>19114.767390000001</v>
          </cell>
          <cell r="BF841">
            <v>1250.81466</v>
          </cell>
          <cell r="BG841">
            <v>1268.0093400000001</v>
          </cell>
          <cell r="BH841">
            <v>1658.6280300000001</v>
          </cell>
          <cell r="BI841">
            <v>1713.7782</v>
          </cell>
          <cell r="BJ841">
            <v>1842.0779700000001</v>
          </cell>
          <cell r="BK841">
            <v>1840.1283000000001</v>
          </cell>
          <cell r="BL841">
            <v>1734.52161</v>
          </cell>
          <cell r="BM841">
            <v>1830.6966299999999</v>
          </cell>
          <cell r="BN841">
            <v>1781.6381999999999</v>
          </cell>
          <cell r="BO841">
            <v>1699.89213</v>
          </cell>
          <cell r="BP841">
            <v>1352.241</v>
          </cell>
          <cell r="BQ841">
            <v>1142.34132</v>
          </cell>
          <cell r="BR841">
            <v>19193.850720000002</v>
          </cell>
          <cell r="BS841">
            <v>1258.8628800000001</v>
          </cell>
          <cell r="BT841">
            <v>1232.19712</v>
          </cell>
          <cell r="BU841">
            <v>1669.2904800000001</v>
          </cell>
          <cell r="BV841">
            <v>1724.8704</v>
          </cell>
          <cell r="BW841">
            <v>1853.8942399999999</v>
          </cell>
          <cell r="BX841">
            <v>1852.0128</v>
          </cell>
          <cell r="BY841">
            <v>1745.6472000000001</v>
          </cell>
          <cell r="BZ841">
            <v>1842.4911999999997</v>
          </cell>
          <cell r="CA841">
            <v>1793.1672000000001</v>
          </cell>
          <cell r="CB841">
            <v>1710.7833599999999</v>
          </cell>
          <cell r="CC841">
            <v>1360.9728</v>
          </cell>
          <cell r="CD841">
            <v>1149.66104</v>
          </cell>
          <cell r="CE841">
            <v>19748.867320000001</v>
          </cell>
          <cell r="CF841">
            <v>1295.3467799999999</v>
          </cell>
          <cell r="CG841">
            <v>1267.8847999999998</v>
          </cell>
          <cell r="CH841">
            <v>1717.4812199999999</v>
          </cell>
          <cell r="CI841">
            <v>1774.7183999999997</v>
          </cell>
          <cell r="CJ841">
            <v>1907.5037799999998</v>
          </cell>
          <cell r="CK841">
            <v>1905.5672999999999</v>
          </cell>
          <cell r="CL841">
            <v>1796.1589099999999</v>
          </cell>
          <cell r="CM841">
            <v>1895.7684199999999</v>
          </cell>
          <cell r="CN841">
            <v>1844.9612999999999</v>
          </cell>
          <cell r="CO841">
            <v>1760.2193699999998</v>
          </cell>
          <cell r="CP841">
            <v>1400.2988999999998</v>
          </cell>
          <cell r="CQ841">
            <v>1182.95814</v>
          </cell>
          <cell r="CR841">
            <v>20082.064740000002</v>
          </cell>
          <cell r="CS841">
            <v>1317.1273799999999</v>
          </cell>
          <cell r="CT841">
            <v>1289.2143599999999</v>
          </cell>
          <cell r="CU841">
            <v>1746.4925699999999</v>
          </cell>
          <cell r="CV841">
            <v>1804.6835999999998</v>
          </cell>
          <cell r="CW841">
            <v>1939.7112299999997</v>
          </cell>
          <cell r="CX841">
            <v>1937.6829</v>
          </cell>
          <cell r="CY841">
            <v>1826.4669899999999</v>
          </cell>
          <cell r="CZ841">
            <v>1927.8044399999999</v>
          </cell>
          <cell r="DA841">
            <v>1876.1075999999998</v>
          </cell>
          <cell r="DB841">
            <v>1789.9393799999998</v>
          </cell>
          <cell r="DC841">
            <v>1423.9602</v>
          </cell>
          <cell r="DD841">
            <v>1202.87409</v>
          </cell>
          <cell r="DE841">
            <v>20457.921300000002</v>
          </cell>
          <cell r="DF841">
            <v>1338.7381</v>
          </cell>
          <cell r="DG841">
            <v>1357.1405499999998</v>
          </cell>
          <cell r="DH841">
            <v>1775.1281999999999</v>
          </cell>
          <cell r="DI841">
            <v>1834.2314999999999</v>
          </cell>
          <cell r="DJ841">
            <v>1971.4124499999998</v>
          </cell>
          <cell r="DK841">
            <v>1969.4639999999997</v>
          </cell>
          <cell r="DL841">
            <v>1856.38075</v>
          </cell>
          <cell r="DM841">
            <v>1959.3968500000001</v>
          </cell>
          <cell r="DN841">
            <v>1906.8495</v>
          </cell>
          <cell r="DO841">
            <v>1819.3620999999998</v>
          </cell>
          <cell r="DP841">
            <v>1447.23</v>
          </cell>
          <cell r="DQ841">
            <v>1222.5872999999999</v>
          </cell>
          <cell r="DR841">
            <v>20736.825869999997</v>
          </cell>
          <cell r="DS841">
            <v>1360.09617</v>
          </cell>
          <cell r="DT841">
            <v>1331.2474</v>
          </cell>
          <cell r="DU841">
            <v>1803.4482499999999</v>
          </cell>
          <cell r="DV841">
            <v>1863.5349000000001</v>
          </cell>
          <cell r="DW841">
            <v>2002.90256</v>
          </cell>
          <cell r="DX841">
            <v>2000.8577999999998</v>
          </cell>
          <cell r="DY841">
            <v>1886.08061</v>
          </cell>
          <cell r="DZ841">
            <v>1990.6039299999998</v>
          </cell>
          <cell r="EA841">
            <v>1937.2743</v>
          </cell>
          <cell r="EB841">
            <v>1848.31269</v>
          </cell>
          <cell r="EC841">
            <v>1470.3356999999999</v>
          </cell>
          <cell r="ED841">
            <v>1242.13156</v>
          </cell>
        </row>
        <row r="844"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  <cell r="BD844">
            <v>0</v>
          </cell>
          <cell r="BE844">
            <v>0</v>
          </cell>
          <cell r="BF844">
            <v>0</v>
          </cell>
          <cell r="BG844">
            <v>0</v>
          </cell>
          <cell r="BH844">
            <v>0</v>
          </cell>
          <cell r="BI844">
            <v>0</v>
          </cell>
          <cell r="BJ844">
            <v>0</v>
          </cell>
          <cell r="BK844">
            <v>0</v>
          </cell>
          <cell r="BL844">
            <v>0</v>
          </cell>
          <cell r="BM844">
            <v>0</v>
          </cell>
          <cell r="BN844">
            <v>0</v>
          </cell>
          <cell r="BO844">
            <v>0</v>
          </cell>
          <cell r="BP844">
            <v>0</v>
          </cell>
          <cell r="BQ844">
            <v>0</v>
          </cell>
          <cell r="BR844">
            <v>0</v>
          </cell>
          <cell r="BS844">
            <v>0</v>
          </cell>
          <cell r="BT844">
            <v>0</v>
          </cell>
          <cell r="BU844">
            <v>0</v>
          </cell>
          <cell r="BV844">
            <v>0</v>
          </cell>
          <cell r="BW844">
            <v>0</v>
          </cell>
          <cell r="BX844">
            <v>0</v>
          </cell>
          <cell r="BY844">
            <v>0</v>
          </cell>
          <cell r="BZ844">
            <v>0</v>
          </cell>
          <cell r="CA844">
            <v>0</v>
          </cell>
          <cell r="CB844">
            <v>0</v>
          </cell>
          <cell r="CC844">
            <v>0</v>
          </cell>
          <cell r="CD844">
            <v>0</v>
          </cell>
          <cell r="CE844">
            <v>0</v>
          </cell>
          <cell r="CF844">
            <v>0</v>
          </cell>
          <cell r="CG844">
            <v>0</v>
          </cell>
          <cell r="CH844">
            <v>0</v>
          </cell>
          <cell r="CI844">
            <v>0</v>
          </cell>
          <cell r="CJ844">
            <v>0</v>
          </cell>
          <cell r="CK844">
            <v>0</v>
          </cell>
          <cell r="CL844">
            <v>0</v>
          </cell>
          <cell r="CM844">
            <v>0</v>
          </cell>
          <cell r="CN844">
            <v>0</v>
          </cell>
          <cell r="CO844">
            <v>0</v>
          </cell>
          <cell r="CP844">
            <v>0</v>
          </cell>
          <cell r="CQ844">
            <v>0</v>
          </cell>
          <cell r="CR844">
            <v>0</v>
          </cell>
          <cell r="CS844">
            <v>0</v>
          </cell>
          <cell r="CT844">
            <v>0</v>
          </cell>
          <cell r="CU844">
            <v>0</v>
          </cell>
          <cell r="CV844">
            <v>0</v>
          </cell>
          <cell r="CW844">
            <v>0</v>
          </cell>
          <cell r="CX844">
            <v>0</v>
          </cell>
          <cell r="CY844">
            <v>0</v>
          </cell>
          <cell r="CZ844">
            <v>0</v>
          </cell>
          <cell r="DA844">
            <v>0</v>
          </cell>
          <cell r="DB844">
            <v>0</v>
          </cell>
          <cell r="DC844">
            <v>0</v>
          </cell>
          <cell r="DD844">
            <v>0</v>
          </cell>
          <cell r="DE844">
            <v>0</v>
          </cell>
          <cell r="DF844">
            <v>0</v>
          </cell>
          <cell r="DG844">
            <v>0</v>
          </cell>
          <cell r="DH844">
            <v>0</v>
          </cell>
          <cell r="DI844">
            <v>0</v>
          </cell>
          <cell r="DJ844">
            <v>0</v>
          </cell>
          <cell r="DK844">
            <v>0</v>
          </cell>
          <cell r="DL844">
            <v>0</v>
          </cell>
          <cell r="DM844">
            <v>0</v>
          </cell>
          <cell r="DN844">
            <v>0</v>
          </cell>
          <cell r="DO844">
            <v>0</v>
          </cell>
          <cell r="DP844">
            <v>0</v>
          </cell>
          <cell r="DQ844">
            <v>0</v>
          </cell>
          <cell r="DR844">
            <v>0</v>
          </cell>
          <cell r="DS844">
            <v>0</v>
          </cell>
          <cell r="DT844">
            <v>0</v>
          </cell>
          <cell r="DU844">
            <v>0</v>
          </cell>
          <cell r="DV844">
            <v>0</v>
          </cell>
          <cell r="DW844">
            <v>0</v>
          </cell>
          <cell r="DX844">
            <v>0</v>
          </cell>
          <cell r="DY844">
            <v>0</v>
          </cell>
          <cell r="DZ844">
            <v>0</v>
          </cell>
          <cell r="EA844">
            <v>0</v>
          </cell>
          <cell r="EB844">
            <v>0</v>
          </cell>
          <cell r="EC844">
            <v>0</v>
          </cell>
          <cell r="ED844">
            <v>0</v>
          </cell>
        </row>
        <row r="845">
          <cell r="F845">
            <v>1.4836242057686633E-2</v>
          </cell>
          <cell r="G845">
            <v>2.0811888210666041E-2</v>
          </cell>
          <cell r="H845">
            <v>5.6042188939251503E-3</v>
          </cell>
          <cell r="I845">
            <v>2.2534622041767705E-3</v>
          </cell>
          <cell r="J845">
            <v>-2.2982518461667212E-3</v>
          </cell>
          <cell r="K845">
            <v>5.6111829727463203E-3</v>
          </cell>
          <cell r="L845">
            <v>-3.9234687786304789E-4</v>
          </cell>
          <cell r="M845">
            <v>-1.355819136828984E-2</v>
          </cell>
          <cell r="N845">
            <v>-1.5194613037603943E-2</v>
          </cell>
          <cell r="O845">
            <v>4.8124097533666088E-3</v>
          </cell>
          <cell r="P845">
            <v>1.7893287098122101E-2</v>
          </cell>
          <cell r="Q845">
            <v>2.4366061150971063E-5</v>
          </cell>
          <cell r="R845">
            <v>2.2835934537397407E-3</v>
          </cell>
          <cell r="S845">
            <v>1.6709112050254049E-2</v>
          </cell>
          <cell r="T845">
            <v>1.4022563982656777E-2</v>
          </cell>
          <cell r="U845">
            <v>1.1151285115953868E-2</v>
          </cell>
          <cell r="V845">
            <v>-4.4556724979472051E-4</v>
          </cell>
          <cell r="W845">
            <v>1.0253398008934766E-3</v>
          </cell>
          <cell r="X845">
            <v>-3.4239409776759544E-3</v>
          </cell>
          <cell r="Y845">
            <v>-3.7048152274827828E-3</v>
          </cell>
          <cell r="Z845">
            <v>-3.0190562709940139E-2</v>
          </cell>
          <cell r="AA845">
            <v>-9.2838834458000008E-3</v>
          </cell>
          <cell r="AB845">
            <v>4.5352970097667367E-4</v>
          </cell>
          <cell r="AC845">
            <v>1.494651618433096E-2</v>
          </cell>
          <cell r="AD845">
            <v>1.6143544220494022E-2</v>
          </cell>
          <cell r="AE845">
            <v>4.1310215408110196E-3</v>
          </cell>
          <cell r="AF845">
            <v>9.0130951322713315E-3</v>
          </cell>
          <cell r="AG845">
            <v>1.3086229635529634E-2</v>
          </cell>
          <cell r="AH845">
            <v>6.5597998731199425E-3</v>
          </cell>
          <cell r="AI845">
            <v>-7.2005108009420837E-5</v>
          </cell>
          <cell r="AJ845">
            <v>1.1129040041737426E-3</v>
          </cell>
          <cell r="AK845">
            <v>-3.2081294581303155E-3</v>
          </cell>
          <cell r="AL845">
            <v>4.2438821143164773E-3</v>
          </cell>
          <cell r="AM845">
            <v>-2.6890603157312398E-3</v>
          </cell>
          <cell r="AN845">
            <v>-6.51382408132406E-3</v>
          </cell>
          <cell r="AO845">
            <v>1.0799885462908776E-3</v>
          </cell>
          <cell r="AP845">
            <v>1.5485521997334217E-2</v>
          </cell>
          <cell r="AQ845">
            <v>1.1473856149976314E-2</v>
          </cell>
          <cell r="AR845">
            <v>2.2336428902889338E-3</v>
          </cell>
          <cell r="AS845">
            <v>5.5289910949589682E-3</v>
          </cell>
          <cell r="AT845">
            <v>6.6892314764679384E-3</v>
          </cell>
          <cell r="AU845">
            <v>2.7439561910043153E-3</v>
          </cell>
          <cell r="AV845">
            <v>2.5816110055139063E-3</v>
          </cell>
          <cell r="AW845">
            <v>1.822315197944846E-3</v>
          </cell>
          <cell r="AX845">
            <v>-3.6328003524737085E-3</v>
          </cell>
          <cell r="AY845">
            <v>2.6498780604811145E-4</v>
          </cell>
          <cell r="AZ845">
            <v>6.6910327682450088E-3</v>
          </cell>
          <cell r="BA845">
            <v>-1.0833864949439942E-3</v>
          </cell>
          <cell r="BB845">
            <v>1.073867398112327E-3</v>
          </cell>
          <cell r="BC845">
            <v>-3.44070912529304E-3</v>
          </cell>
          <cell r="BD845">
            <v>7.5646177178505525E-3</v>
          </cell>
          <cell r="BE845">
            <v>4.0562721624155529E-3</v>
          </cell>
          <cell r="BF845">
            <v>5.4362959426086377E-3</v>
          </cell>
          <cell r="BG845">
            <v>5.3463720233146717E-3</v>
          </cell>
          <cell r="BH845">
            <v>3.2011772077495948E-3</v>
          </cell>
          <cell r="BI845">
            <v>1.4381915119265898E-3</v>
          </cell>
          <cell r="BJ845">
            <v>9.4804487156707751E-4</v>
          </cell>
          <cell r="BK845">
            <v>3.0563007595496572E-3</v>
          </cell>
          <cell r="BL845">
            <v>5.4200112050040161E-3</v>
          </cell>
          <cell r="BM845">
            <v>1.2234677114030035E-2</v>
          </cell>
          <cell r="BN845">
            <v>-1.688439233895167E-3</v>
          </cell>
          <cell r="BO845">
            <v>3.2586351960972593E-4</v>
          </cell>
          <cell r="BP845">
            <v>7.3141842011246183E-3</v>
          </cell>
          <cell r="BQ845">
            <v>5.6425868264113888E-3</v>
          </cell>
          <cell r="BR845">
            <v>3.7258674443343409E-3</v>
          </cell>
          <cell r="BS845">
            <v>8.2163243392407992E-3</v>
          </cell>
          <cell r="BT845">
            <v>3.1914099064067614E-4</v>
          </cell>
          <cell r="BU845">
            <v>5.19057601686157E-3</v>
          </cell>
          <cell r="BV845">
            <v>1.2751579882959163E-3</v>
          </cell>
          <cell r="BW845">
            <v>4.6518225462577334E-4</v>
          </cell>
          <cell r="BX845">
            <v>3.6006505275310019E-3</v>
          </cell>
          <cell r="BY845">
            <v>4.9190434682557793E-3</v>
          </cell>
          <cell r="BZ845">
            <v>7.0549397984223106E-3</v>
          </cell>
          <cell r="CA845">
            <v>-2.844887042673605E-3</v>
          </cell>
          <cell r="CB845">
            <v>1.2006853661041816E-3</v>
          </cell>
          <cell r="CC845">
            <v>9.1791710747166633E-3</v>
          </cell>
          <cell r="CD845">
            <v>6.1344245500976058E-3</v>
          </cell>
          <cell r="CE845">
            <v>6.2242827190601702E-3</v>
          </cell>
          <cell r="CF845">
            <v>6.2628469180694424E-3</v>
          </cell>
          <cell r="CG845">
            <v>4.1284081039343334E-3</v>
          </cell>
          <cell r="CH845">
            <v>6.1806523913290334E-3</v>
          </cell>
          <cell r="CI845">
            <v>1.9931559588854952E-3</v>
          </cell>
          <cell r="CJ845">
            <v>-1.3992607905422005E-4</v>
          </cell>
          <cell r="CK845">
            <v>5.4602912938399584E-3</v>
          </cell>
          <cell r="CL845">
            <v>1.0144649466525379E-2</v>
          </cell>
          <cell r="CM845">
            <v>2.3877393039754224E-2</v>
          </cell>
          <cell r="CN845">
            <v>8.9872069210628069E-5</v>
          </cell>
          <cell r="CO845">
            <v>1.6950573816210124E-3</v>
          </cell>
          <cell r="CP845">
            <v>8.9958829295113674E-3</v>
          </cell>
          <cell r="CQ845">
            <v>6.0031091550847293E-3</v>
          </cell>
          <cell r="CR845">
            <v>4.9225352961315139E-3</v>
          </cell>
          <cell r="CS845">
            <v>7.241137896109251E-3</v>
          </cell>
          <cell r="CT845">
            <v>5.1659368700391894E-3</v>
          </cell>
          <cell r="CU845">
            <v>3.4911532076051799E-3</v>
          </cell>
          <cell r="CV845">
            <v>-1.3823743068712702E-3</v>
          </cell>
          <cell r="CW845">
            <v>1.4043762870805665E-3</v>
          </cell>
          <cell r="CX845">
            <v>7.4934541652247333E-3</v>
          </cell>
          <cell r="CY845">
            <v>1.5558234793061843E-2</v>
          </cell>
          <cell r="CZ845">
            <v>5.8578390695345206E-3</v>
          </cell>
          <cell r="DA845">
            <v>2.3419632836336746E-3</v>
          </cell>
          <cell r="DB845">
            <v>8.5921010472489456E-4</v>
          </cell>
          <cell r="DC845">
            <v>7.3333075142478776E-3</v>
          </cell>
          <cell r="DD845">
            <v>3.7061846692409972E-3</v>
          </cell>
          <cell r="DE845">
            <v>4.2471462808606475E-3</v>
          </cell>
          <cell r="DF845">
            <v>9.1693831096080203E-3</v>
          </cell>
          <cell r="DG845">
            <v>6.8585557105080852E-3</v>
          </cell>
          <cell r="DH845">
            <v>4.0666267728859395E-3</v>
          </cell>
          <cell r="DI845">
            <v>1.0927425379776423E-3</v>
          </cell>
          <cell r="DJ845">
            <v>-1.5124121236205212E-3</v>
          </cell>
          <cell r="DK845">
            <v>6.4278888917712607E-4</v>
          </cell>
          <cell r="DL845">
            <v>1.2740487386381005E-2</v>
          </cell>
          <cell r="DM845">
            <v>5.3593866202277241E-3</v>
          </cell>
          <cell r="DN845">
            <v>-5.0286260467657939E-4</v>
          </cell>
          <cell r="DO845">
            <v>7.3013592865578403E-4</v>
          </cell>
          <cell r="DP845">
            <v>8.265580503888259E-3</v>
          </cell>
          <cell r="DQ845">
            <v>4.0553426393756808E-3</v>
          </cell>
          <cell r="DR845">
            <v>8.5030342398084713E-4</v>
          </cell>
          <cell r="DS845">
            <v>6.733935716454198E-4</v>
          </cell>
          <cell r="DT845">
            <v>1.5837852807010222E-3</v>
          </cell>
          <cell r="DU845">
            <v>1.6269418074585928E-3</v>
          </cell>
          <cell r="DV845">
            <v>1.000679494172374E-3</v>
          </cell>
          <cell r="DW845">
            <v>2.4100508339941484E-4</v>
          </cell>
          <cell r="DX845">
            <v>-1.077339227670393E-3</v>
          </cell>
          <cell r="DY845">
            <v>-2.3902151226167234E-3</v>
          </cell>
          <cell r="DZ845">
            <v>4.15308048378904E-3</v>
          </cell>
          <cell r="EA845">
            <v>-9.9598913651277599E-4</v>
          </cell>
          <cell r="EB845">
            <v>4.260875327659619E-4</v>
          </cell>
          <cell r="EC845">
            <v>3.2588330341383198E-3</v>
          </cell>
          <cell r="ED845">
            <v>1.7033782864928071E-3</v>
          </cell>
        </row>
        <row r="846"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0</v>
          </cell>
          <cell r="BJ846">
            <v>0</v>
          </cell>
          <cell r="BK846">
            <v>0</v>
          </cell>
          <cell r="BL846">
            <v>0</v>
          </cell>
          <cell r="BM846">
            <v>0</v>
          </cell>
          <cell r="BN846">
            <v>0</v>
          </cell>
          <cell r="BO846">
            <v>0</v>
          </cell>
          <cell r="BP846">
            <v>0</v>
          </cell>
          <cell r="BQ846">
            <v>0</v>
          </cell>
          <cell r="BR846">
            <v>0</v>
          </cell>
          <cell r="BS846">
            <v>0</v>
          </cell>
          <cell r="BT846">
            <v>0</v>
          </cell>
          <cell r="BU846">
            <v>0</v>
          </cell>
          <cell r="BV846">
            <v>0</v>
          </cell>
          <cell r="BW846">
            <v>0</v>
          </cell>
          <cell r="BX846">
            <v>0</v>
          </cell>
          <cell r="BY846">
            <v>0</v>
          </cell>
          <cell r="BZ846">
            <v>0</v>
          </cell>
          <cell r="CA846">
            <v>0</v>
          </cell>
          <cell r="CB846">
            <v>0</v>
          </cell>
          <cell r="CC846">
            <v>0</v>
          </cell>
          <cell r="CD846">
            <v>0</v>
          </cell>
          <cell r="CE846">
            <v>0</v>
          </cell>
          <cell r="CF846">
            <v>0</v>
          </cell>
          <cell r="CG846">
            <v>0</v>
          </cell>
          <cell r="CH846">
            <v>0</v>
          </cell>
          <cell r="CI846">
            <v>0</v>
          </cell>
          <cell r="CJ846">
            <v>0</v>
          </cell>
          <cell r="CK846">
            <v>0</v>
          </cell>
          <cell r="CL846">
            <v>0</v>
          </cell>
          <cell r="CM846">
            <v>0</v>
          </cell>
          <cell r="CN846">
            <v>0</v>
          </cell>
          <cell r="CO846">
            <v>0</v>
          </cell>
          <cell r="CP846">
            <v>0</v>
          </cell>
          <cell r="CQ846">
            <v>0</v>
          </cell>
          <cell r="CR846">
            <v>0</v>
          </cell>
          <cell r="CS846">
            <v>0</v>
          </cell>
          <cell r="CT846">
            <v>0</v>
          </cell>
          <cell r="CU846">
            <v>0</v>
          </cell>
          <cell r="CV846">
            <v>0</v>
          </cell>
          <cell r="CW846">
            <v>0</v>
          </cell>
          <cell r="CX846">
            <v>0</v>
          </cell>
          <cell r="CY846">
            <v>0</v>
          </cell>
          <cell r="CZ846">
            <v>0</v>
          </cell>
          <cell r="DA846">
            <v>0</v>
          </cell>
          <cell r="DB846">
            <v>0</v>
          </cell>
          <cell r="DC846">
            <v>0</v>
          </cell>
          <cell r="DD846">
            <v>0</v>
          </cell>
          <cell r="DE846">
            <v>0</v>
          </cell>
          <cell r="DF846">
            <v>0</v>
          </cell>
          <cell r="DG846">
            <v>0</v>
          </cell>
          <cell r="DH846">
            <v>0</v>
          </cell>
          <cell r="DI846">
            <v>0</v>
          </cell>
          <cell r="DJ846">
            <v>0</v>
          </cell>
          <cell r="DK846">
            <v>0</v>
          </cell>
          <cell r="DL846">
            <v>0</v>
          </cell>
          <cell r="DM846">
            <v>0</v>
          </cell>
          <cell r="DN846">
            <v>0</v>
          </cell>
          <cell r="DO846">
            <v>0</v>
          </cell>
          <cell r="DP846">
            <v>0</v>
          </cell>
          <cell r="DQ846">
            <v>0</v>
          </cell>
          <cell r="DR846">
            <v>0</v>
          </cell>
          <cell r="DS846">
            <v>0</v>
          </cell>
          <cell r="DT846">
            <v>0</v>
          </cell>
          <cell r="DU846">
            <v>0</v>
          </cell>
          <cell r="DV846">
            <v>0</v>
          </cell>
          <cell r="DW846">
            <v>0</v>
          </cell>
          <cell r="DX846">
            <v>0</v>
          </cell>
          <cell r="DY846">
            <v>0</v>
          </cell>
          <cell r="DZ846">
            <v>0</v>
          </cell>
          <cell r="EA846">
            <v>0</v>
          </cell>
          <cell r="EB846">
            <v>0</v>
          </cell>
          <cell r="EC846">
            <v>0</v>
          </cell>
          <cell r="ED846">
            <v>0</v>
          </cell>
        </row>
        <row r="848"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  <cell r="BD848">
            <v>0</v>
          </cell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  <cell r="BR848">
            <v>0</v>
          </cell>
          <cell r="BS848">
            <v>0</v>
          </cell>
          <cell r="BT848">
            <v>0</v>
          </cell>
          <cell r="BU848">
            <v>0</v>
          </cell>
          <cell r="BV848">
            <v>0</v>
          </cell>
          <cell r="BW848">
            <v>0</v>
          </cell>
          <cell r="BX848">
            <v>0</v>
          </cell>
          <cell r="BY848">
            <v>0</v>
          </cell>
          <cell r="BZ848">
            <v>0</v>
          </cell>
          <cell r="CA848">
            <v>0</v>
          </cell>
          <cell r="CB848">
            <v>0</v>
          </cell>
          <cell r="CC848">
            <v>0</v>
          </cell>
          <cell r="CD848">
            <v>0</v>
          </cell>
          <cell r="CE848">
            <v>0</v>
          </cell>
          <cell r="CF848">
            <v>0</v>
          </cell>
          <cell r="CG848">
            <v>0</v>
          </cell>
          <cell r="CH848">
            <v>0</v>
          </cell>
          <cell r="CI848">
            <v>0</v>
          </cell>
          <cell r="CJ848">
            <v>0</v>
          </cell>
          <cell r="CK848">
            <v>0</v>
          </cell>
          <cell r="CL848">
            <v>0</v>
          </cell>
          <cell r="CM848">
            <v>0</v>
          </cell>
          <cell r="CN848">
            <v>0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0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0</v>
          </cell>
          <cell r="CZ848">
            <v>0</v>
          </cell>
          <cell r="DA848">
            <v>0</v>
          </cell>
          <cell r="DB848">
            <v>0</v>
          </cell>
          <cell r="DC848">
            <v>0</v>
          </cell>
          <cell r="DD848">
            <v>0</v>
          </cell>
          <cell r="DE848">
            <v>0</v>
          </cell>
          <cell r="DF848">
            <v>0</v>
          </cell>
          <cell r="DG848">
            <v>0</v>
          </cell>
          <cell r="DH848">
            <v>0</v>
          </cell>
          <cell r="DI848">
            <v>0</v>
          </cell>
          <cell r="DJ848">
            <v>0</v>
          </cell>
          <cell r="DK848">
            <v>0</v>
          </cell>
          <cell r="DL848">
            <v>0</v>
          </cell>
          <cell r="DM848">
            <v>0</v>
          </cell>
          <cell r="DN848">
            <v>0</v>
          </cell>
          <cell r="DO848">
            <v>0</v>
          </cell>
          <cell r="DP848">
            <v>0</v>
          </cell>
          <cell r="DQ848">
            <v>0</v>
          </cell>
          <cell r="DR848">
            <v>0</v>
          </cell>
          <cell r="DS848">
            <v>0</v>
          </cell>
          <cell r="DT848">
            <v>0</v>
          </cell>
          <cell r="DU848">
            <v>0</v>
          </cell>
          <cell r="DV848">
            <v>0</v>
          </cell>
          <cell r="DW848">
            <v>0</v>
          </cell>
          <cell r="DX848">
            <v>0</v>
          </cell>
          <cell r="DY848">
            <v>0</v>
          </cell>
          <cell r="DZ848">
            <v>0</v>
          </cell>
          <cell r="EA848">
            <v>0</v>
          </cell>
          <cell r="EB848">
            <v>0</v>
          </cell>
          <cell r="EC848">
            <v>0</v>
          </cell>
          <cell r="ED848">
            <v>0</v>
          </cell>
        </row>
        <row r="849">
          <cell r="F849">
            <v>-4.8050685509508639E-3</v>
          </cell>
          <cell r="G849">
            <v>9.1585445421316081E-4</v>
          </cell>
          <cell r="H849">
            <v>-8.3383528394804785E-3</v>
          </cell>
          <cell r="I849">
            <v>0</v>
          </cell>
          <cell r="J849">
            <v>0</v>
          </cell>
          <cell r="K849">
            <v>0</v>
          </cell>
          <cell r="L849">
            <v>-1.1300408777408677E-2</v>
          </cell>
          <cell r="M849">
            <v>3.1060957642985443E-3</v>
          </cell>
          <cell r="N849">
            <v>-2.3469660886377142E-3</v>
          </cell>
          <cell r="O849">
            <v>-4.5960862672345115E-3</v>
          </cell>
          <cell r="P849">
            <v>-3.3196371747550302E-3</v>
          </cell>
          <cell r="Q849">
            <v>1.2725947490956457E-2</v>
          </cell>
          <cell r="R849">
            <v>-1.0214914748090109E-3</v>
          </cell>
          <cell r="S849">
            <v>-8.3493936493539422E-5</v>
          </cell>
          <cell r="T849">
            <v>4.328169165773943E-3</v>
          </cell>
          <cell r="U849">
            <v>-1.0335280490480159E-2</v>
          </cell>
          <cell r="V849">
            <v>0</v>
          </cell>
          <cell r="W849">
            <v>0</v>
          </cell>
          <cell r="X849">
            <v>0</v>
          </cell>
          <cell r="Y849">
            <v>-1.5079395272451279E-2</v>
          </cell>
          <cell r="Z849">
            <v>3.5007841173921861E-3</v>
          </cell>
          <cell r="AA849">
            <v>-4.1591167052956735E-4</v>
          </cell>
          <cell r="AB849">
            <v>-2.8756524338930944E-3</v>
          </cell>
          <cell r="AC849">
            <v>1.3362020348992587E-3</v>
          </cell>
          <cell r="AD849">
            <v>7.3666807880883312E-3</v>
          </cell>
          <cell r="AE849">
            <v>-6.7485538048295268E-4</v>
          </cell>
          <cell r="AF849">
            <v>3.1654902308986266E-3</v>
          </cell>
          <cell r="AG849">
            <v>5.9485269914603123E-3</v>
          </cell>
          <cell r="AH849">
            <v>-1.1152967289703497E-2</v>
          </cell>
          <cell r="AI849">
            <v>0</v>
          </cell>
          <cell r="AJ849">
            <v>0</v>
          </cell>
          <cell r="AK849">
            <v>0</v>
          </cell>
          <cell r="AL849">
            <v>-1.6182670169207825E-2</v>
          </cell>
          <cell r="AM849">
            <v>8.35140640276677E-3</v>
          </cell>
          <cell r="AN849">
            <v>2.2280429775776156E-3</v>
          </cell>
          <cell r="AO849">
            <v>-2.9648303506562002E-3</v>
          </cell>
          <cell r="AP849">
            <v>-2.7342927873093004E-3</v>
          </cell>
          <cell r="AQ849">
            <v>5.243029428420698E-3</v>
          </cell>
          <cell r="AR849">
            <v>8.0513832740436442E-5</v>
          </cell>
          <cell r="AS849">
            <v>1.9235878523460315E-3</v>
          </cell>
          <cell r="AT849">
            <v>1.7372135781172915E-3</v>
          </cell>
          <cell r="AU849">
            <v>-1.3730924904251651E-3</v>
          </cell>
          <cell r="AV849">
            <v>0</v>
          </cell>
          <cell r="AW849">
            <v>0</v>
          </cell>
          <cell r="AX849">
            <v>0</v>
          </cell>
          <cell r="AY849">
            <v>-3.9777815076860179E-3</v>
          </cell>
          <cell r="AZ849">
            <v>1.2244810811381512E-3</v>
          </cell>
          <cell r="BA849">
            <v>-6.9759669848679096E-4</v>
          </cell>
          <cell r="BB849">
            <v>-7.9446166414953723E-4</v>
          </cell>
          <cell r="BC849">
            <v>3.4097726489790148E-4</v>
          </cell>
          <cell r="BD849">
            <v>2.582838577119162E-3</v>
          </cell>
          <cell r="BE849">
            <v>-8.2386799596179117E-4</v>
          </cell>
          <cell r="BF849">
            <v>1.2180221152178206E-3</v>
          </cell>
          <cell r="BG849">
            <v>1.301106244554262E-3</v>
          </cell>
          <cell r="BH849">
            <v>-4.0715435298750435E-3</v>
          </cell>
          <cell r="BI849">
            <v>0</v>
          </cell>
          <cell r="BJ849">
            <v>0</v>
          </cell>
          <cell r="BK849">
            <v>0</v>
          </cell>
          <cell r="BL849">
            <v>-9.1153051152303988E-3</v>
          </cell>
          <cell r="BM849">
            <v>5.1084333771456159E-4</v>
          </cell>
          <cell r="BN849">
            <v>-4.7424151046726593E-4</v>
          </cell>
          <cell r="BO849">
            <v>-6.8556645872064337E-4</v>
          </cell>
          <cell r="BP849">
            <v>1.4937690146155091E-4</v>
          </cell>
          <cell r="BQ849">
            <v>1.2808920638178733E-3</v>
          </cell>
          <cell r="BR849">
            <v>3.159056839979052E-5</v>
          </cell>
          <cell r="BS849">
            <v>6.2564300375811399E-4</v>
          </cell>
          <cell r="BT849">
            <v>1.6014951209015749E-3</v>
          </cell>
          <cell r="BU849">
            <v>-2.9291032579905618E-3</v>
          </cell>
          <cell r="BV849">
            <v>7.7630089549529657E-5</v>
          </cell>
          <cell r="BW849">
            <v>0</v>
          </cell>
          <cell r="BX849">
            <v>0</v>
          </cell>
          <cell r="BY849">
            <v>-1.9999453564793157E-2</v>
          </cell>
          <cell r="BZ849">
            <v>8.6210136971232032E-4</v>
          </cell>
          <cell r="CA849">
            <v>-4.4067481503162753E-4</v>
          </cell>
          <cell r="CB849">
            <v>7.7710139976261416E-4</v>
          </cell>
          <cell r="CC849">
            <v>-3.7960729535768678E-5</v>
          </cell>
          <cell r="CD849">
            <v>1.3204395554851089E-3</v>
          </cell>
          <cell r="CE849">
            <v>-3.4441574988606227E-3</v>
          </cell>
          <cell r="CF849">
            <v>1.5702684304272907E-3</v>
          </cell>
          <cell r="CG849">
            <v>2.7615613424245566E-3</v>
          </cell>
          <cell r="CH849">
            <v>-7.1093363842180679E-3</v>
          </cell>
          <cell r="CI849">
            <v>-2.8775116713219973E-3</v>
          </cell>
          <cell r="CJ849">
            <v>-1.2533250387726014E-2</v>
          </cell>
          <cell r="CK849">
            <v>-1.4131986902029325E-2</v>
          </cell>
          <cell r="CL849">
            <v>-2.1232445981070214E-2</v>
          </cell>
          <cell r="CM849">
            <v>6.8655172894693806E-4</v>
          </cell>
          <cell r="CN849">
            <v>-1.8559825346642356E-4</v>
          </cell>
          <cell r="CO849">
            <v>-3.9753357777527754E-4</v>
          </cell>
          <cell r="CP849">
            <v>4.5022809789685425E-4</v>
          </cell>
          <cell r="CQ849">
            <v>1.9617264339260032E-3</v>
          </cell>
          <cell r="CR849">
            <v>-8.674699295951882E-3</v>
          </cell>
          <cell r="CS849">
            <v>2.9970860661165943E-4</v>
          </cell>
          <cell r="CT849">
            <v>1.631046226378885E-3</v>
          </cell>
          <cell r="CU849">
            <v>-7.853259132737378E-3</v>
          </cell>
          <cell r="CV849">
            <v>-8.674699295951882E-3</v>
          </cell>
          <cell r="CW849">
            <v>-1.1923633588168059E-2</v>
          </cell>
          <cell r="CX849">
            <v>-1.0828853578175313E-2</v>
          </cell>
          <cell r="CY849">
            <v>-3.1687987973391785E-2</v>
          </cell>
          <cell r="CZ849">
            <v>-1.0128090805494594E-3</v>
          </cell>
          <cell r="DA849">
            <v>2.6974370526033908E-4</v>
          </cell>
          <cell r="DB849">
            <v>-3.2294856594603516E-3</v>
          </cell>
          <cell r="DC849">
            <v>3.7514916058967174E-5</v>
          </cell>
          <cell r="DD849">
            <v>2.4130292023016864E-3</v>
          </cell>
          <cell r="DE849">
            <v>5.8078502981118163E-4</v>
          </cell>
          <cell r="DF849">
            <v>1.1503151010501256E-3</v>
          </cell>
          <cell r="DG849">
            <v>1.3588885488147184E-3</v>
          </cell>
          <cell r="DH849">
            <v>-3.6943446996247076E-3</v>
          </cell>
          <cell r="DI849">
            <v>-2.8496141409917186E-3</v>
          </cell>
          <cell r="DJ849">
            <v>-1.1768504378686373E-2</v>
          </cell>
          <cell r="DK849">
            <v>4.6528081810045308E-2</v>
          </cell>
          <cell r="DL849">
            <v>-2.1747554590412221E-2</v>
          </cell>
          <cell r="DM849">
            <v>5.5310721620571712E-6</v>
          </cell>
          <cell r="DN849">
            <v>-3.1796627823155177E-4</v>
          </cell>
          <cell r="DO849">
            <v>-2.5922283906467669E-3</v>
          </cell>
          <cell r="DP849">
            <v>-4.4703886518249192E-4</v>
          </cell>
          <cell r="DQ849">
            <v>1.3438551694662237E-3</v>
          </cell>
          <cell r="DR849">
            <v>-7.4860679999488866E-4</v>
          </cell>
          <cell r="DS849">
            <v>1.5991983426602019E-3</v>
          </cell>
          <cell r="DT849">
            <v>2.3263505610344737E-3</v>
          </cell>
          <cell r="DU849">
            <v>-1.5041530595212294E-3</v>
          </cell>
          <cell r="DV849">
            <v>-3.2040945805249521E-3</v>
          </cell>
          <cell r="DW849">
            <v>-3.4029773948773823E-3</v>
          </cell>
          <cell r="DX849">
            <v>-3.1856220602293206E-3</v>
          </cell>
          <cell r="DY849">
            <v>-1.6985600222056974E-3</v>
          </cell>
          <cell r="DZ849">
            <v>-6.6504201220851655E-4</v>
          </cell>
          <cell r="EA849">
            <v>-3.8571372886053723E-4</v>
          </cell>
          <cell r="EB849">
            <v>-1.4471976224683658E-3</v>
          </cell>
          <cell r="EC849">
            <v>4.2980345625664995E-4</v>
          </cell>
          <cell r="ED849">
            <v>2.1547265210415389E-3</v>
          </cell>
        </row>
        <row r="850"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0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  <cell r="BM850">
            <v>0</v>
          </cell>
          <cell r="BN850">
            <v>0</v>
          </cell>
          <cell r="BO850">
            <v>0</v>
          </cell>
          <cell r="BP850">
            <v>0</v>
          </cell>
          <cell r="BQ850">
            <v>0</v>
          </cell>
          <cell r="BR850">
            <v>2.5067681654360463E-3</v>
          </cell>
          <cell r="BS850">
            <v>0</v>
          </cell>
          <cell r="BT850">
            <v>0</v>
          </cell>
          <cell r="BU850">
            <v>0</v>
          </cell>
          <cell r="BV850">
            <v>2.5067681654360463E-3</v>
          </cell>
          <cell r="BW850">
            <v>0</v>
          </cell>
          <cell r="BX850">
            <v>0</v>
          </cell>
          <cell r="BY850">
            <v>0</v>
          </cell>
          <cell r="BZ850">
            <v>0</v>
          </cell>
          <cell r="CA850">
            <v>0</v>
          </cell>
          <cell r="CB850">
            <v>0</v>
          </cell>
          <cell r="CC850">
            <v>0</v>
          </cell>
          <cell r="CD850">
            <v>0</v>
          </cell>
          <cell r="CE850">
            <v>-1.3309069100237139</v>
          </cell>
          <cell r="CF850">
            <v>0</v>
          </cell>
          <cell r="CG850">
            <v>0</v>
          </cell>
          <cell r="CH850">
            <v>0</v>
          </cell>
          <cell r="CI850">
            <v>-1.0466869443373525</v>
          </cell>
          <cell r="CJ850">
            <v>-0.28421996568631869</v>
          </cell>
          <cell r="CK850">
            <v>0</v>
          </cell>
          <cell r="CL850">
            <v>0</v>
          </cell>
          <cell r="CM850">
            <v>0</v>
          </cell>
          <cell r="CN850">
            <v>0</v>
          </cell>
          <cell r="CO850">
            <v>0</v>
          </cell>
          <cell r="CP850">
            <v>0</v>
          </cell>
          <cell r="CQ850">
            <v>0</v>
          </cell>
          <cell r="CR850">
            <v>-0.4402448408360442</v>
          </cell>
          <cell r="CS850">
            <v>0</v>
          </cell>
          <cell r="CT850">
            <v>0</v>
          </cell>
          <cell r="CU850">
            <v>0</v>
          </cell>
          <cell r="CV850">
            <v>-0.4402448408360442</v>
          </cell>
          <cell r="CW850">
            <v>0</v>
          </cell>
          <cell r="CX850">
            <v>0</v>
          </cell>
          <cell r="CY850">
            <v>0</v>
          </cell>
          <cell r="CZ850">
            <v>0</v>
          </cell>
          <cell r="DA850">
            <v>0</v>
          </cell>
          <cell r="DB850">
            <v>0</v>
          </cell>
          <cell r="DC850">
            <v>0</v>
          </cell>
          <cell r="DD850">
            <v>0</v>
          </cell>
          <cell r="DE850">
            <v>0</v>
          </cell>
          <cell r="DF850">
            <v>0</v>
          </cell>
          <cell r="DG850">
            <v>0</v>
          </cell>
          <cell r="DH850">
            <v>0</v>
          </cell>
          <cell r="DI850">
            <v>0</v>
          </cell>
          <cell r="DJ850">
            <v>0</v>
          </cell>
          <cell r="DK850">
            <v>0</v>
          </cell>
          <cell r="DL850">
            <v>0</v>
          </cell>
          <cell r="DM850">
            <v>0</v>
          </cell>
          <cell r="DN850">
            <v>0</v>
          </cell>
          <cell r="DO850">
            <v>0</v>
          </cell>
          <cell r="DP850">
            <v>0</v>
          </cell>
          <cell r="DQ850">
            <v>0</v>
          </cell>
          <cell r="DR850">
            <v>0</v>
          </cell>
          <cell r="DS850">
            <v>0</v>
          </cell>
          <cell r="DT850">
            <v>0</v>
          </cell>
          <cell r="DU850">
            <v>0</v>
          </cell>
          <cell r="DV850">
            <v>0</v>
          </cell>
          <cell r="DW850">
            <v>0</v>
          </cell>
          <cell r="DX850">
            <v>0</v>
          </cell>
          <cell r="DY850">
            <v>0</v>
          </cell>
          <cell r="DZ850">
            <v>0</v>
          </cell>
          <cell r="EA850">
            <v>0</v>
          </cell>
          <cell r="EB850">
            <v>0</v>
          </cell>
          <cell r="EC850">
            <v>0</v>
          </cell>
          <cell r="ED850">
            <v>0</v>
          </cell>
        </row>
        <row r="851"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0</v>
          </cell>
          <cell r="BE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2.5067681654360463E-3</v>
          </cell>
          <cell r="BS851">
            <v>0</v>
          </cell>
          <cell r="BT851">
            <v>0</v>
          </cell>
          <cell r="BU851">
            <v>0</v>
          </cell>
          <cell r="BV851">
            <v>2.5067681654360463E-3</v>
          </cell>
          <cell r="BW851">
            <v>0</v>
          </cell>
          <cell r="BX851">
            <v>0</v>
          </cell>
          <cell r="BY851">
            <v>0</v>
          </cell>
          <cell r="BZ851">
            <v>0</v>
          </cell>
          <cell r="CA851">
            <v>0</v>
          </cell>
          <cell r="CB851">
            <v>0</v>
          </cell>
          <cell r="CC851">
            <v>0</v>
          </cell>
          <cell r="CD851">
            <v>0</v>
          </cell>
          <cell r="CE851">
            <v>-1.3309069100237139</v>
          </cell>
          <cell r="CF851">
            <v>0</v>
          </cell>
          <cell r="CG851">
            <v>0</v>
          </cell>
          <cell r="CH851">
            <v>0</v>
          </cell>
          <cell r="CI851">
            <v>-1.0466869443373525</v>
          </cell>
          <cell r="CJ851">
            <v>-0.28421996568631869</v>
          </cell>
          <cell r="CK851">
            <v>0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0</v>
          </cell>
          <cell r="CQ851">
            <v>0</v>
          </cell>
          <cell r="CR851">
            <v>-0.4402448408360442</v>
          </cell>
          <cell r="CS851">
            <v>0</v>
          </cell>
          <cell r="CT851">
            <v>0</v>
          </cell>
          <cell r="CU851">
            <v>0</v>
          </cell>
          <cell r="CV851">
            <v>-0.4402448408360442</v>
          </cell>
          <cell r="CW851">
            <v>0</v>
          </cell>
          <cell r="CX851">
            <v>0</v>
          </cell>
          <cell r="CY851">
            <v>0</v>
          </cell>
          <cell r="CZ851">
            <v>0</v>
          </cell>
          <cell r="DA851">
            <v>0</v>
          </cell>
          <cell r="DB851">
            <v>0</v>
          </cell>
          <cell r="DC851">
            <v>0</v>
          </cell>
          <cell r="DD851">
            <v>0</v>
          </cell>
          <cell r="DE851">
            <v>0</v>
          </cell>
          <cell r="DF851">
            <v>0</v>
          </cell>
          <cell r="DG851">
            <v>0</v>
          </cell>
          <cell r="DH851">
            <v>0</v>
          </cell>
          <cell r="DI851">
            <v>0</v>
          </cell>
          <cell r="DJ851">
            <v>0</v>
          </cell>
          <cell r="DK851">
            <v>0</v>
          </cell>
          <cell r="DL851">
            <v>0</v>
          </cell>
          <cell r="DM851">
            <v>0</v>
          </cell>
          <cell r="DN851">
            <v>0</v>
          </cell>
          <cell r="DO851">
            <v>0</v>
          </cell>
          <cell r="DP851">
            <v>0</v>
          </cell>
          <cell r="DQ851">
            <v>0</v>
          </cell>
          <cell r="DR851">
            <v>0</v>
          </cell>
          <cell r="DS851">
            <v>0</v>
          </cell>
          <cell r="DT851">
            <v>0</v>
          </cell>
          <cell r="DU851">
            <v>0</v>
          </cell>
          <cell r="DV851">
            <v>0</v>
          </cell>
          <cell r="DW851">
            <v>0</v>
          </cell>
          <cell r="DX851">
            <v>0</v>
          </cell>
          <cell r="DY851">
            <v>0</v>
          </cell>
          <cell r="DZ851">
            <v>0</v>
          </cell>
          <cell r="EA851">
            <v>0</v>
          </cell>
          <cell r="EB851">
            <v>0</v>
          </cell>
          <cell r="EC851">
            <v>0</v>
          </cell>
          <cell r="ED851">
            <v>0</v>
          </cell>
        </row>
        <row r="853"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0</v>
          </cell>
          <cell r="BQ853">
            <v>0</v>
          </cell>
          <cell r="BR853">
            <v>0</v>
          </cell>
          <cell r="BS853">
            <v>0</v>
          </cell>
          <cell r="BT853">
            <v>0</v>
          </cell>
          <cell r="BU853">
            <v>0</v>
          </cell>
          <cell r="BV853">
            <v>0</v>
          </cell>
          <cell r="BW853">
            <v>0</v>
          </cell>
          <cell r="BX853">
            <v>0</v>
          </cell>
          <cell r="BY853">
            <v>0</v>
          </cell>
          <cell r="BZ853">
            <v>0</v>
          </cell>
          <cell r="CA853">
            <v>0</v>
          </cell>
          <cell r="CB853">
            <v>0</v>
          </cell>
          <cell r="CC853">
            <v>0</v>
          </cell>
          <cell r="CD853">
            <v>0</v>
          </cell>
          <cell r="CE853">
            <v>0</v>
          </cell>
          <cell r="CF853">
            <v>0</v>
          </cell>
          <cell r="CG853">
            <v>0</v>
          </cell>
          <cell r="CH853">
            <v>0</v>
          </cell>
          <cell r="CI853">
            <v>0</v>
          </cell>
          <cell r="CJ853">
            <v>0</v>
          </cell>
          <cell r="CK853">
            <v>0</v>
          </cell>
          <cell r="CL853">
            <v>0</v>
          </cell>
          <cell r="CM853">
            <v>0</v>
          </cell>
          <cell r="CN853">
            <v>0</v>
          </cell>
          <cell r="CO853">
            <v>0</v>
          </cell>
          <cell r="CP853">
            <v>0</v>
          </cell>
          <cell r="CQ853">
            <v>0</v>
          </cell>
          <cell r="CR853">
            <v>0</v>
          </cell>
          <cell r="CS853">
            <v>0</v>
          </cell>
          <cell r="CT853">
            <v>0</v>
          </cell>
          <cell r="CU853">
            <v>0</v>
          </cell>
          <cell r="CV853">
            <v>0</v>
          </cell>
          <cell r="CW853">
            <v>0</v>
          </cell>
          <cell r="CX853">
            <v>0</v>
          </cell>
          <cell r="CY853">
            <v>0</v>
          </cell>
          <cell r="CZ853">
            <v>0</v>
          </cell>
          <cell r="DA853">
            <v>0</v>
          </cell>
          <cell r="DB853">
            <v>0</v>
          </cell>
          <cell r="DC853">
            <v>0</v>
          </cell>
          <cell r="DD853">
            <v>0</v>
          </cell>
          <cell r="DE853">
            <v>0</v>
          </cell>
          <cell r="DF853">
            <v>0</v>
          </cell>
          <cell r="DG853">
            <v>0</v>
          </cell>
          <cell r="DH853">
            <v>0</v>
          </cell>
          <cell r="DI853">
            <v>0</v>
          </cell>
          <cell r="DJ853">
            <v>0</v>
          </cell>
          <cell r="DK853">
            <v>0</v>
          </cell>
          <cell r="DL853">
            <v>0</v>
          </cell>
          <cell r="DM853">
            <v>0</v>
          </cell>
          <cell r="DN853">
            <v>0</v>
          </cell>
          <cell r="DO853">
            <v>0</v>
          </cell>
          <cell r="DP853">
            <v>0</v>
          </cell>
          <cell r="DQ853">
            <v>0</v>
          </cell>
          <cell r="DR853">
            <v>0</v>
          </cell>
          <cell r="DS853">
            <v>0</v>
          </cell>
          <cell r="DT853">
            <v>0</v>
          </cell>
          <cell r="DU853">
            <v>0</v>
          </cell>
          <cell r="DV853">
            <v>0</v>
          </cell>
          <cell r="DW853">
            <v>0</v>
          </cell>
          <cell r="DX853">
            <v>0</v>
          </cell>
          <cell r="DY853">
            <v>0</v>
          </cell>
          <cell r="DZ853">
            <v>0</v>
          </cell>
          <cell r="EA853">
            <v>0</v>
          </cell>
          <cell r="EB853">
            <v>0</v>
          </cell>
          <cell r="EC853">
            <v>0</v>
          </cell>
          <cell r="ED853">
            <v>0</v>
          </cell>
        </row>
        <row r="855"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  <cell r="BN855">
            <v>0</v>
          </cell>
          <cell r="BO855">
            <v>0</v>
          </cell>
          <cell r="BP855">
            <v>0</v>
          </cell>
          <cell r="BQ855">
            <v>0</v>
          </cell>
          <cell r="BR855">
            <v>0</v>
          </cell>
          <cell r="BS855">
            <v>0</v>
          </cell>
          <cell r="BT855">
            <v>0</v>
          </cell>
          <cell r="BU855">
            <v>0</v>
          </cell>
          <cell r="BV855">
            <v>0</v>
          </cell>
          <cell r="BW855">
            <v>0</v>
          </cell>
          <cell r="BX855">
            <v>0</v>
          </cell>
          <cell r="BY855">
            <v>0</v>
          </cell>
          <cell r="BZ855">
            <v>0</v>
          </cell>
          <cell r="CA855">
            <v>0</v>
          </cell>
          <cell r="CB855">
            <v>0</v>
          </cell>
          <cell r="CC855">
            <v>0</v>
          </cell>
          <cell r="CD855">
            <v>0</v>
          </cell>
          <cell r="CE855">
            <v>0</v>
          </cell>
          <cell r="CF855">
            <v>0</v>
          </cell>
          <cell r="CG855">
            <v>0</v>
          </cell>
          <cell r="CH855">
            <v>0</v>
          </cell>
          <cell r="CI855">
            <v>0</v>
          </cell>
          <cell r="CJ855">
            <v>0</v>
          </cell>
          <cell r="CK855">
            <v>0</v>
          </cell>
          <cell r="CL855">
            <v>0</v>
          </cell>
          <cell r="CM855">
            <v>0</v>
          </cell>
          <cell r="CN855">
            <v>0</v>
          </cell>
          <cell r="CO855">
            <v>0</v>
          </cell>
          <cell r="CP855">
            <v>0</v>
          </cell>
          <cell r="CQ855">
            <v>0</v>
          </cell>
          <cell r="CR855">
            <v>0</v>
          </cell>
          <cell r="CS855">
            <v>0</v>
          </cell>
          <cell r="CT855">
            <v>0</v>
          </cell>
          <cell r="CU855">
            <v>0</v>
          </cell>
          <cell r="CV855">
            <v>0</v>
          </cell>
          <cell r="CW855">
            <v>0</v>
          </cell>
          <cell r="CX855">
            <v>0</v>
          </cell>
          <cell r="CY855">
            <v>0</v>
          </cell>
          <cell r="CZ855">
            <v>0</v>
          </cell>
          <cell r="DA855">
            <v>0</v>
          </cell>
          <cell r="DB855">
            <v>0</v>
          </cell>
          <cell r="DC855">
            <v>0</v>
          </cell>
          <cell r="DD855">
            <v>0</v>
          </cell>
          <cell r="DE855">
            <v>0</v>
          </cell>
          <cell r="DF855">
            <v>0</v>
          </cell>
          <cell r="DG855">
            <v>0</v>
          </cell>
          <cell r="DH855">
            <v>0</v>
          </cell>
          <cell r="DI855">
            <v>0</v>
          </cell>
          <cell r="DJ855">
            <v>0</v>
          </cell>
          <cell r="DK855">
            <v>0</v>
          </cell>
          <cell r="DL855">
            <v>0</v>
          </cell>
          <cell r="DM855">
            <v>0</v>
          </cell>
          <cell r="DN855">
            <v>0</v>
          </cell>
          <cell r="DO855">
            <v>0</v>
          </cell>
          <cell r="DP855">
            <v>0</v>
          </cell>
          <cell r="DQ855">
            <v>0</v>
          </cell>
          <cell r="DR855">
            <v>0</v>
          </cell>
          <cell r="DS855">
            <v>0</v>
          </cell>
          <cell r="DT855">
            <v>0</v>
          </cell>
          <cell r="DU855">
            <v>0</v>
          </cell>
          <cell r="DV855">
            <v>0</v>
          </cell>
          <cell r="DW855">
            <v>0</v>
          </cell>
          <cell r="DX855">
            <v>0</v>
          </cell>
          <cell r="DY855">
            <v>0</v>
          </cell>
          <cell r="DZ855">
            <v>0</v>
          </cell>
          <cell r="EA855">
            <v>0</v>
          </cell>
          <cell r="EB855">
            <v>0</v>
          </cell>
          <cell r="EC855">
            <v>0</v>
          </cell>
          <cell r="ED855">
            <v>0</v>
          </cell>
        </row>
        <row r="856"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K856">
            <v>0</v>
          </cell>
          <cell r="BL856">
            <v>0</v>
          </cell>
          <cell r="BM856">
            <v>0</v>
          </cell>
          <cell r="BN856">
            <v>0</v>
          </cell>
          <cell r="BO856">
            <v>0</v>
          </cell>
          <cell r="BP856">
            <v>0</v>
          </cell>
          <cell r="BQ856">
            <v>0</v>
          </cell>
          <cell r="BR856">
            <v>0</v>
          </cell>
          <cell r="BS856">
            <v>0</v>
          </cell>
          <cell r="BT856">
            <v>0</v>
          </cell>
          <cell r="BU856">
            <v>0</v>
          </cell>
          <cell r="BV856">
            <v>0</v>
          </cell>
          <cell r="BW856">
            <v>0</v>
          </cell>
          <cell r="BX856">
            <v>0</v>
          </cell>
          <cell r="BY856">
            <v>0</v>
          </cell>
          <cell r="BZ856">
            <v>0</v>
          </cell>
          <cell r="CA856">
            <v>0</v>
          </cell>
          <cell r="CB856">
            <v>0</v>
          </cell>
          <cell r="CC856">
            <v>0</v>
          </cell>
          <cell r="CD856">
            <v>0</v>
          </cell>
          <cell r="CE856">
            <v>0</v>
          </cell>
          <cell r="CF856">
            <v>0</v>
          </cell>
          <cell r="CG856">
            <v>0</v>
          </cell>
          <cell r="CH856">
            <v>0</v>
          </cell>
          <cell r="CI856">
            <v>0</v>
          </cell>
          <cell r="CJ856">
            <v>0</v>
          </cell>
          <cell r="CK856">
            <v>0</v>
          </cell>
          <cell r="CL856">
            <v>0</v>
          </cell>
          <cell r="CM856">
            <v>0</v>
          </cell>
          <cell r="CN856">
            <v>0</v>
          </cell>
          <cell r="CO856">
            <v>0</v>
          </cell>
          <cell r="CP856">
            <v>0</v>
          </cell>
          <cell r="CQ856">
            <v>0</v>
          </cell>
          <cell r="CR856">
            <v>0</v>
          </cell>
          <cell r="CS856">
            <v>0</v>
          </cell>
          <cell r="CT856">
            <v>0</v>
          </cell>
          <cell r="CU856">
            <v>0</v>
          </cell>
          <cell r="CV856">
            <v>0</v>
          </cell>
          <cell r="CW856">
            <v>0</v>
          </cell>
          <cell r="CX856">
            <v>0</v>
          </cell>
          <cell r="CY856">
            <v>0</v>
          </cell>
          <cell r="CZ856">
            <v>0</v>
          </cell>
          <cell r="DA856">
            <v>0</v>
          </cell>
          <cell r="DB856">
            <v>0</v>
          </cell>
          <cell r="DC856">
            <v>0</v>
          </cell>
          <cell r="DD856">
            <v>0</v>
          </cell>
          <cell r="DE856">
            <v>0</v>
          </cell>
          <cell r="DF856">
            <v>0</v>
          </cell>
          <cell r="DG856">
            <v>0</v>
          </cell>
          <cell r="DH856">
            <v>0</v>
          </cell>
          <cell r="DI856">
            <v>0</v>
          </cell>
          <cell r="DJ856">
            <v>0</v>
          </cell>
          <cell r="DK856">
            <v>0</v>
          </cell>
          <cell r="DL856">
            <v>0</v>
          </cell>
          <cell r="DM856">
            <v>0</v>
          </cell>
          <cell r="DN856">
            <v>0</v>
          </cell>
          <cell r="DO856">
            <v>0</v>
          </cell>
          <cell r="DP856">
            <v>0</v>
          </cell>
          <cell r="DQ856">
            <v>0</v>
          </cell>
          <cell r="DR856">
            <v>0</v>
          </cell>
          <cell r="DS856">
            <v>0</v>
          </cell>
          <cell r="DT856">
            <v>0</v>
          </cell>
          <cell r="DU856">
            <v>0</v>
          </cell>
          <cell r="DV856">
            <v>0</v>
          </cell>
          <cell r="DW856">
            <v>0</v>
          </cell>
          <cell r="DX856">
            <v>0</v>
          </cell>
          <cell r="DY856">
            <v>0</v>
          </cell>
          <cell r="DZ856">
            <v>0</v>
          </cell>
          <cell r="EA856">
            <v>0</v>
          </cell>
          <cell r="EB856">
            <v>0</v>
          </cell>
          <cell r="EC856">
            <v>0</v>
          </cell>
          <cell r="ED856">
            <v>0</v>
          </cell>
        </row>
        <row r="857"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  <cell r="BD857">
            <v>0</v>
          </cell>
          <cell r="BE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0</v>
          </cell>
          <cell r="BJ857">
            <v>0</v>
          </cell>
          <cell r="BK857">
            <v>0</v>
          </cell>
          <cell r="BL857">
            <v>0</v>
          </cell>
          <cell r="BM857">
            <v>0</v>
          </cell>
          <cell r="BN857">
            <v>0</v>
          </cell>
          <cell r="BO857">
            <v>0</v>
          </cell>
          <cell r="BP857">
            <v>0</v>
          </cell>
          <cell r="BQ857">
            <v>0</v>
          </cell>
          <cell r="BR857">
            <v>0</v>
          </cell>
          <cell r="BS857">
            <v>0</v>
          </cell>
          <cell r="BT857">
            <v>0</v>
          </cell>
          <cell r="BU857">
            <v>0</v>
          </cell>
          <cell r="BV857">
            <v>0</v>
          </cell>
          <cell r="BW857">
            <v>0</v>
          </cell>
          <cell r="BX857">
            <v>0</v>
          </cell>
          <cell r="BY857">
            <v>0</v>
          </cell>
          <cell r="BZ857">
            <v>0</v>
          </cell>
          <cell r="CA857">
            <v>0</v>
          </cell>
          <cell r="CB857">
            <v>0</v>
          </cell>
          <cell r="CC857">
            <v>0</v>
          </cell>
          <cell r="CD857">
            <v>0</v>
          </cell>
          <cell r="CE857">
            <v>0</v>
          </cell>
          <cell r="CF857">
            <v>0</v>
          </cell>
          <cell r="CG857">
            <v>0</v>
          </cell>
          <cell r="CH857">
            <v>0</v>
          </cell>
          <cell r="CI857">
            <v>0</v>
          </cell>
          <cell r="CJ857">
            <v>0</v>
          </cell>
          <cell r="CK857">
            <v>0</v>
          </cell>
          <cell r="CL857">
            <v>0</v>
          </cell>
          <cell r="CM857">
            <v>0</v>
          </cell>
          <cell r="CN857">
            <v>0</v>
          </cell>
          <cell r="CO857">
            <v>0</v>
          </cell>
          <cell r="CP857">
            <v>0</v>
          </cell>
          <cell r="CQ857">
            <v>0</v>
          </cell>
          <cell r="CR857">
            <v>0</v>
          </cell>
          <cell r="CS857">
            <v>0</v>
          </cell>
          <cell r="CT857">
            <v>0</v>
          </cell>
          <cell r="CU857">
            <v>0</v>
          </cell>
          <cell r="CV857">
            <v>0</v>
          </cell>
          <cell r="CW857">
            <v>0</v>
          </cell>
          <cell r="CX857">
            <v>0</v>
          </cell>
          <cell r="CY857">
            <v>0</v>
          </cell>
          <cell r="CZ857">
            <v>0</v>
          </cell>
          <cell r="DA857">
            <v>0</v>
          </cell>
          <cell r="DB857">
            <v>0</v>
          </cell>
          <cell r="DC857">
            <v>0</v>
          </cell>
          <cell r="DD857">
            <v>0</v>
          </cell>
          <cell r="DE857">
            <v>0</v>
          </cell>
          <cell r="DF857">
            <v>0</v>
          </cell>
          <cell r="DG857">
            <v>0</v>
          </cell>
          <cell r="DH857">
            <v>0</v>
          </cell>
          <cell r="DI857">
            <v>0</v>
          </cell>
          <cell r="DJ857">
            <v>0</v>
          </cell>
          <cell r="DK857">
            <v>0</v>
          </cell>
          <cell r="DL857">
            <v>0</v>
          </cell>
          <cell r="DM857">
            <v>0</v>
          </cell>
          <cell r="DN857">
            <v>0</v>
          </cell>
          <cell r="DO857">
            <v>0</v>
          </cell>
          <cell r="DP857">
            <v>0</v>
          </cell>
          <cell r="DQ857">
            <v>0</v>
          </cell>
          <cell r="DR857">
            <v>0</v>
          </cell>
          <cell r="DS857">
            <v>0</v>
          </cell>
          <cell r="DT857">
            <v>0</v>
          </cell>
          <cell r="DU857">
            <v>0</v>
          </cell>
          <cell r="DV857">
            <v>0</v>
          </cell>
          <cell r="DW857">
            <v>0</v>
          </cell>
          <cell r="DX857">
            <v>0</v>
          </cell>
          <cell r="DY857">
            <v>0</v>
          </cell>
          <cell r="DZ857">
            <v>0</v>
          </cell>
          <cell r="EA857">
            <v>0</v>
          </cell>
          <cell r="EB857">
            <v>0</v>
          </cell>
          <cell r="EC857">
            <v>0</v>
          </cell>
          <cell r="ED857">
            <v>0</v>
          </cell>
        </row>
        <row r="858"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  <cell r="BN858">
            <v>0</v>
          </cell>
          <cell r="BO858">
            <v>0</v>
          </cell>
          <cell r="BP858">
            <v>0</v>
          </cell>
          <cell r="BQ858">
            <v>0</v>
          </cell>
          <cell r="BR858">
            <v>0</v>
          </cell>
          <cell r="BS858">
            <v>0</v>
          </cell>
          <cell r="BT858">
            <v>0</v>
          </cell>
          <cell r="BU858">
            <v>0</v>
          </cell>
          <cell r="BV858">
            <v>0</v>
          </cell>
          <cell r="BW858">
            <v>0</v>
          </cell>
          <cell r="BX858">
            <v>0</v>
          </cell>
          <cell r="BY858">
            <v>0</v>
          </cell>
          <cell r="BZ858">
            <v>0</v>
          </cell>
          <cell r="CA858">
            <v>0</v>
          </cell>
          <cell r="CB858">
            <v>0</v>
          </cell>
          <cell r="CC858">
            <v>0</v>
          </cell>
          <cell r="CD858">
            <v>0</v>
          </cell>
          <cell r="CE858">
            <v>0</v>
          </cell>
          <cell r="CF858">
            <v>0</v>
          </cell>
          <cell r="CG858">
            <v>0</v>
          </cell>
          <cell r="CH858">
            <v>0</v>
          </cell>
          <cell r="CI858">
            <v>0</v>
          </cell>
          <cell r="CJ858">
            <v>0</v>
          </cell>
          <cell r="CK858">
            <v>0</v>
          </cell>
          <cell r="CL858">
            <v>0</v>
          </cell>
          <cell r="CM858">
            <v>0</v>
          </cell>
          <cell r="CN858">
            <v>0</v>
          </cell>
          <cell r="CO858">
            <v>0</v>
          </cell>
          <cell r="CP858">
            <v>0</v>
          </cell>
          <cell r="CQ858">
            <v>0</v>
          </cell>
          <cell r="CR858">
            <v>0</v>
          </cell>
          <cell r="CS858">
            <v>0</v>
          </cell>
          <cell r="CT858">
            <v>0</v>
          </cell>
          <cell r="CU858">
            <v>0</v>
          </cell>
          <cell r="CV858">
            <v>0</v>
          </cell>
          <cell r="CW858">
            <v>0</v>
          </cell>
          <cell r="CX858">
            <v>0</v>
          </cell>
          <cell r="CY858">
            <v>0</v>
          </cell>
          <cell r="CZ858">
            <v>0</v>
          </cell>
          <cell r="DA858">
            <v>0</v>
          </cell>
          <cell r="DB858">
            <v>0</v>
          </cell>
          <cell r="DC858">
            <v>0</v>
          </cell>
          <cell r="DD858">
            <v>0</v>
          </cell>
          <cell r="DE858">
            <v>0</v>
          </cell>
          <cell r="DF858">
            <v>0</v>
          </cell>
          <cell r="DG858">
            <v>0</v>
          </cell>
          <cell r="DH858">
            <v>0</v>
          </cell>
          <cell r="DI858">
            <v>0</v>
          </cell>
          <cell r="DJ858">
            <v>0</v>
          </cell>
          <cell r="DK858">
            <v>0</v>
          </cell>
          <cell r="DL858">
            <v>0</v>
          </cell>
          <cell r="DM858">
            <v>0</v>
          </cell>
          <cell r="DN858">
            <v>0</v>
          </cell>
          <cell r="DO858">
            <v>0</v>
          </cell>
          <cell r="DP858">
            <v>0</v>
          </cell>
          <cell r="DQ858">
            <v>0</v>
          </cell>
          <cell r="DR858">
            <v>0</v>
          </cell>
          <cell r="DS858">
            <v>0</v>
          </cell>
          <cell r="DT858">
            <v>0</v>
          </cell>
          <cell r="DU858">
            <v>0</v>
          </cell>
          <cell r="DV858">
            <v>0</v>
          </cell>
          <cell r="DW858">
            <v>0</v>
          </cell>
          <cell r="DX858">
            <v>0</v>
          </cell>
          <cell r="DY858">
            <v>0</v>
          </cell>
          <cell r="DZ858">
            <v>0</v>
          </cell>
          <cell r="EA858">
            <v>0</v>
          </cell>
          <cell r="EB858">
            <v>0</v>
          </cell>
          <cell r="EC858">
            <v>0</v>
          </cell>
          <cell r="ED858">
            <v>0</v>
          </cell>
        </row>
        <row r="860">
          <cell r="F860">
            <v>1158.8423100000364</v>
          </cell>
          <cell r="G860">
            <v>1174.7789800000028</v>
          </cell>
          <cell r="H860">
            <v>1536.5515799999703</v>
          </cell>
          <cell r="I860">
            <v>1587.7341000000015</v>
          </cell>
          <cell r="J860">
            <v>1706.487690000009</v>
          </cell>
          <cell r="K860">
            <v>1704.7172999999893</v>
          </cell>
          <cell r="L860">
            <v>1606.9113500000094</v>
          </cell>
          <cell r="M860">
            <v>1696.0059699999983</v>
          </cell>
          <cell r="N860">
            <v>1650.5628000000142</v>
          </cell>
          <cell r="O860">
            <v>1574.8294499999611</v>
          </cell>
          <cell r="P860">
            <v>1252.7820000000065</v>
          </cell>
          <cell r="Q860">
            <v>1058.3108599999978</v>
          </cell>
          <cell r="R860">
            <v>17802.295200000051</v>
          </cell>
          <cell r="S860">
            <v>1167.5840000000026</v>
          </cell>
          <cell r="T860">
            <v>1142.8704000000143</v>
          </cell>
          <cell r="U860">
            <v>1548.2888000000385</v>
          </cell>
          <cell r="V860">
            <v>1599.8159999999916</v>
          </cell>
          <cell r="W860">
            <v>1719.5080000000016</v>
          </cell>
          <cell r="X860">
            <v>1717.6320000000123</v>
          </cell>
          <cell r="Y860">
            <v>1619.1424000000115</v>
          </cell>
          <cell r="Z860">
            <v>1708.8936000000103</v>
          </cell>
          <cell r="AA860">
            <v>1663.1520000000019</v>
          </cell>
          <cell r="AB860">
            <v>1586.7535999999964</v>
          </cell>
          <cell r="AC860">
            <v>1262.3040000000037</v>
          </cell>
          <cell r="AD860">
            <v>1066.3503999999957</v>
          </cell>
          <cell r="AE860">
            <v>18377.60436000023</v>
          </cell>
          <cell r="AF860">
            <v>1205.3475800000015</v>
          </cell>
          <cell r="AG860">
            <v>1179.801839999971</v>
          </cell>
          <cell r="AH860">
            <v>1598.3218700000434</v>
          </cell>
          <cell r="AI860">
            <v>1651.492499999993</v>
          </cell>
          <cell r="AJ860">
            <v>1775.06124000001</v>
          </cell>
          <cell r="AK860">
            <v>1773.2037000000128</v>
          </cell>
          <cell r="AL860">
            <v>1671.4722600000096</v>
          </cell>
          <cell r="AM860">
            <v>1764.1517199999944</v>
          </cell>
          <cell r="AN860">
            <v>1716.8550000000105</v>
          </cell>
          <cell r="AO860">
            <v>1638.0489900000393</v>
          </cell>
          <cell r="AP860">
            <v>1303.0668000000005</v>
          </cell>
          <cell r="AQ860">
            <v>1100.7808600000571</v>
          </cell>
          <cell r="AR860">
            <v>15267.681760000065</v>
          </cell>
          <cell r="AS860">
            <v>1057.0528800000902</v>
          </cell>
          <cell r="AT860">
            <v>1012.6211200000253</v>
          </cell>
          <cell r="AU860">
            <v>1336.2748399999691</v>
          </cell>
          <cell r="AV860">
            <v>1347.5688000000082</v>
          </cell>
          <cell r="AW860">
            <v>1422.2589199999929</v>
          </cell>
          <cell r="AX860">
            <v>1397.5883999999787</v>
          </cell>
          <cell r="AY860">
            <v>1331.9410399999761</v>
          </cell>
          <cell r="AZ860">
            <v>1424.7302400000335</v>
          </cell>
          <cell r="BA860">
            <v>1418.8212000000058</v>
          </cell>
          <cell r="BB860">
            <v>1398.104960000026</v>
          </cell>
          <cell r="BC860">
            <v>1142.8379999999888</v>
          </cell>
          <cell r="BD860">
            <v>977.8813599999994</v>
          </cell>
          <cell r="BE860">
            <v>15713.511419999879</v>
          </cell>
          <cell r="BF860">
            <v>1086.521790000028</v>
          </cell>
          <cell r="BG860">
            <v>1077.5872200000449</v>
          </cell>
          <cell r="BH860">
            <v>1372.2791699999943</v>
          </cell>
          <cell r="BI860">
            <v>1383.0345000000088</v>
          </cell>
          <cell r="BJ860">
            <v>1459.2509099999734</v>
          </cell>
          <cell r="BK860">
            <v>1433.387699999992</v>
          </cell>
          <cell r="BL860">
            <v>1366.361579999997</v>
          </cell>
          <cell r="BM860">
            <v>1461.9506999999285</v>
          </cell>
          <cell r="BN860">
            <v>1456.5897000000114</v>
          </cell>
          <cell r="BO860">
            <v>1436.3933700000052</v>
          </cell>
          <cell r="BP860">
            <v>1174.7447999999858</v>
          </cell>
          <cell r="BQ860">
            <v>1005.4099799999967</v>
          </cell>
          <cell r="BR860">
            <v>15805.742206768598</v>
          </cell>
          <cell r="BS860">
            <v>1094.9020199999795</v>
          </cell>
          <cell r="BT860">
            <v>1048.6999599999981</v>
          </cell>
          <cell r="BU860">
            <v>1383.5079900000128</v>
          </cell>
          <cell r="BV860">
            <v>1394.7718067681417</v>
          </cell>
          <cell r="BW860">
            <v>1471.7767699999968</v>
          </cell>
          <cell r="BX860">
            <v>1446.078600000008</v>
          </cell>
          <cell r="BY860">
            <v>1378.2097800000338</v>
          </cell>
          <cell r="BZ860">
            <v>1474.454859999998</v>
          </cell>
          <cell r="CA860">
            <v>1468.7612999999837</v>
          </cell>
          <cell r="CB860">
            <v>1447.753320000018</v>
          </cell>
          <cell r="CC860">
            <v>1183.8356999999378</v>
          </cell>
          <cell r="CD860">
            <v>1012.9901000000536</v>
          </cell>
          <cell r="CE860">
            <v>16213.40911309002</v>
          </cell>
          <cell r="CF860">
            <v>1124.3216399999801</v>
          </cell>
          <cell r="CG860">
            <v>1076.4812800000072</v>
          </cell>
          <cell r="CH860">
            <v>1419.3585600000224</v>
          </cell>
          <cell r="CI860">
            <v>1429.3497130556498</v>
          </cell>
          <cell r="CJ860">
            <v>1508.6451200343436</v>
          </cell>
          <cell r="CK860">
            <v>1482.1310999999987</v>
          </cell>
          <cell r="CL860">
            <v>1412.8817299999937</v>
          </cell>
          <cell r="CM860">
            <v>1511.8842600000207</v>
          </cell>
          <cell r="CN860">
            <v>1506.5528999999806</v>
          </cell>
          <cell r="CO860">
            <v>1485.8780499999993</v>
          </cell>
          <cell r="CP860">
            <v>1215.5318999999436</v>
          </cell>
          <cell r="CQ860">
            <v>1040.3928599999053</v>
          </cell>
          <cell r="CR860">
            <v>16548.261255159508</v>
          </cell>
          <cell r="CS860">
            <v>1146.1363399999682</v>
          </cell>
          <cell r="CT860">
            <v>1097.8477999999886</v>
          </cell>
          <cell r="CU860">
            <v>1448.4585699999589</v>
          </cell>
          <cell r="CV860">
            <v>1460.0071551591391</v>
          </cell>
          <cell r="CW860">
            <v>1541.2118099999789</v>
          </cell>
          <cell r="CX860">
            <v>1514.3324999999604</v>
          </cell>
          <cell r="CY860">
            <v>1443.2784699999902</v>
          </cell>
          <cell r="CZ860">
            <v>1544.0021200000483</v>
          </cell>
          <cell r="DA860">
            <v>1537.7784000000102</v>
          </cell>
          <cell r="DB860">
            <v>1515.6389799999888</v>
          </cell>
          <cell r="DC860">
            <v>1239.2261999999755</v>
          </cell>
          <cell r="DD860">
            <v>1060.3429100001231</v>
          </cell>
          <cell r="DE860">
            <v>16774.561000000685</v>
          </cell>
          <cell r="DF860">
            <v>1160.8089499999769</v>
          </cell>
          <cell r="DG860">
            <v>1150.9108199999901</v>
          </cell>
          <cell r="DH860">
            <v>1465.04449999996</v>
          </cell>
          <cell r="DI860">
            <v>1476.0662999999477</v>
          </cell>
          <cell r="DJ860">
            <v>1556.8172100000083</v>
          </cell>
          <cell r="DK860">
            <v>1529.0025000000023</v>
          </cell>
          <cell r="DL860">
            <v>1457.6996700000018</v>
          </cell>
          <cell r="DM860">
            <v>1560.081199999986</v>
          </cell>
          <cell r="DN860">
            <v>1554.839100000012</v>
          </cell>
          <cell r="DO860">
            <v>1533.9695899999933</v>
          </cell>
          <cell r="DP860">
            <v>1255.0235999999568</v>
          </cell>
          <cell r="DQ860">
            <v>1074.2975600000937</v>
          </cell>
          <cell r="DR860">
            <v>17078.919900000095</v>
          </cell>
          <cell r="DS860">
            <v>1183.0654000000795</v>
          </cell>
          <cell r="DT860">
            <v>1133.1336800000281</v>
          </cell>
          <cell r="DU860">
            <v>1494.9046300000045</v>
          </cell>
          <cell r="DV860">
            <v>1507.1706000000122</v>
          </cell>
          <cell r="DW860">
            <v>1590.3607599999814</v>
          </cell>
          <cell r="DX860">
            <v>1562.576699999976</v>
          </cell>
          <cell r="DY860">
            <v>1489.4101899999951</v>
          </cell>
          <cell r="DZ860">
            <v>1593.2490300000063</v>
          </cell>
          <cell r="EA860">
            <v>1587.0234000000055</v>
          </cell>
          <cell r="EB860">
            <v>1564.3604399999604</v>
          </cell>
          <cell r="EC860">
            <v>1279.0745999999344</v>
          </cell>
          <cell r="ED860">
            <v>1094.5904700000538</v>
          </cell>
        </row>
        <row r="863"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0</v>
          </cell>
          <cell r="AV863">
            <v>0</v>
          </cell>
          <cell r="AW863">
            <v>0</v>
          </cell>
          <cell r="AX863">
            <v>0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0</v>
          </cell>
          <cell r="BE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K863">
            <v>0</v>
          </cell>
          <cell r="BL863">
            <v>0</v>
          </cell>
          <cell r="BM863">
            <v>0</v>
          </cell>
          <cell r="BN863">
            <v>0</v>
          </cell>
          <cell r="BO863">
            <v>0</v>
          </cell>
          <cell r="BP863">
            <v>0</v>
          </cell>
          <cell r="BQ863">
            <v>0</v>
          </cell>
          <cell r="BR863">
            <v>0</v>
          </cell>
          <cell r="BS863">
            <v>0</v>
          </cell>
          <cell r="BT863">
            <v>0</v>
          </cell>
          <cell r="BU863">
            <v>0</v>
          </cell>
          <cell r="BV863">
            <v>0</v>
          </cell>
          <cell r="BW863">
            <v>0</v>
          </cell>
          <cell r="BX863">
            <v>0</v>
          </cell>
          <cell r="BY863">
            <v>0</v>
          </cell>
          <cell r="BZ863">
            <v>0</v>
          </cell>
          <cell r="CA863">
            <v>0</v>
          </cell>
          <cell r="CB863">
            <v>0</v>
          </cell>
          <cell r="CC863">
            <v>0</v>
          </cell>
          <cell r="CD863">
            <v>0</v>
          </cell>
          <cell r="CE863">
            <v>0</v>
          </cell>
          <cell r="CF863">
            <v>0</v>
          </cell>
          <cell r="CG863">
            <v>0</v>
          </cell>
          <cell r="CH863">
            <v>0</v>
          </cell>
          <cell r="CI863">
            <v>0</v>
          </cell>
          <cell r="CJ863">
            <v>0</v>
          </cell>
          <cell r="CK863">
            <v>0</v>
          </cell>
          <cell r="CL863">
            <v>0</v>
          </cell>
          <cell r="CM863">
            <v>0</v>
          </cell>
          <cell r="CN863">
            <v>0</v>
          </cell>
          <cell r="CO863">
            <v>0</v>
          </cell>
          <cell r="CP863">
            <v>0</v>
          </cell>
          <cell r="CQ863">
            <v>0</v>
          </cell>
          <cell r="CR863">
            <v>0</v>
          </cell>
          <cell r="CS863">
            <v>0</v>
          </cell>
          <cell r="CT863">
            <v>0</v>
          </cell>
          <cell r="CU863">
            <v>0</v>
          </cell>
          <cell r="CV863">
            <v>0</v>
          </cell>
          <cell r="CW863">
            <v>0</v>
          </cell>
          <cell r="CX863">
            <v>0</v>
          </cell>
          <cell r="CY863">
            <v>0</v>
          </cell>
          <cell r="CZ863">
            <v>0</v>
          </cell>
          <cell r="DA863">
            <v>0</v>
          </cell>
          <cell r="DB863">
            <v>0</v>
          </cell>
          <cell r="DC863">
            <v>0</v>
          </cell>
          <cell r="DD863">
            <v>0</v>
          </cell>
          <cell r="DE863">
            <v>0</v>
          </cell>
          <cell r="DF863">
            <v>0</v>
          </cell>
          <cell r="DG863">
            <v>0</v>
          </cell>
          <cell r="DH863">
            <v>0</v>
          </cell>
          <cell r="DI863">
            <v>0</v>
          </cell>
          <cell r="DJ863">
            <v>0</v>
          </cell>
          <cell r="DK863">
            <v>0</v>
          </cell>
          <cell r="DL863">
            <v>0</v>
          </cell>
          <cell r="DM863">
            <v>0</v>
          </cell>
          <cell r="DN863">
            <v>0</v>
          </cell>
          <cell r="DO863">
            <v>0</v>
          </cell>
          <cell r="DP863">
            <v>0</v>
          </cell>
          <cell r="DQ863">
            <v>0</v>
          </cell>
          <cell r="DR863">
            <v>0</v>
          </cell>
          <cell r="DS863">
            <v>0</v>
          </cell>
          <cell r="DT863">
            <v>0</v>
          </cell>
          <cell r="DU863">
            <v>0</v>
          </cell>
          <cell r="DV863">
            <v>0</v>
          </cell>
          <cell r="DW863">
            <v>0</v>
          </cell>
          <cell r="DX863">
            <v>0</v>
          </cell>
          <cell r="DY863">
            <v>0</v>
          </cell>
          <cell r="DZ863">
            <v>0</v>
          </cell>
          <cell r="EA863">
            <v>0</v>
          </cell>
          <cell r="EB863">
            <v>0</v>
          </cell>
          <cell r="EC863">
            <v>0</v>
          </cell>
          <cell r="ED863">
            <v>0</v>
          </cell>
        </row>
        <row r="865"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K865">
            <v>0</v>
          </cell>
          <cell r="BL865">
            <v>0</v>
          </cell>
          <cell r="BM865">
            <v>0</v>
          </cell>
          <cell r="BN865">
            <v>0</v>
          </cell>
          <cell r="BO865">
            <v>0</v>
          </cell>
          <cell r="BP865">
            <v>0</v>
          </cell>
          <cell r="BQ865">
            <v>0</v>
          </cell>
          <cell r="BR865">
            <v>0</v>
          </cell>
          <cell r="BS865">
            <v>0</v>
          </cell>
          <cell r="BT865">
            <v>0</v>
          </cell>
          <cell r="BU865">
            <v>0</v>
          </cell>
          <cell r="BV865">
            <v>0</v>
          </cell>
          <cell r="BW865">
            <v>0</v>
          </cell>
          <cell r="BX865">
            <v>0</v>
          </cell>
          <cell r="BY865">
            <v>0</v>
          </cell>
          <cell r="BZ865">
            <v>0</v>
          </cell>
          <cell r="CA865">
            <v>0</v>
          </cell>
          <cell r="CB865">
            <v>0</v>
          </cell>
          <cell r="CC865">
            <v>0</v>
          </cell>
          <cell r="CD865">
            <v>0</v>
          </cell>
          <cell r="CE865">
            <v>0</v>
          </cell>
          <cell r="CF865">
            <v>0</v>
          </cell>
          <cell r="CG865">
            <v>0</v>
          </cell>
          <cell r="CH865">
            <v>0</v>
          </cell>
          <cell r="CI865">
            <v>0</v>
          </cell>
          <cell r="CJ865">
            <v>0</v>
          </cell>
          <cell r="CK865">
            <v>0</v>
          </cell>
          <cell r="CL865">
            <v>0</v>
          </cell>
          <cell r="CM865">
            <v>0</v>
          </cell>
          <cell r="CN865">
            <v>0</v>
          </cell>
          <cell r="CO865">
            <v>0</v>
          </cell>
          <cell r="CP865">
            <v>0</v>
          </cell>
          <cell r="CQ865">
            <v>0</v>
          </cell>
          <cell r="CR865">
            <v>0</v>
          </cell>
          <cell r="CS865">
            <v>0</v>
          </cell>
          <cell r="CT865">
            <v>0</v>
          </cell>
          <cell r="CU865">
            <v>0</v>
          </cell>
          <cell r="CV865">
            <v>0</v>
          </cell>
          <cell r="CW865">
            <v>0</v>
          </cell>
          <cell r="CX865">
            <v>0</v>
          </cell>
          <cell r="CY865">
            <v>0</v>
          </cell>
          <cell r="CZ865">
            <v>0</v>
          </cell>
          <cell r="DA865">
            <v>0</v>
          </cell>
          <cell r="DB865">
            <v>0</v>
          </cell>
          <cell r="DC865">
            <v>0</v>
          </cell>
          <cell r="DD865">
            <v>0</v>
          </cell>
          <cell r="DE865">
            <v>0</v>
          </cell>
          <cell r="DF865">
            <v>0</v>
          </cell>
          <cell r="DG865">
            <v>0</v>
          </cell>
          <cell r="DH865">
            <v>0</v>
          </cell>
          <cell r="DI865">
            <v>0</v>
          </cell>
          <cell r="DJ865">
            <v>0</v>
          </cell>
          <cell r="DK865">
            <v>0</v>
          </cell>
          <cell r="DL865">
            <v>0</v>
          </cell>
          <cell r="DM865">
            <v>0</v>
          </cell>
          <cell r="DN865">
            <v>0</v>
          </cell>
          <cell r="DO865">
            <v>0</v>
          </cell>
          <cell r="DP865">
            <v>0</v>
          </cell>
          <cell r="DQ865">
            <v>0</v>
          </cell>
          <cell r="DR865">
            <v>0</v>
          </cell>
          <cell r="DS865">
            <v>0</v>
          </cell>
          <cell r="DT865">
            <v>0</v>
          </cell>
          <cell r="DU865">
            <v>0</v>
          </cell>
          <cell r="DV865">
            <v>0</v>
          </cell>
          <cell r="DW865">
            <v>0</v>
          </cell>
          <cell r="DX865">
            <v>0</v>
          </cell>
          <cell r="DY865">
            <v>0</v>
          </cell>
          <cell r="DZ865">
            <v>0</v>
          </cell>
          <cell r="EA865">
            <v>0</v>
          </cell>
          <cell r="EB865">
            <v>0</v>
          </cell>
          <cell r="EC865">
            <v>0</v>
          </cell>
          <cell r="ED865">
            <v>0</v>
          </cell>
        </row>
        <row r="866"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  <cell r="BM866">
            <v>0</v>
          </cell>
          <cell r="BN866">
            <v>0</v>
          </cell>
          <cell r="BO866">
            <v>0</v>
          </cell>
          <cell r="BP866">
            <v>0</v>
          </cell>
          <cell r="BQ866">
            <v>0</v>
          </cell>
          <cell r="BR866">
            <v>0</v>
          </cell>
          <cell r="BS866">
            <v>0</v>
          </cell>
          <cell r="BT866">
            <v>0</v>
          </cell>
          <cell r="BU866">
            <v>0</v>
          </cell>
          <cell r="BV866">
            <v>0</v>
          </cell>
          <cell r="BW866">
            <v>0</v>
          </cell>
          <cell r="BX866">
            <v>0</v>
          </cell>
          <cell r="BY866">
            <v>0</v>
          </cell>
          <cell r="BZ866">
            <v>0</v>
          </cell>
          <cell r="CA866">
            <v>0</v>
          </cell>
          <cell r="CB866">
            <v>0</v>
          </cell>
          <cell r="CC866">
            <v>0</v>
          </cell>
          <cell r="CD866">
            <v>0</v>
          </cell>
          <cell r="CE866">
            <v>0</v>
          </cell>
          <cell r="CF866">
            <v>0</v>
          </cell>
          <cell r="CG866">
            <v>0</v>
          </cell>
          <cell r="CH866">
            <v>0</v>
          </cell>
          <cell r="CI866">
            <v>0</v>
          </cell>
          <cell r="CJ866">
            <v>0</v>
          </cell>
          <cell r="CK866">
            <v>0</v>
          </cell>
          <cell r="CL866">
            <v>0</v>
          </cell>
          <cell r="CM866">
            <v>0</v>
          </cell>
          <cell r="CN866">
            <v>0</v>
          </cell>
          <cell r="CO866">
            <v>0</v>
          </cell>
          <cell r="CP866">
            <v>0</v>
          </cell>
          <cell r="CQ866">
            <v>0</v>
          </cell>
          <cell r="CR866">
            <v>0</v>
          </cell>
          <cell r="CS866">
            <v>0</v>
          </cell>
          <cell r="CT866">
            <v>0</v>
          </cell>
          <cell r="CU866">
            <v>0</v>
          </cell>
          <cell r="CV866">
            <v>0</v>
          </cell>
          <cell r="CW866">
            <v>0</v>
          </cell>
          <cell r="CX866">
            <v>0</v>
          </cell>
          <cell r="CY866">
            <v>0</v>
          </cell>
          <cell r="CZ866">
            <v>0</v>
          </cell>
          <cell r="DA866">
            <v>0</v>
          </cell>
          <cell r="DB866">
            <v>0</v>
          </cell>
          <cell r="DC866">
            <v>0</v>
          </cell>
          <cell r="DD866">
            <v>0</v>
          </cell>
          <cell r="DE866">
            <v>0</v>
          </cell>
          <cell r="DF866">
            <v>0</v>
          </cell>
          <cell r="DG866">
            <v>0</v>
          </cell>
          <cell r="DH866">
            <v>0</v>
          </cell>
          <cell r="DI866">
            <v>0</v>
          </cell>
          <cell r="DJ866">
            <v>0</v>
          </cell>
          <cell r="DK866">
            <v>0</v>
          </cell>
          <cell r="DL866">
            <v>0</v>
          </cell>
          <cell r="DM866">
            <v>0</v>
          </cell>
          <cell r="DN866">
            <v>0</v>
          </cell>
          <cell r="DO866">
            <v>0</v>
          </cell>
          <cell r="DP866">
            <v>0</v>
          </cell>
          <cell r="DQ866">
            <v>0</v>
          </cell>
          <cell r="DR866">
            <v>0</v>
          </cell>
          <cell r="DS866">
            <v>0</v>
          </cell>
          <cell r="DT866">
            <v>0</v>
          </cell>
          <cell r="DU866">
            <v>0</v>
          </cell>
          <cell r="DV866">
            <v>0</v>
          </cell>
          <cell r="DW866">
            <v>0</v>
          </cell>
          <cell r="DX866">
            <v>0</v>
          </cell>
          <cell r="DY866">
            <v>0</v>
          </cell>
          <cell r="DZ866">
            <v>0</v>
          </cell>
          <cell r="EA866">
            <v>0</v>
          </cell>
          <cell r="EB866">
            <v>0</v>
          </cell>
          <cell r="EC866">
            <v>0</v>
          </cell>
          <cell r="ED866">
            <v>0</v>
          </cell>
        </row>
        <row r="867"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0</v>
          </cell>
          <cell r="BT867">
            <v>0</v>
          </cell>
          <cell r="BU867">
            <v>0</v>
          </cell>
          <cell r="BV867">
            <v>0</v>
          </cell>
          <cell r="BW867">
            <v>0</v>
          </cell>
          <cell r="BX867">
            <v>0</v>
          </cell>
          <cell r="BY867">
            <v>0</v>
          </cell>
          <cell r="BZ867">
            <v>0</v>
          </cell>
          <cell r="CA867">
            <v>0</v>
          </cell>
          <cell r="CB867">
            <v>0</v>
          </cell>
          <cell r="CC867">
            <v>0</v>
          </cell>
          <cell r="CD867">
            <v>0</v>
          </cell>
          <cell r="CE867">
            <v>0</v>
          </cell>
          <cell r="CF867">
            <v>0</v>
          </cell>
          <cell r="CG867">
            <v>0</v>
          </cell>
          <cell r="CH867">
            <v>0</v>
          </cell>
          <cell r="CI867">
            <v>0</v>
          </cell>
          <cell r="CJ867">
            <v>0</v>
          </cell>
          <cell r="CK867">
            <v>0</v>
          </cell>
          <cell r="CL867">
            <v>0</v>
          </cell>
          <cell r="CM867">
            <v>0</v>
          </cell>
          <cell r="CN867">
            <v>0</v>
          </cell>
          <cell r="CO867">
            <v>0</v>
          </cell>
          <cell r="CP867">
            <v>0</v>
          </cell>
          <cell r="CQ867">
            <v>0</v>
          </cell>
          <cell r="CR867">
            <v>0</v>
          </cell>
          <cell r="CS867">
            <v>0</v>
          </cell>
          <cell r="CT867">
            <v>0</v>
          </cell>
          <cell r="CU867">
            <v>0</v>
          </cell>
          <cell r="CV867">
            <v>0</v>
          </cell>
          <cell r="CW867">
            <v>0</v>
          </cell>
          <cell r="CX867">
            <v>0</v>
          </cell>
          <cell r="CY867">
            <v>0</v>
          </cell>
          <cell r="CZ867">
            <v>0</v>
          </cell>
          <cell r="DA867">
            <v>0</v>
          </cell>
          <cell r="DB867">
            <v>0</v>
          </cell>
          <cell r="DC867">
            <v>0</v>
          </cell>
          <cell r="DD867">
            <v>0</v>
          </cell>
          <cell r="DE867">
            <v>0</v>
          </cell>
          <cell r="DF867">
            <v>0</v>
          </cell>
          <cell r="DG867">
            <v>0</v>
          </cell>
          <cell r="DH867">
            <v>0</v>
          </cell>
          <cell r="DI867">
            <v>0</v>
          </cell>
          <cell r="DJ867">
            <v>0</v>
          </cell>
          <cell r="DK867">
            <v>0</v>
          </cell>
          <cell r="DL867">
            <v>0</v>
          </cell>
          <cell r="DM867">
            <v>0</v>
          </cell>
          <cell r="DN867">
            <v>0</v>
          </cell>
          <cell r="DO867">
            <v>0</v>
          </cell>
          <cell r="DP867">
            <v>0</v>
          </cell>
          <cell r="DQ867">
            <v>0</v>
          </cell>
          <cell r="DR867">
            <v>0</v>
          </cell>
          <cell r="DS867">
            <v>0</v>
          </cell>
          <cell r="DT867">
            <v>0</v>
          </cell>
          <cell r="DU867">
            <v>0</v>
          </cell>
          <cell r="DV867">
            <v>0</v>
          </cell>
          <cell r="DW867">
            <v>0</v>
          </cell>
          <cell r="DX867">
            <v>0</v>
          </cell>
          <cell r="DY867">
            <v>0</v>
          </cell>
          <cell r="DZ867">
            <v>0</v>
          </cell>
          <cell r="EA867">
            <v>0</v>
          </cell>
          <cell r="EB867">
            <v>0</v>
          </cell>
          <cell r="EC867">
            <v>0</v>
          </cell>
          <cell r="ED867">
            <v>0</v>
          </cell>
        </row>
        <row r="868"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  <cell r="BQ868">
            <v>0</v>
          </cell>
          <cell r="BR868">
            <v>0</v>
          </cell>
          <cell r="BS868">
            <v>0</v>
          </cell>
          <cell r="BT868">
            <v>0</v>
          </cell>
          <cell r="BU868">
            <v>0</v>
          </cell>
          <cell r="BV868">
            <v>0</v>
          </cell>
          <cell r="BW868">
            <v>0</v>
          </cell>
          <cell r="BX868">
            <v>0</v>
          </cell>
          <cell r="BY868">
            <v>0</v>
          </cell>
          <cell r="BZ868">
            <v>0</v>
          </cell>
          <cell r="CA868">
            <v>0</v>
          </cell>
          <cell r="CB868">
            <v>0</v>
          </cell>
          <cell r="CC868">
            <v>0</v>
          </cell>
          <cell r="CD868">
            <v>0</v>
          </cell>
          <cell r="CE868">
            <v>0</v>
          </cell>
          <cell r="CF868">
            <v>0</v>
          </cell>
          <cell r="CG868">
            <v>0</v>
          </cell>
          <cell r="CH868">
            <v>0</v>
          </cell>
          <cell r="CI868">
            <v>0</v>
          </cell>
          <cell r="CJ868">
            <v>0</v>
          </cell>
          <cell r="CK868">
            <v>0</v>
          </cell>
          <cell r="CL868">
            <v>0</v>
          </cell>
          <cell r="CM868">
            <v>0</v>
          </cell>
          <cell r="CN868">
            <v>0</v>
          </cell>
          <cell r="CO868">
            <v>0</v>
          </cell>
          <cell r="CP868">
            <v>0</v>
          </cell>
          <cell r="CQ868">
            <v>0</v>
          </cell>
          <cell r="CR868">
            <v>0</v>
          </cell>
          <cell r="CS868">
            <v>0</v>
          </cell>
          <cell r="CT868">
            <v>0</v>
          </cell>
          <cell r="CU868">
            <v>0</v>
          </cell>
          <cell r="CV868">
            <v>0</v>
          </cell>
          <cell r="CW868">
            <v>0</v>
          </cell>
          <cell r="CX868">
            <v>0</v>
          </cell>
          <cell r="CY868">
            <v>0</v>
          </cell>
          <cell r="CZ868">
            <v>0</v>
          </cell>
          <cell r="DA868">
            <v>0</v>
          </cell>
          <cell r="DB868">
            <v>0</v>
          </cell>
          <cell r="DC868">
            <v>0</v>
          </cell>
          <cell r="DD868">
            <v>0</v>
          </cell>
          <cell r="DE868">
            <v>0</v>
          </cell>
          <cell r="DF868">
            <v>0</v>
          </cell>
          <cell r="DG868">
            <v>0</v>
          </cell>
          <cell r="DH868">
            <v>0</v>
          </cell>
          <cell r="DI868">
            <v>0</v>
          </cell>
          <cell r="DJ868">
            <v>0</v>
          </cell>
          <cell r="DK868">
            <v>0</v>
          </cell>
          <cell r="DL868">
            <v>0</v>
          </cell>
          <cell r="DM868">
            <v>0</v>
          </cell>
          <cell r="DN868">
            <v>0</v>
          </cell>
          <cell r="DO868">
            <v>0</v>
          </cell>
          <cell r="DP868">
            <v>0</v>
          </cell>
          <cell r="DQ868">
            <v>0</v>
          </cell>
          <cell r="DR868">
            <v>0</v>
          </cell>
          <cell r="DS868">
            <v>0</v>
          </cell>
          <cell r="DT868">
            <v>0</v>
          </cell>
          <cell r="DU868">
            <v>0</v>
          </cell>
          <cell r="DV868">
            <v>0</v>
          </cell>
          <cell r="DW868">
            <v>0</v>
          </cell>
          <cell r="DX868">
            <v>0</v>
          </cell>
          <cell r="DY868">
            <v>0</v>
          </cell>
          <cell r="DZ868">
            <v>0</v>
          </cell>
          <cell r="EA868">
            <v>0</v>
          </cell>
          <cell r="EB868">
            <v>0</v>
          </cell>
          <cell r="EC868">
            <v>0</v>
          </cell>
          <cell r="ED868">
            <v>0</v>
          </cell>
        </row>
        <row r="869"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  <cell r="AL869">
            <v>0</v>
          </cell>
          <cell r="AM869">
            <v>0</v>
          </cell>
          <cell r="AN869">
            <v>0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E869">
            <v>0</v>
          </cell>
          <cell r="BF869">
            <v>0</v>
          </cell>
          <cell r="BG869">
            <v>0</v>
          </cell>
          <cell r="BH869">
            <v>0</v>
          </cell>
          <cell r="BI869">
            <v>0</v>
          </cell>
          <cell r="BJ869">
            <v>0</v>
          </cell>
          <cell r="BK869">
            <v>0</v>
          </cell>
          <cell r="BL869">
            <v>0</v>
          </cell>
          <cell r="BM869">
            <v>0</v>
          </cell>
          <cell r="BN869">
            <v>0</v>
          </cell>
          <cell r="BO869">
            <v>0</v>
          </cell>
          <cell r="BP869">
            <v>0</v>
          </cell>
          <cell r="BQ869">
            <v>0</v>
          </cell>
          <cell r="BR869">
            <v>0</v>
          </cell>
          <cell r="BS869">
            <v>0</v>
          </cell>
          <cell r="BT869">
            <v>0</v>
          </cell>
          <cell r="BU869">
            <v>0</v>
          </cell>
          <cell r="BV869">
            <v>0</v>
          </cell>
          <cell r="BW869">
            <v>0</v>
          </cell>
          <cell r="BX869">
            <v>0</v>
          </cell>
          <cell r="BY869">
            <v>0</v>
          </cell>
          <cell r="BZ869">
            <v>0</v>
          </cell>
          <cell r="CA869">
            <v>0</v>
          </cell>
          <cell r="CB869">
            <v>0</v>
          </cell>
          <cell r="CC869">
            <v>0</v>
          </cell>
          <cell r="CD869">
            <v>0</v>
          </cell>
          <cell r="CE869">
            <v>0</v>
          </cell>
          <cell r="CF869">
            <v>0</v>
          </cell>
          <cell r="CG869">
            <v>0</v>
          </cell>
          <cell r="CH869">
            <v>0</v>
          </cell>
          <cell r="CI869">
            <v>0</v>
          </cell>
          <cell r="CJ869">
            <v>0</v>
          </cell>
          <cell r="CK869">
            <v>0</v>
          </cell>
          <cell r="CL869">
            <v>0</v>
          </cell>
          <cell r="CM869">
            <v>0</v>
          </cell>
          <cell r="CN869">
            <v>0</v>
          </cell>
          <cell r="CO869">
            <v>0</v>
          </cell>
          <cell r="CP869">
            <v>0</v>
          </cell>
          <cell r="CQ869">
            <v>0</v>
          </cell>
          <cell r="CR869">
            <v>0</v>
          </cell>
          <cell r="CS869">
            <v>0</v>
          </cell>
          <cell r="CT869">
            <v>0</v>
          </cell>
          <cell r="CU869">
            <v>0</v>
          </cell>
          <cell r="CV869">
            <v>0</v>
          </cell>
          <cell r="CW869">
            <v>0</v>
          </cell>
          <cell r="CX869">
            <v>0</v>
          </cell>
          <cell r="CY869">
            <v>0</v>
          </cell>
          <cell r="CZ869">
            <v>0</v>
          </cell>
          <cell r="DA869">
            <v>0</v>
          </cell>
          <cell r="DB869">
            <v>0</v>
          </cell>
          <cell r="DC869">
            <v>0</v>
          </cell>
          <cell r="DD869">
            <v>0</v>
          </cell>
          <cell r="DE869">
            <v>0</v>
          </cell>
          <cell r="DF869">
            <v>0</v>
          </cell>
          <cell r="DG869">
            <v>0</v>
          </cell>
          <cell r="DH869">
            <v>0</v>
          </cell>
          <cell r="DI869">
            <v>0</v>
          </cell>
          <cell r="DJ869">
            <v>0</v>
          </cell>
          <cell r="DK869">
            <v>0</v>
          </cell>
          <cell r="DL869">
            <v>0</v>
          </cell>
          <cell r="DM869">
            <v>0</v>
          </cell>
          <cell r="DN869">
            <v>0</v>
          </cell>
          <cell r="DO869">
            <v>0</v>
          </cell>
          <cell r="DP869">
            <v>0</v>
          </cell>
          <cell r="DQ869">
            <v>0</v>
          </cell>
          <cell r="DR869">
            <v>0</v>
          </cell>
          <cell r="DS869">
            <v>0</v>
          </cell>
          <cell r="DT869">
            <v>0</v>
          </cell>
          <cell r="DU869">
            <v>0</v>
          </cell>
          <cell r="DV869">
            <v>0</v>
          </cell>
          <cell r="DW869">
            <v>0</v>
          </cell>
          <cell r="DX869">
            <v>0</v>
          </cell>
          <cell r="DY869">
            <v>0</v>
          </cell>
          <cell r="DZ869">
            <v>0</v>
          </cell>
          <cell r="EA869">
            <v>0</v>
          </cell>
          <cell r="EB869">
            <v>0</v>
          </cell>
          <cell r="EC869">
            <v>0</v>
          </cell>
          <cell r="ED869">
            <v>0</v>
          </cell>
        </row>
        <row r="870"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BM870">
            <v>0</v>
          </cell>
          <cell r="BN870">
            <v>0</v>
          </cell>
          <cell r="BO870">
            <v>0</v>
          </cell>
          <cell r="BP870">
            <v>0</v>
          </cell>
          <cell r="BQ870">
            <v>0</v>
          </cell>
          <cell r="BR870">
            <v>0</v>
          </cell>
          <cell r="BS870">
            <v>0</v>
          </cell>
          <cell r="BT870">
            <v>0</v>
          </cell>
          <cell r="BU870">
            <v>0</v>
          </cell>
          <cell r="BV870">
            <v>0</v>
          </cell>
          <cell r="BW870">
            <v>0</v>
          </cell>
          <cell r="BX870">
            <v>0</v>
          </cell>
          <cell r="BY870">
            <v>0</v>
          </cell>
          <cell r="BZ870">
            <v>0</v>
          </cell>
          <cell r="CA870">
            <v>0</v>
          </cell>
          <cell r="CB870">
            <v>0</v>
          </cell>
          <cell r="CC870">
            <v>0</v>
          </cell>
          <cell r="CD870">
            <v>0</v>
          </cell>
          <cell r="CE870">
            <v>0</v>
          </cell>
          <cell r="CF870">
            <v>0</v>
          </cell>
          <cell r="CG870">
            <v>0</v>
          </cell>
          <cell r="CH870">
            <v>0</v>
          </cell>
          <cell r="CI870">
            <v>0</v>
          </cell>
          <cell r="CJ870">
            <v>0</v>
          </cell>
          <cell r="CK870">
            <v>0</v>
          </cell>
          <cell r="CL870">
            <v>0</v>
          </cell>
          <cell r="CM870">
            <v>0</v>
          </cell>
          <cell r="CN870">
            <v>0</v>
          </cell>
          <cell r="CO870">
            <v>0</v>
          </cell>
          <cell r="CP870">
            <v>0</v>
          </cell>
          <cell r="CQ870">
            <v>0</v>
          </cell>
          <cell r="CR870">
            <v>0</v>
          </cell>
          <cell r="CS870">
            <v>0</v>
          </cell>
          <cell r="CT870">
            <v>0</v>
          </cell>
          <cell r="CU870">
            <v>0</v>
          </cell>
          <cell r="CV870">
            <v>0</v>
          </cell>
          <cell r="CW870">
            <v>0</v>
          </cell>
          <cell r="CX870">
            <v>0</v>
          </cell>
          <cell r="CY870">
            <v>0</v>
          </cell>
          <cell r="CZ870">
            <v>0</v>
          </cell>
          <cell r="DA870">
            <v>0</v>
          </cell>
          <cell r="DB870">
            <v>0</v>
          </cell>
          <cell r="DC870">
            <v>0</v>
          </cell>
          <cell r="DD870">
            <v>0</v>
          </cell>
          <cell r="DE870">
            <v>0</v>
          </cell>
          <cell r="DF870">
            <v>0</v>
          </cell>
          <cell r="DG870">
            <v>0</v>
          </cell>
          <cell r="DH870">
            <v>0</v>
          </cell>
          <cell r="DI870">
            <v>0</v>
          </cell>
          <cell r="DJ870">
            <v>0</v>
          </cell>
          <cell r="DK870">
            <v>0</v>
          </cell>
          <cell r="DL870">
            <v>0</v>
          </cell>
          <cell r="DM870">
            <v>0</v>
          </cell>
          <cell r="DN870">
            <v>0</v>
          </cell>
          <cell r="DO870">
            <v>0</v>
          </cell>
          <cell r="DP870">
            <v>0</v>
          </cell>
          <cell r="DQ870">
            <v>0</v>
          </cell>
          <cell r="DR870">
            <v>0</v>
          </cell>
          <cell r="DS870">
            <v>0</v>
          </cell>
          <cell r="DT870">
            <v>0</v>
          </cell>
          <cell r="DU870">
            <v>0</v>
          </cell>
          <cell r="DV870">
            <v>0</v>
          </cell>
          <cell r="DW870">
            <v>0</v>
          </cell>
          <cell r="DX870">
            <v>0</v>
          </cell>
          <cell r="DY870">
            <v>0</v>
          </cell>
          <cell r="DZ870">
            <v>0</v>
          </cell>
          <cell r="EA870">
            <v>0</v>
          </cell>
          <cell r="EB870">
            <v>0</v>
          </cell>
          <cell r="EC870">
            <v>0</v>
          </cell>
          <cell r="ED870">
            <v>0</v>
          </cell>
        </row>
        <row r="871"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0</v>
          </cell>
          <cell r="BE871">
            <v>0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  <cell r="BL871">
            <v>0</v>
          </cell>
          <cell r="BM871">
            <v>0</v>
          </cell>
          <cell r="BN871">
            <v>0</v>
          </cell>
          <cell r="BO871">
            <v>0</v>
          </cell>
          <cell r="BP871">
            <v>0</v>
          </cell>
          <cell r="BQ871">
            <v>0</v>
          </cell>
          <cell r="BR871">
            <v>0</v>
          </cell>
          <cell r="BS871">
            <v>0</v>
          </cell>
          <cell r="BT871">
            <v>0</v>
          </cell>
          <cell r="BU871">
            <v>0</v>
          </cell>
          <cell r="BV871">
            <v>0</v>
          </cell>
          <cell r="BW871">
            <v>0</v>
          </cell>
          <cell r="BX871">
            <v>0</v>
          </cell>
          <cell r="BY871">
            <v>0</v>
          </cell>
          <cell r="BZ871">
            <v>0</v>
          </cell>
          <cell r="CA871">
            <v>0</v>
          </cell>
          <cell r="CB871">
            <v>0</v>
          </cell>
          <cell r="CC871">
            <v>0</v>
          </cell>
          <cell r="CD871">
            <v>0</v>
          </cell>
          <cell r="CE871">
            <v>0</v>
          </cell>
          <cell r="CF871">
            <v>0</v>
          </cell>
          <cell r="CG871">
            <v>0</v>
          </cell>
          <cell r="CH871">
            <v>0</v>
          </cell>
          <cell r="CI871">
            <v>0</v>
          </cell>
          <cell r="CJ871">
            <v>0</v>
          </cell>
          <cell r="CK871">
            <v>0</v>
          </cell>
          <cell r="CL871">
            <v>0</v>
          </cell>
          <cell r="CM871">
            <v>0</v>
          </cell>
          <cell r="CN871">
            <v>0</v>
          </cell>
          <cell r="CO871">
            <v>0</v>
          </cell>
          <cell r="CP871">
            <v>0</v>
          </cell>
          <cell r="CQ871">
            <v>0</v>
          </cell>
          <cell r="CR871">
            <v>0</v>
          </cell>
          <cell r="CS871">
            <v>0</v>
          </cell>
          <cell r="CT871">
            <v>0</v>
          </cell>
          <cell r="CU871">
            <v>0</v>
          </cell>
          <cell r="CV871">
            <v>0</v>
          </cell>
          <cell r="CW871">
            <v>0</v>
          </cell>
          <cell r="CX871">
            <v>0</v>
          </cell>
          <cell r="CY871">
            <v>0</v>
          </cell>
          <cell r="CZ871">
            <v>0</v>
          </cell>
          <cell r="DA871">
            <v>0</v>
          </cell>
          <cell r="DB871">
            <v>0</v>
          </cell>
          <cell r="DC871">
            <v>0</v>
          </cell>
          <cell r="DD871">
            <v>0</v>
          </cell>
          <cell r="DE871">
            <v>0</v>
          </cell>
          <cell r="DF871">
            <v>0</v>
          </cell>
          <cell r="DG871">
            <v>0</v>
          </cell>
          <cell r="DH871">
            <v>0</v>
          </cell>
          <cell r="DI871">
            <v>0</v>
          </cell>
          <cell r="DJ871">
            <v>0</v>
          </cell>
          <cell r="DK871">
            <v>0</v>
          </cell>
          <cell r="DL871">
            <v>0</v>
          </cell>
          <cell r="DM871">
            <v>0</v>
          </cell>
          <cell r="DN871">
            <v>0</v>
          </cell>
          <cell r="DO871">
            <v>0</v>
          </cell>
          <cell r="DP871">
            <v>0</v>
          </cell>
          <cell r="DQ871">
            <v>0</v>
          </cell>
          <cell r="DR871">
            <v>0</v>
          </cell>
          <cell r="DS871">
            <v>0</v>
          </cell>
          <cell r="DT871">
            <v>0</v>
          </cell>
          <cell r="DU871">
            <v>0</v>
          </cell>
          <cell r="DV871">
            <v>0</v>
          </cell>
          <cell r="DW871">
            <v>0</v>
          </cell>
          <cell r="DX871">
            <v>0</v>
          </cell>
          <cell r="DY871">
            <v>0</v>
          </cell>
          <cell r="DZ871">
            <v>0</v>
          </cell>
          <cell r="EA871">
            <v>0</v>
          </cell>
          <cell r="EB871">
            <v>0</v>
          </cell>
          <cell r="EC871">
            <v>0</v>
          </cell>
          <cell r="ED871">
            <v>0</v>
          </cell>
        </row>
        <row r="872"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  <cell r="BM872">
            <v>0</v>
          </cell>
          <cell r="BN872">
            <v>0</v>
          </cell>
          <cell r="BO872">
            <v>0</v>
          </cell>
          <cell r="BP872">
            <v>0</v>
          </cell>
          <cell r="BQ872">
            <v>0</v>
          </cell>
          <cell r="BR872">
            <v>0</v>
          </cell>
          <cell r="BS872">
            <v>0</v>
          </cell>
          <cell r="BT872">
            <v>0</v>
          </cell>
          <cell r="BU872">
            <v>0</v>
          </cell>
          <cell r="BV872">
            <v>0</v>
          </cell>
          <cell r="BW872">
            <v>0</v>
          </cell>
          <cell r="BX872">
            <v>0</v>
          </cell>
          <cell r="BY872">
            <v>0</v>
          </cell>
          <cell r="BZ872">
            <v>0</v>
          </cell>
          <cell r="CA872">
            <v>0</v>
          </cell>
          <cell r="CB872">
            <v>0</v>
          </cell>
          <cell r="CC872">
            <v>0</v>
          </cell>
          <cell r="CD872">
            <v>0</v>
          </cell>
          <cell r="CE872">
            <v>0</v>
          </cell>
          <cell r="CF872">
            <v>0</v>
          </cell>
          <cell r="CG872">
            <v>0</v>
          </cell>
          <cell r="CH872">
            <v>0</v>
          </cell>
          <cell r="CI872">
            <v>0</v>
          </cell>
          <cell r="CJ872">
            <v>0</v>
          </cell>
          <cell r="CK872">
            <v>0</v>
          </cell>
          <cell r="CL872">
            <v>0</v>
          </cell>
          <cell r="CM872">
            <v>0</v>
          </cell>
          <cell r="CN872">
            <v>0</v>
          </cell>
          <cell r="CO872">
            <v>0</v>
          </cell>
          <cell r="CP872">
            <v>0</v>
          </cell>
          <cell r="CQ872">
            <v>0</v>
          </cell>
          <cell r="CR872">
            <v>0</v>
          </cell>
          <cell r="CS872">
            <v>0</v>
          </cell>
          <cell r="CT872">
            <v>0</v>
          </cell>
          <cell r="CU872">
            <v>0</v>
          </cell>
          <cell r="CV872">
            <v>0</v>
          </cell>
          <cell r="CW872">
            <v>0</v>
          </cell>
          <cell r="CX872">
            <v>0</v>
          </cell>
          <cell r="CY872">
            <v>0</v>
          </cell>
          <cell r="CZ872">
            <v>0</v>
          </cell>
          <cell r="DA872">
            <v>0</v>
          </cell>
          <cell r="DB872">
            <v>0</v>
          </cell>
          <cell r="DC872">
            <v>0</v>
          </cell>
          <cell r="DD872">
            <v>0</v>
          </cell>
          <cell r="DE872">
            <v>0</v>
          </cell>
          <cell r="DF872">
            <v>0</v>
          </cell>
          <cell r="DG872">
            <v>0</v>
          </cell>
          <cell r="DH872">
            <v>0</v>
          </cell>
          <cell r="DI872">
            <v>0</v>
          </cell>
          <cell r="DJ872">
            <v>0</v>
          </cell>
          <cell r="DK872">
            <v>0</v>
          </cell>
          <cell r="DL872">
            <v>0</v>
          </cell>
          <cell r="DM872">
            <v>0</v>
          </cell>
          <cell r="DN872">
            <v>0</v>
          </cell>
          <cell r="DO872">
            <v>0</v>
          </cell>
          <cell r="DP872">
            <v>0</v>
          </cell>
          <cell r="DQ872">
            <v>0</v>
          </cell>
          <cell r="DR872">
            <v>0</v>
          </cell>
          <cell r="DS872">
            <v>0</v>
          </cell>
          <cell r="DT872">
            <v>0</v>
          </cell>
          <cell r="DU872">
            <v>0</v>
          </cell>
          <cell r="DV872">
            <v>0</v>
          </cell>
          <cell r="DW872">
            <v>0</v>
          </cell>
          <cell r="DX872">
            <v>0</v>
          </cell>
          <cell r="DY872">
            <v>0</v>
          </cell>
          <cell r="DZ872">
            <v>0</v>
          </cell>
          <cell r="EA872">
            <v>0</v>
          </cell>
          <cell r="EB872">
            <v>0</v>
          </cell>
          <cell r="EC872">
            <v>0</v>
          </cell>
          <cell r="ED872">
            <v>0</v>
          </cell>
        </row>
        <row r="873"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  <cell r="BD873">
            <v>0</v>
          </cell>
          <cell r="BE873">
            <v>0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0</v>
          </cell>
          <cell r="BL873">
            <v>0</v>
          </cell>
          <cell r="BM873">
            <v>0</v>
          </cell>
          <cell r="BN873">
            <v>0</v>
          </cell>
          <cell r="BO873">
            <v>0</v>
          </cell>
          <cell r="BP873">
            <v>0</v>
          </cell>
          <cell r="BQ873">
            <v>0</v>
          </cell>
          <cell r="BR873">
            <v>0</v>
          </cell>
          <cell r="BS873">
            <v>0</v>
          </cell>
          <cell r="BT873">
            <v>0</v>
          </cell>
          <cell r="BU873">
            <v>0</v>
          </cell>
          <cell r="BV873">
            <v>0</v>
          </cell>
          <cell r="BW873">
            <v>0</v>
          </cell>
          <cell r="BX873">
            <v>0</v>
          </cell>
          <cell r="BY873">
            <v>0</v>
          </cell>
          <cell r="BZ873">
            <v>0</v>
          </cell>
          <cell r="CA873">
            <v>0</v>
          </cell>
          <cell r="CB873">
            <v>0</v>
          </cell>
          <cell r="CC873">
            <v>0</v>
          </cell>
          <cell r="CD873">
            <v>0</v>
          </cell>
          <cell r="CE873">
            <v>0</v>
          </cell>
          <cell r="CF873">
            <v>0</v>
          </cell>
          <cell r="CG873">
            <v>0</v>
          </cell>
          <cell r="CH873">
            <v>0</v>
          </cell>
          <cell r="CI873">
            <v>0</v>
          </cell>
          <cell r="CJ873">
            <v>0</v>
          </cell>
          <cell r="CK873">
            <v>0</v>
          </cell>
          <cell r="CL873">
            <v>0</v>
          </cell>
          <cell r="CM873">
            <v>0</v>
          </cell>
          <cell r="CN873">
            <v>0</v>
          </cell>
          <cell r="CO873">
            <v>0</v>
          </cell>
          <cell r="CP873">
            <v>0</v>
          </cell>
          <cell r="CQ873">
            <v>0</v>
          </cell>
          <cell r="CR873">
            <v>0</v>
          </cell>
          <cell r="CS873">
            <v>0</v>
          </cell>
          <cell r="CT873">
            <v>0</v>
          </cell>
          <cell r="CU873">
            <v>0</v>
          </cell>
          <cell r="CV873">
            <v>0</v>
          </cell>
          <cell r="CW873">
            <v>0</v>
          </cell>
          <cell r="CX873">
            <v>0</v>
          </cell>
          <cell r="CY873">
            <v>0</v>
          </cell>
          <cell r="CZ873">
            <v>0</v>
          </cell>
          <cell r="DA873">
            <v>0</v>
          </cell>
          <cell r="DB873">
            <v>0</v>
          </cell>
          <cell r="DC873">
            <v>0</v>
          </cell>
          <cell r="DD873">
            <v>0</v>
          </cell>
          <cell r="DE873">
            <v>0</v>
          </cell>
          <cell r="DF873">
            <v>0</v>
          </cell>
          <cell r="DG873">
            <v>0</v>
          </cell>
          <cell r="DH873">
            <v>0</v>
          </cell>
          <cell r="DI873">
            <v>0</v>
          </cell>
          <cell r="DJ873">
            <v>0</v>
          </cell>
          <cell r="DK873">
            <v>0</v>
          </cell>
          <cell r="DL873">
            <v>0</v>
          </cell>
          <cell r="DM873">
            <v>0</v>
          </cell>
          <cell r="DN873">
            <v>0</v>
          </cell>
          <cell r="DO873">
            <v>0</v>
          </cell>
          <cell r="DP873">
            <v>0</v>
          </cell>
          <cell r="DQ873">
            <v>0</v>
          </cell>
          <cell r="DR873">
            <v>0</v>
          </cell>
          <cell r="DS873">
            <v>0</v>
          </cell>
          <cell r="DT873">
            <v>0</v>
          </cell>
          <cell r="DU873">
            <v>0</v>
          </cell>
          <cell r="DV873">
            <v>0</v>
          </cell>
          <cell r="DW873">
            <v>0</v>
          </cell>
          <cell r="DX873">
            <v>0</v>
          </cell>
          <cell r="DY873">
            <v>0</v>
          </cell>
          <cell r="DZ873">
            <v>0</v>
          </cell>
          <cell r="EA873">
            <v>0</v>
          </cell>
          <cell r="EB873">
            <v>0</v>
          </cell>
          <cell r="EC873">
            <v>0</v>
          </cell>
          <cell r="ED873">
            <v>0</v>
          </cell>
        </row>
        <row r="874"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  <cell r="BM874">
            <v>0</v>
          </cell>
          <cell r="BN874">
            <v>0</v>
          </cell>
          <cell r="BO874">
            <v>0</v>
          </cell>
          <cell r="BP874">
            <v>0</v>
          </cell>
          <cell r="BQ874">
            <v>0</v>
          </cell>
          <cell r="BR874">
            <v>0</v>
          </cell>
          <cell r="BS874">
            <v>0</v>
          </cell>
          <cell r="BT874">
            <v>0</v>
          </cell>
          <cell r="BU874">
            <v>0</v>
          </cell>
          <cell r="BV874">
            <v>0</v>
          </cell>
          <cell r="BW874">
            <v>0</v>
          </cell>
          <cell r="BX874">
            <v>0</v>
          </cell>
          <cell r="BY874">
            <v>0</v>
          </cell>
          <cell r="BZ874">
            <v>0</v>
          </cell>
          <cell r="CA874">
            <v>0</v>
          </cell>
          <cell r="CB874">
            <v>0</v>
          </cell>
          <cell r="CC874">
            <v>0</v>
          </cell>
          <cell r="CD874">
            <v>0</v>
          </cell>
          <cell r="CE874">
            <v>0</v>
          </cell>
          <cell r="CF874">
            <v>0</v>
          </cell>
          <cell r="CG874">
            <v>0</v>
          </cell>
          <cell r="CH874">
            <v>0</v>
          </cell>
          <cell r="CI874">
            <v>0</v>
          </cell>
          <cell r="CJ874">
            <v>0</v>
          </cell>
          <cell r="CK874">
            <v>0</v>
          </cell>
          <cell r="CL874">
            <v>0</v>
          </cell>
          <cell r="CM874">
            <v>0</v>
          </cell>
          <cell r="CN874">
            <v>0</v>
          </cell>
          <cell r="CO874">
            <v>0</v>
          </cell>
          <cell r="CP874">
            <v>0</v>
          </cell>
          <cell r="CQ874">
            <v>0</v>
          </cell>
          <cell r="CR874">
            <v>0</v>
          </cell>
          <cell r="CS874">
            <v>0</v>
          </cell>
          <cell r="CT874">
            <v>0</v>
          </cell>
          <cell r="CU874">
            <v>0</v>
          </cell>
          <cell r="CV874">
            <v>0</v>
          </cell>
          <cell r="CW874">
            <v>0</v>
          </cell>
          <cell r="CX874">
            <v>0</v>
          </cell>
          <cell r="CY874">
            <v>0</v>
          </cell>
          <cell r="CZ874">
            <v>0</v>
          </cell>
          <cell r="DA874">
            <v>0</v>
          </cell>
          <cell r="DB874">
            <v>0</v>
          </cell>
          <cell r="DC874">
            <v>0</v>
          </cell>
          <cell r="DD874">
            <v>0</v>
          </cell>
          <cell r="DE874">
            <v>0</v>
          </cell>
          <cell r="DF874">
            <v>0</v>
          </cell>
          <cell r="DG874">
            <v>0</v>
          </cell>
          <cell r="DH874">
            <v>0</v>
          </cell>
          <cell r="DI874">
            <v>0</v>
          </cell>
          <cell r="DJ874">
            <v>0</v>
          </cell>
          <cell r="DK874">
            <v>0</v>
          </cell>
          <cell r="DL874">
            <v>0</v>
          </cell>
          <cell r="DM874">
            <v>0</v>
          </cell>
          <cell r="DN874">
            <v>0</v>
          </cell>
          <cell r="DO874">
            <v>0</v>
          </cell>
          <cell r="DP874">
            <v>0</v>
          </cell>
          <cell r="DQ874">
            <v>0</v>
          </cell>
          <cell r="DR874">
            <v>0</v>
          </cell>
          <cell r="DS874">
            <v>0</v>
          </cell>
          <cell r="DT874">
            <v>0</v>
          </cell>
          <cell r="DU874">
            <v>0</v>
          </cell>
          <cell r="DV874">
            <v>0</v>
          </cell>
          <cell r="DW874">
            <v>0</v>
          </cell>
          <cell r="DX874">
            <v>0</v>
          </cell>
          <cell r="DY874">
            <v>0</v>
          </cell>
          <cell r="DZ874">
            <v>0</v>
          </cell>
          <cell r="EA874">
            <v>0</v>
          </cell>
          <cell r="EB874">
            <v>0</v>
          </cell>
          <cell r="EC874">
            <v>0</v>
          </cell>
          <cell r="ED874">
            <v>0</v>
          </cell>
        </row>
        <row r="875">
          <cell r="J875" t="str">
            <v>Mills / kWh</v>
          </cell>
          <cell r="W875" t="str">
            <v>Mills / kWh</v>
          </cell>
          <cell r="AJ875" t="str">
            <v>Mills / kWh</v>
          </cell>
          <cell r="AW875" t="str">
            <v>Mills / kWh</v>
          </cell>
          <cell r="BJ875" t="str">
            <v>Mills / kWh</v>
          </cell>
          <cell r="BW875" t="str">
            <v>Mills / kWh</v>
          </cell>
          <cell r="CJ875" t="str">
            <v>Mills / kWh</v>
          </cell>
          <cell r="CW875" t="str">
            <v>Mills / kWh</v>
          </cell>
          <cell r="DJ875" t="str">
            <v>Mills / kWh</v>
          </cell>
          <cell r="DW875" t="str">
            <v>Mills / kWh</v>
          </cell>
        </row>
        <row r="878"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0</v>
          </cell>
          <cell r="BQ878">
            <v>0</v>
          </cell>
          <cell r="BR878">
            <v>0</v>
          </cell>
          <cell r="BS878">
            <v>0</v>
          </cell>
          <cell r="BT878">
            <v>0</v>
          </cell>
          <cell r="BU878">
            <v>0</v>
          </cell>
          <cell r="BV878">
            <v>0</v>
          </cell>
          <cell r="BW878">
            <v>0</v>
          </cell>
          <cell r="BX878">
            <v>0</v>
          </cell>
          <cell r="BY878">
            <v>0</v>
          </cell>
          <cell r="BZ878">
            <v>0</v>
          </cell>
          <cell r="CA878">
            <v>0</v>
          </cell>
          <cell r="CB878">
            <v>0</v>
          </cell>
          <cell r="CC878">
            <v>0</v>
          </cell>
          <cell r="CD878">
            <v>0</v>
          </cell>
          <cell r="CE878">
            <v>0</v>
          </cell>
          <cell r="CF878">
            <v>0</v>
          </cell>
          <cell r="CG878">
            <v>0</v>
          </cell>
          <cell r="CH878">
            <v>0</v>
          </cell>
          <cell r="CI878">
            <v>0</v>
          </cell>
          <cell r="CJ878">
            <v>0</v>
          </cell>
          <cell r="CK878">
            <v>0</v>
          </cell>
          <cell r="CL878">
            <v>0</v>
          </cell>
          <cell r="CM878">
            <v>0</v>
          </cell>
          <cell r="CN878">
            <v>0</v>
          </cell>
          <cell r="CO878">
            <v>0</v>
          </cell>
          <cell r="CP878">
            <v>0</v>
          </cell>
          <cell r="CQ878">
            <v>0</v>
          </cell>
          <cell r="CR878">
            <v>0</v>
          </cell>
          <cell r="CS878">
            <v>0</v>
          </cell>
          <cell r="CT878">
            <v>0</v>
          </cell>
          <cell r="CU878">
            <v>0</v>
          </cell>
          <cell r="CV878">
            <v>0</v>
          </cell>
          <cell r="CW878">
            <v>0</v>
          </cell>
          <cell r="CX878">
            <v>0</v>
          </cell>
          <cell r="CY878">
            <v>0</v>
          </cell>
          <cell r="CZ878">
            <v>0</v>
          </cell>
          <cell r="DA878">
            <v>0</v>
          </cell>
          <cell r="DB878">
            <v>0</v>
          </cell>
          <cell r="DC878">
            <v>0</v>
          </cell>
          <cell r="DD878">
            <v>0</v>
          </cell>
          <cell r="DE878">
            <v>0</v>
          </cell>
          <cell r="DF878">
            <v>0</v>
          </cell>
          <cell r="DG878">
            <v>0</v>
          </cell>
          <cell r="DH878">
            <v>0</v>
          </cell>
          <cell r="DI878">
            <v>0</v>
          </cell>
          <cell r="DJ878">
            <v>0</v>
          </cell>
          <cell r="DK878">
            <v>0</v>
          </cell>
          <cell r="DL878">
            <v>0</v>
          </cell>
          <cell r="DM878">
            <v>0</v>
          </cell>
          <cell r="DN878">
            <v>0</v>
          </cell>
          <cell r="DO878">
            <v>0</v>
          </cell>
          <cell r="DP878">
            <v>0</v>
          </cell>
          <cell r="DQ878">
            <v>0</v>
          </cell>
          <cell r="DR878">
            <v>0</v>
          </cell>
          <cell r="DS878">
            <v>0</v>
          </cell>
          <cell r="DT878">
            <v>0</v>
          </cell>
          <cell r="DU878">
            <v>0</v>
          </cell>
          <cell r="DV878">
            <v>0</v>
          </cell>
          <cell r="DW878">
            <v>0</v>
          </cell>
          <cell r="DX878">
            <v>0</v>
          </cell>
          <cell r="DY878">
            <v>0</v>
          </cell>
          <cell r="DZ878">
            <v>0</v>
          </cell>
          <cell r="EA878">
            <v>0</v>
          </cell>
          <cell r="EB878">
            <v>0</v>
          </cell>
          <cell r="EC878">
            <v>0</v>
          </cell>
          <cell r="ED878">
            <v>0</v>
          </cell>
        </row>
        <row r="879"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  <cell r="BD879">
            <v>0</v>
          </cell>
          <cell r="BE879">
            <v>0</v>
          </cell>
          <cell r="BF879">
            <v>0</v>
          </cell>
          <cell r="BG879">
            <v>0</v>
          </cell>
          <cell r="BH879">
            <v>0</v>
          </cell>
          <cell r="BI879">
            <v>0</v>
          </cell>
          <cell r="BJ879">
            <v>0</v>
          </cell>
          <cell r="BK879">
            <v>0</v>
          </cell>
          <cell r="BL879">
            <v>0</v>
          </cell>
          <cell r="BM879">
            <v>0</v>
          </cell>
          <cell r="BN879">
            <v>0</v>
          </cell>
          <cell r="BO879">
            <v>0</v>
          </cell>
          <cell r="BP879">
            <v>0</v>
          </cell>
          <cell r="BQ879">
            <v>0</v>
          </cell>
          <cell r="BR879">
            <v>0</v>
          </cell>
          <cell r="BS879">
            <v>0</v>
          </cell>
          <cell r="BT879">
            <v>0</v>
          </cell>
          <cell r="BU879">
            <v>0</v>
          </cell>
          <cell r="BV879">
            <v>0</v>
          </cell>
          <cell r="BW879">
            <v>0</v>
          </cell>
          <cell r="BX879">
            <v>0</v>
          </cell>
          <cell r="BY879">
            <v>0</v>
          </cell>
          <cell r="BZ879">
            <v>0</v>
          </cell>
          <cell r="CA879">
            <v>0</v>
          </cell>
          <cell r="CB879">
            <v>0</v>
          </cell>
          <cell r="CC879">
            <v>0</v>
          </cell>
          <cell r="CD879">
            <v>0</v>
          </cell>
          <cell r="CE879">
            <v>0</v>
          </cell>
          <cell r="CF879">
            <v>0</v>
          </cell>
          <cell r="CG879">
            <v>0</v>
          </cell>
          <cell r="CH879">
            <v>0</v>
          </cell>
          <cell r="CI879">
            <v>0</v>
          </cell>
          <cell r="CJ879">
            <v>0</v>
          </cell>
          <cell r="CK879">
            <v>0</v>
          </cell>
          <cell r="CL879">
            <v>0</v>
          </cell>
          <cell r="CM879">
            <v>0</v>
          </cell>
          <cell r="CN879">
            <v>0</v>
          </cell>
          <cell r="CO879">
            <v>0</v>
          </cell>
          <cell r="CP879">
            <v>0</v>
          </cell>
          <cell r="CQ879">
            <v>0</v>
          </cell>
          <cell r="CR879">
            <v>0</v>
          </cell>
          <cell r="CS879">
            <v>0</v>
          </cell>
          <cell r="CT879">
            <v>0</v>
          </cell>
          <cell r="CU879">
            <v>0</v>
          </cell>
          <cell r="CV879">
            <v>0</v>
          </cell>
          <cell r="CW879">
            <v>0</v>
          </cell>
          <cell r="CX879">
            <v>0</v>
          </cell>
          <cell r="CY879">
            <v>0</v>
          </cell>
          <cell r="CZ879">
            <v>0</v>
          </cell>
          <cell r="DA879">
            <v>0</v>
          </cell>
          <cell r="DB879">
            <v>0</v>
          </cell>
          <cell r="DC879">
            <v>0</v>
          </cell>
          <cell r="DD879">
            <v>0</v>
          </cell>
          <cell r="DE879">
            <v>0</v>
          </cell>
          <cell r="DF879">
            <v>0</v>
          </cell>
          <cell r="DG879">
            <v>0</v>
          </cell>
          <cell r="DH879">
            <v>0</v>
          </cell>
          <cell r="DI879">
            <v>0</v>
          </cell>
          <cell r="DJ879">
            <v>0</v>
          </cell>
          <cell r="DK879">
            <v>0</v>
          </cell>
          <cell r="DL879">
            <v>0</v>
          </cell>
          <cell r="DM879">
            <v>0</v>
          </cell>
          <cell r="DN879">
            <v>0</v>
          </cell>
          <cell r="DO879">
            <v>0</v>
          </cell>
          <cell r="DP879">
            <v>0</v>
          </cell>
          <cell r="DQ879">
            <v>0</v>
          </cell>
          <cell r="DR879">
            <v>0</v>
          </cell>
          <cell r="DS879">
            <v>0</v>
          </cell>
          <cell r="DT879">
            <v>0</v>
          </cell>
          <cell r="DU879">
            <v>0</v>
          </cell>
          <cell r="DV879">
            <v>0</v>
          </cell>
          <cell r="DW879">
            <v>0</v>
          </cell>
          <cell r="DX879">
            <v>0</v>
          </cell>
          <cell r="DY879">
            <v>0</v>
          </cell>
          <cell r="DZ879">
            <v>0</v>
          </cell>
          <cell r="EA879">
            <v>0</v>
          </cell>
          <cell r="EB879">
            <v>0</v>
          </cell>
          <cell r="EC879">
            <v>0</v>
          </cell>
          <cell r="ED879">
            <v>0</v>
          </cell>
        </row>
        <row r="880"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0</v>
          </cell>
          <cell r="BD880">
            <v>0</v>
          </cell>
          <cell r="BE880">
            <v>0</v>
          </cell>
          <cell r="BF880">
            <v>0</v>
          </cell>
          <cell r="BG880">
            <v>0</v>
          </cell>
          <cell r="BH880">
            <v>0</v>
          </cell>
          <cell r="BI880">
            <v>0</v>
          </cell>
          <cell r="BJ880">
            <v>0</v>
          </cell>
          <cell r="BK880">
            <v>0</v>
          </cell>
          <cell r="BL880">
            <v>0</v>
          </cell>
          <cell r="BM880">
            <v>0</v>
          </cell>
          <cell r="BN880">
            <v>0</v>
          </cell>
          <cell r="BO880">
            <v>0</v>
          </cell>
          <cell r="BP880">
            <v>0</v>
          </cell>
          <cell r="BQ880">
            <v>0</v>
          </cell>
          <cell r="BR880">
            <v>0</v>
          </cell>
          <cell r="BS880">
            <v>0</v>
          </cell>
          <cell r="BT880">
            <v>0</v>
          </cell>
          <cell r="BU880">
            <v>0</v>
          </cell>
          <cell r="BV880">
            <v>0</v>
          </cell>
          <cell r="BW880">
            <v>0</v>
          </cell>
          <cell r="BX880">
            <v>0</v>
          </cell>
          <cell r="BY880">
            <v>0</v>
          </cell>
          <cell r="BZ880">
            <v>0</v>
          </cell>
          <cell r="CA880">
            <v>0</v>
          </cell>
          <cell r="CB880">
            <v>0</v>
          </cell>
          <cell r="CC880">
            <v>0</v>
          </cell>
          <cell r="CD880">
            <v>0</v>
          </cell>
          <cell r="CE880">
            <v>0</v>
          </cell>
          <cell r="CF880">
            <v>0</v>
          </cell>
          <cell r="CG880">
            <v>0</v>
          </cell>
          <cell r="CH880">
            <v>0</v>
          </cell>
          <cell r="CI880">
            <v>0</v>
          </cell>
          <cell r="CJ880">
            <v>0</v>
          </cell>
          <cell r="CK880">
            <v>0</v>
          </cell>
          <cell r="CL880">
            <v>0</v>
          </cell>
          <cell r="CM880">
            <v>0</v>
          </cell>
          <cell r="CN880">
            <v>0</v>
          </cell>
          <cell r="CO880">
            <v>0</v>
          </cell>
          <cell r="CP880">
            <v>0</v>
          </cell>
          <cell r="CQ880">
            <v>0</v>
          </cell>
          <cell r="CR880">
            <v>0</v>
          </cell>
          <cell r="CS880">
            <v>0</v>
          </cell>
          <cell r="CT880">
            <v>0</v>
          </cell>
          <cell r="CU880">
            <v>0</v>
          </cell>
          <cell r="CV880">
            <v>0</v>
          </cell>
          <cell r="CW880">
            <v>0</v>
          </cell>
          <cell r="CX880">
            <v>0</v>
          </cell>
          <cell r="CY880">
            <v>0</v>
          </cell>
          <cell r="CZ880">
            <v>0</v>
          </cell>
          <cell r="DA880">
            <v>0</v>
          </cell>
          <cell r="DB880">
            <v>0</v>
          </cell>
          <cell r="DC880">
            <v>0</v>
          </cell>
          <cell r="DD880">
            <v>0</v>
          </cell>
          <cell r="DE880">
            <v>0</v>
          </cell>
          <cell r="DF880">
            <v>0</v>
          </cell>
          <cell r="DG880">
            <v>0</v>
          </cell>
          <cell r="DH880">
            <v>0</v>
          </cell>
          <cell r="DI880">
            <v>0</v>
          </cell>
          <cell r="DJ880">
            <v>0</v>
          </cell>
          <cell r="DK880">
            <v>0</v>
          </cell>
          <cell r="DL880">
            <v>0</v>
          </cell>
          <cell r="DM880">
            <v>0</v>
          </cell>
          <cell r="DN880">
            <v>0</v>
          </cell>
          <cell r="DO880">
            <v>0</v>
          </cell>
          <cell r="DP880">
            <v>0</v>
          </cell>
          <cell r="DQ880">
            <v>0</v>
          </cell>
          <cell r="DR880">
            <v>0</v>
          </cell>
          <cell r="DS880">
            <v>0</v>
          </cell>
          <cell r="DT880">
            <v>0</v>
          </cell>
          <cell r="DU880">
            <v>0</v>
          </cell>
          <cell r="DV880">
            <v>0</v>
          </cell>
          <cell r="DW880">
            <v>0</v>
          </cell>
          <cell r="DX880">
            <v>0</v>
          </cell>
          <cell r="DY880">
            <v>0</v>
          </cell>
          <cell r="DZ880">
            <v>0</v>
          </cell>
          <cell r="EA880">
            <v>0</v>
          </cell>
          <cell r="EB880">
            <v>0</v>
          </cell>
          <cell r="EC880">
            <v>0</v>
          </cell>
          <cell r="ED880">
            <v>0</v>
          </cell>
        </row>
        <row r="881"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  <cell r="BD881">
            <v>0</v>
          </cell>
          <cell r="BE881">
            <v>0</v>
          </cell>
          <cell r="BF881">
            <v>0</v>
          </cell>
          <cell r="BG881">
            <v>0</v>
          </cell>
          <cell r="BH881">
            <v>0</v>
          </cell>
          <cell r="BI881">
            <v>0</v>
          </cell>
          <cell r="BJ881">
            <v>0</v>
          </cell>
          <cell r="BK881">
            <v>0</v>
          </cell>
          <cell r="BL881">
            <v>0</v>
          </cell>
          <cell r="BM881">
            <v>0</v>
          </cell>
          <cell r="BN881">
            <v>0</v>
          </cell>
          <cell r="BO881">
            <v>0</v>
          </cell>
          <cell r="BP881">
            <v>0</v>
          </cell>
          <cell r="BQ881">
            <v>0</v>
          </cell>
          <cell r="BR881">
            <v>0</v>
          </cell>
          <cell r="BS881">
            <v>0</v>
          </cell>
          <cell r="BT881">
            <v>0</v>
          </cell>
          <cell r="BU881">
            <v>0</v>
          </cell>
          <cell r="BV881">
            <v>0</v>
          </cell>
          <cell r="BW881">
            <v>0</v>
          </cell>
          <cell r="BX881">
            <v>0</v>
          </cell>
          <cell r="BY881">
            <v>0</v>
          </cell>
          <cell r="BZ881">
            <v>0</v>
          </cell>
          <cell r="CA881">
            <v>0</v>
          </cell>
          <cell r="CB881">
            <v>0</v>
          </cell>
          <cell r="CC881">
            <v>0</v>
          </cell>
          <cell r="CD881">
            <v>0</v>
          </cell>
          <cell r="CE881">
            <v>0</v>
          </cell>
          <cell r="CF881">
            <v>0</v>
          </cell>
          <cell r="CG881">
            <v>0</v>
          </cell>
          <cell r="CH881">
            <v>0</v>
          </cell>
          <cell r="CI881">
            <v>0</v>
          </cell>
          <cell r="CJ881">
            <v>0</v>
          </cell>
          <cell r="CK881">
            <v>0</v>
          </cell>
          <cell r="CL881">
            <v>0</v>
          </cell>
          <cell r="CM881">
            <v>0</v>
          </cell>
          <cell r="CN881">
            <v>0</v>
          </cell>
          <cell r="CO881">
            <v>0</v>
          </cell>
          <cell r="CP881">
            <v>0</v>
          </cell>
          <cell r="CQ881">
            <v>0</v>
          </cell>
          <cell r="CR881">
            <v>0</v>
          </cell>
          <cell r="CS881">
            <v>0</v>
          </cell>
          <cell r="CT881">
            <v>0</v>
          </cell>
          <cell r="CU881">
            <v>0</v>
          </cell>
          <cell r="CV881">
            <v>0</v>
          </cell>
          <cell r="CW881">
            <v>0</v>
          </cell>
          <cell r="CX881">
            <v>0</v>
          </cell>
          <cell r="CY881">
            <v>0</v>
          </cell>
          <cell r="CZ881">
            <v>0</v>
          </cell>
          <cell r="DA881">
            <v>0</v>
          </cell>
          <cell r="DB881">
            <v>0</v>
          </cell>
          <cell r="DC881">
            <v>0</v>
          </cell>
          <cell r="DD881">
            <v>0</v>
          </cell>
          <cell r="DE881">
            <v>0</v>
          </cell>
          <cell r="DF881">
            <v>0</v>
          </cell>
          <cell r="DG881">
            <v>0</v>
          </cell>
          <cell r="DH881">
            <v>0</v>
          </cell>
          <cell r="DI881">
            <v>0</v>
          </cell>
          <cell r="DJ881">
            <v>0</v>
          </cell>
          <cell r="DK881">
            <v>0</v>
          </cell>
          <cell r="DL881">
            <v>0</v>
          </cell>
          <cell r="DM881">
            <v>0</v>
          </cell>
          <cell r="DN881">
            <v>0</v>
          </cell>
          <cell r="DO881">
            <v>0</v>
          </cell>
          <cell r="DP881">
            <v>0</v>
          </cell>
          <cell r="DQ881">
            <v>0</v>
          </cell>
          <cell r="DR881">
            <v>0</v>
          </cell>
          <cell r="DS881">
            <v>0</v>
          </cell>
          <cell r="DT881">
            <v>0</v>
          </cell>
          <cell r="DU881">
            <v>0</v>
          </cell>
          <cell r="DV881">
            <v>0</v>
          </cell>
          <cell r="DW881">
            <v>0</v>
          </cell>
          <cell r="DX881">
            <v>0</v>
          </cell>
          <cell r="DY881">
            <v>0</v>
          </cell>
          <cell r="DZ881">
            <v>0</v>
          </cell>
          <cell r="EA881">
            <v>0</v>
          </cell>
          <cell r="EB881">
            <v>0</v>
          </cell>
          <cell r="EC881">
            <v>0</v>
          </cell>
          <cell r="ED881">
            <v>0</v>
          </cell>
        </row>
        <row r="882"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  <cell r="BL882">
            <v>0</v>
          </cell>
          <cell r="BM882">
            <v>0</v>
          </cell>
          <cell r="BN882">
            <v>0</v>
          </cell>
          <cell r="BO882">
            <v>0</v>
          </cell>
          <cell r="BP882">
            <v>0</v>
          </cell>
          <cell r="BQ882">
            <v>0</v>
          </cell>
          <cell r="BR882">
            <v>0</v>
          </cell>
          <cell r="BS882">
            <v>0</v>
          </cell>
          <cell r="BT882">
            <v>0</v>
          </cell>
          <cell r="BU882">
            <v>0</v>
          </cell>
          <cell r="BV882">
            <v>0</v>
          </cell>
          <cell r="BW882">
            <v>0</v>
          </cell>
          <cell r="BX882">
            <v>0</v>
          </cell>
          <cell r="BY882">
            <v>0</v>
          </cell>
          <cell r="BZ882">
            <v>0</v>
          </cell>
          <cell r="CA882">
            <v>0</v>
          </cell>
          <cell r="CB882">
            <v>0</v>
          </cell>
          <cell r="CC882">
            <v>0</v>
          </cell>
          <cell r="CD882">
            <v>0</v>
          </cell>
          <cell r="CE882">
            <v>0</v>
          </cell>
          <cell r="CF882">
            <v>0</v>
          </cell>
          <cell r="CG882">
            <v>0</v>
          </cell>
          <cell r="CH882">
            <v>0</v>
          </cell>
          <cell r="CI882">
            <v>0</v>
          </cell>
          <cell r="CJ882">
            <v>0</v>
          </cell>
          <cell r="CK882">
            <v>0</v>
          </cell>
          <cell r="CL882">
            <v>0</v>
          </cell>
          <cell r="CM882">
            <v>0</v>
          </cell>
          <cell r="CN882">
            <v>0</v>
          </cell>
          <cell r="CO882">
            <v>0</v>
          </cell>
          <cell r="CP882">
            <v>0</v>
          </cell>
          <cell r="CQ882">
            <v>0</v>
          </cell>
          <cell r="CR882">
            <v>0</v>
          </cell>
          <cell r="CS882">
            <v>0</v>
          </cell>
          <cell r="CT882">
            <v>0</v>
          </cell>
          <cell r="CU882">
            <v>0</v>
          </cell>
          <cell r="CV882">
            <v>0</v>
          </cell>
          <cell r="CW882">
            <v>0</v>
          </cell>
          <cell r="CX882">
            <v>0</v>
          </cell>
          <cell r="CY882">
            <v>0</v>
          </cell>
          <cell r="CZ882">
            <v>0</v>
          </cell>
          <cell r="DA882">
            <v>0</v>
          </cell>
          <cell r="DB882">
            <v>0</v>
          </cell>
          <cell r="DC882">
            <v>0</v>
          </cell>
          <cell r="DD882">
            <v>0</v>
          </cell>
          <cell r="DE882">
            <v>0</v>
          </cell>
          <cell r="DF882">
            <v>0</v>
          </cell>
          <cell r="DG882">
            <v>0</v>
          </cell>
          <cell r="DH882">
            <v>0</v>
          </cell>
          <cell r="DI882">
            <v>0</v>
          </cell>
          <cell r="DJ882">
            <v>0</v>
          </cell>
          <cell r="DK882">
            <v>0</v>
          </cell>
          <cell r="DL882">
            <v>0</v>
          </cell>
          <cell r="DM882">
            <v>0</v>
          </cell>
          <cell r="DN882">
            <v>0</v>
          </cell>
          <cell r="DO882">
            <v>0</v>
          </cell>
          <cell r="DP882">
            <v>0</v>
          </cell>
          <cell r="DQ882">
            <v>0</v>
          </cell>
          <cell r="DR882">
            <v>0</v>
          </cell>
          <cell r="DS882">
            <v>0</v>
          </cell>
          <cell r="DT882">
            <v>0</v>
          </cell>
          <cell r="DU882">
            <v>0</v>
          </cell>
          <cell r="DV882">
            <v>0</v>
          </cell>
          <cell r="DW882">
            <v>0</v>
          </cell>
          <cell r="DX882">
            <v>0</v>
          </cell>
          <cell r="DY882">
            <v>0</v>
          </cell>
          <cell r="DZ882">
            <v>0</v>
          </cell>
          <cell r="EA882">
            <v>0</v>
          </cell>
          <cell r="EB882">
            <v>0</v>
          </cell>
          <cell r="EC882">
            <v>0</v>
          </cell>
          <cell r="ED882">
            <v>0</v>
          </cell>
        </row>
        <row r="883"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  <cell r="BD883">
            <v>0</v>
          </cell>
          <cell r="BE883">
            <v>0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  <cell r="BL883">
            <v>0</v>
          </cell>
          <cell r="BM883">
            <v>0</v>
          </cell>
          <cell r="BN883">
            <v>0</v>
          </cell>
          <cell r="BO883">
            <v>0</v>
          </cell>
          <cell r="BP883">
            <v>0</v>
          </cell>
          <cell r="BQ883">
            <v>0</v>
          </cell>
          <cell r="BR883">
            <v>0</v>
          </cell>
          <cell r="BS883">
            <v>0</v>
          </cell>
          <cell r="BT883">
            <v>0</v>
          </cell>
          <cell r="BU883">
            <v>0</v>
          </cell>
          <cell r="BV883">
            <v>0</v>
          </cell>
          <cell r="BW883">
            <v>0</v>
          </cell>
          <cell r="BX883">
            <v>0</v>
          </cell>
          <cell r="BY883">
            <v>0</v>
          </cell>
          <cell r="BZ883">
            <v>0</v>
          </cell>
          <cell r="CA883">
            <v>0</v>
          </cell>
          <cell r="CB883">
            <v>0</v>
          </cell>
          <cell r="CC883">
            <v>0</v>
          </cell>
          <cell r="CD883">
            <v>0</v>
          </cell>
          <cell r="CE883">
            <v>0</v>
          </cell>
          <cell r="CF883">
            <v>0</v>
          </cell>
          <cell r="CG883">
            <v>0</v>
          </cell>
          <cell r="CH883">
            <v>0</v>
          </cell>
          <cell r="CI883">
            <v>0</v>
          </cell>
          <cell r="CJ883">
            <v>0</v>
          </cell>
          <cell r="CK883">
            <v>0</v>
          </cell>
          <cell r="CL883">
            <v>0</v>
          </cell>
          <cell r="CM883">
            <v>0</v>
          </cell>
          <cell r="CN883">
            <v>0</v>
          </cell>
          <cell r="CO883">
            <v>0</v>
          </cell>
          <cell r="CP883">
            <v>0</v>
          </cell>
          <cell r="CQ883">
            <v>0</v>
          </cell>
          <cell r="CR883">
            <v>0</v>
          </cell>
          <cell r="CS883">
            <v>0</v>
          </cell>
          <cell r="CT883">
            <v>0</v>
          </cell>
          <cell r="CU883">
            <v>0</v>
          </cell>
          <cell r="CV883">
            <v>0</v>
          </cell>
          <cell r="CW883">
            <v>0</v>
          </cell>
          <cell r="CX883">
            <v>0</v>
          </cell>
          <cell r="CY883">
            <v>0</v>
          </cell>
          <cell r="CZ883">
            <v>0</v>
          </cell>
          <cell r="DA883">
            <v>0</v>
          </cell>
          <cell r="DB883">
            <v>0</v>
          </cell>
          <cell r="DC883">
            <v>0</v>
          </cell>
          <cell r="DD883">
            <v>0</v>
          </cell>
          <cell r="DE883">
            <v>0</v>
          </cell>
          <cell r="DF883">
            <v>0</v>
          </cell>
          <cell r="DG883">
            <v>0</v>
          </cell>
          <cell r="DH883">
            <v>0</v>
          </cell>
          <cell r="DI883">
            <v>0</v>
          </cell>
          <cell r="DJ883">
            <v>0</v>
          </cell>
          <cell r="DK883">
            <v>0</v>
          </cell>
          <cell r="DL883">
            <v>0</v>
          </cell>
          <cell r="DM883">
            <v>0</v>
          </cell>
          <cell r="DN883">
            <v>0</v>
          </cell>
          <cell r="DO883">
            <v>0</v>
          </cell>
          <cell r="DP883">
            <v>0</v>
          </cell>
          <cell r="DQ883">
            <v>0</v>
          </cell>
          <cell r="DR883">
            <v>0</v>
          </cell>
          <cell r="DS883">
            <v>0</v>
          </cell>
          <cell r="DT883">
            <v>0</v>
          </cell>
          <cell r="DU883">
            <v>0</v>
          </cell>
          <cell r="DV883">
            <v>0</v>
          </cell>
          <cell r="DW883">
            <v>0</v>
          </cell>
          <cell r="DX883">
            <v>0</v>
          </cell>
          <cell r="DY883">
            <v>0</v>
          </cell>
          <cell r="DZ883">
            <v>0</v>
          </cell>
          <cell r="EA883">
            <v>0</v>
          </cell>
          <cell r="EB883">
            <v>0</v>
          </cell>
          <cell r="EC883">
            <v>0</v>
          </cell>
          <cell r="ED883">
            <v>0</v>
          </cell>
        </row>
        <row r="884"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K884">
            <v>0</v>
          </cell>
          <cell r="BL884">
            <v>0</v>
          </cell>
          <cell r="BM884">
            <v>0</v>
          </cell>
          <cell r="BN884">
            <v>0</v>
          </cell>
          <cell r="BO884">
            <v>0</v>
          </cell>
          <cell r="BP884">
            <v>0</v>
          </cell>
          <cell r="BQ884">
            <v>0</v>
          </cell>
          <cell r="BR884">
            <v>0</v>
          </cell>
          <cell r="BS884">
            <v>0</v>
          </cell>
          <cell r="BT884">
            <v>0</v>
          </cell>
          <cell r="BU884">
            <v>0</v>
          </cell>
          <cell r="BV884">
            <v>0</v>
          </cell>
          <cell r="BW884">
            <v>0</v>
          </cell>
          <cell r="BX884">
            <v>0</v>
          </cell>
          <cell r="BY884">
            <v>0</v>
          </cell>
          <cell r="BZ884">
            <v>0</v>
          </cell>
          <cell r="CA884">
            <v>0</v>
          </cell>
          <cell r="CB884">
            <v>0</v>
          </cell>
          <cell r="CC884">
            <v>0</v>
          </cell>
          <cell r="CD884">
            <v>0</v>
          </cell>
          <cell r="CE884">
            <v>0</v>
          </cell>
          <cell r="CF884">
            <v>0</v>
          </cell>
          <cell r="CG884">
            <v>0</v>
          </cell>
          <cell r="CH884">
            <v>0</v>
          </cell>
          <cell r="CI884">
            <v>0</v>
          </cell>
          <cell r="CJ884">
            <v>0</v>
          </cell>
          <cell r="CK884">
            <v>0</v>
          </cell>
          <cell r="CL884">
            <v>0</v>
          </cell>
          <cell r="CM884">
            <v>0</v>
          </cell>
          <cell r="CN884">
            <v>0</v>
          </cell>
          <cell r="CO884">
            <v>0</v>
          </cell>
          <cell r="CP884">
            <v>0</v>
          </cell>
          <cell r="CQ884">
            <v>0</v>
          </cell>
          <cell r="CR884">
            <v>0</v>
          </cell>
          <cell r="CS884">
            <v>0</v>
          </cell>
          <cell r="CT884">
            <v>0</v>
          </cell>
          <cell r="CU884">
            <v>0</v>
          </cell>
          <cell r="CV884">
            <v>0</v>
          </cell>
          <cell r="CW884">
            <v>0</v>
          </cell>
          <cell r="CX884">
            <v>0</v>
          </cell>
          <cell r="CY884">
            <v>0</v>
          </cell>
          <cell r="CZ884">
            <v>0</v>
          </cell>
          <cell r="DA884">
            <v>0</v>
          </cell>
          <cell r="DB884">
            <v>0</v>
          </cell>
          <cell r="DC884">
            <v>0</v>
          </cell>
          <cell r="DD884">
            <v>0</v>
          </cell>
          <cell r="DE884">
            <v>0</v>
          </cell>
          <cell r="DF884">
            <v>0</v>
          </cell>
          <cell r="DG884">
            <v>0</v>
          </cell>
          <cell r="DH884">
            <v>0</v>
          </cell>
          <cell r="DI884">
            <v>0</v>
          </cell>
          <cell r="DJ884">
            <v>0</v>
          </cell>
          <cell r="DK884">
            <v>0</v>
          </cell>
          <cell r="DL884">
            <v>0</v>
          </cell>
          <cell r="DM884">
            <v>0</v>
          </cell>
          <cell r="DN884">
            <v>0</v>
          </cell>
          <cell r="DO884">
            <v>0</v>
          </cell>
          <cell r="DP884">
            <v>0</v>
          </cell>
          <cell r="DQ884">
            <v>0</v>
          </cell>
          <cell r="DR884">
            <v>0</v>
          </cell>
          <cell r="DS884">
            <v>0</v>
          </cell>
          <cell r="DT884">
            <v>0</v>
          </cell>
          <cell r="DU884">
            <v>0</v>
          </cell>
          <cell r="DV884">
            <v>0</v>
          </cell>
          <cell r="DW884">
            <v>0</v>
          </cell>
          <cell r="DX884">
            <v>0</v>
          </cell>
          <cell r="DY884">
            <v>0</v>
          </cell>
          <cell r="DZ884">
            <v>0</v>
          </cell>
          <cell r="EA884">
            <v>0</v>
          </cell>
          <cell r="EB884">
            <v>0</v>
          </cell>
          <cell r="EC884">
            <v>0</v>
          </cell>
          <cell r="ED884">
            <v>0</v>
          </cell>
        </row>
        <row r="885"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  <cell r="BL885">
            <v>0</v>
          </cell>
          <cell r="BM885">
            <v>0</v>
          </cell>
          <cell r="BN885">
            <v>0</v>
          </cell>
          <cell r="BO885">
            <v>0</v>
          </cell>
          <cell r="BP885">
            <v>0</v>
          </cell>
          <cell r="BQ885">
            <v>0</v>
          </cell>
          <cell r="BR885">
            <v>0</v>
          </cell>
          <cell r="BS885">
            <v>0</v>
          </cell>
          <cell r="BT885">
            <v>0</v>
          </cell>
          <cell r="BU885">
            <v>0</v>
          </cell>
          <cell r="BV885">
            <v>0</v>
          </cell>
          <cell r="BW885">
            <v>0</v>
          </cell>
          <cell r="BX885">
            <v>0</v>
          </cell>
          <cell r="BY885">
            <v>0</v>
          </cell>
          <cell r="BZ885">
            <v>0</v>
          </cell>
          <cell r="CA885">
            <v>0</v>
          </cell>
          <cell r="CB885">
            <v>0</v>
          </cell>
          <cell r="CC885">
            <v>0</v>
          </cell>
          <cell r="CD885">
            <v>0</v>
          </cell>
          <cell r="CE885">
            <v>0</v>
          </cell>
          <cell r="CF885">
            <v>0</v>
          </cell>
          <cell r="CG885">
            <v>0</v>
          </cell>
          <cell r="CH885">
            <v>0</v>
          </cell>
          <cell r="CI885">
            <v>0</v>
          </cell>
          <cell r="CJ885">
            <v>0</v>
          </cell>
          <cell r="CK885">
            <v>0</v>
          </cell>
          <cell r="CL885">
            <v>0</v>
          </cell>
          <cell r="CM885">
            <v>0</v>
          </cell>
          <cell r="CN885">
            <v>0</v>
          </cell>
          <cell r="CO885">
            <v>0</v>
          </cell>
          <cell r="CP885">
            <v>0</v>
          </cell>
          <cell r="CQ885">
            <v>0</v>
          </cell>
          <cell r="CR885">
            <v>0</v>
          </cell>
          <cell r="CS885">
            <v>0</v>
          </cell>
          <cell r="CT885">
            <v>0</v>
          </cell>
          <cell r="CU885">
            <v>0</v>
          </cell>
          <cell r="CV885">
            <v>0</v>
          </cell>
          <cell r="CW885">
            <v>0</v>
          </cell>
          <cell r="CX885">
            <v>0</v>
          </cell>
          <cell r="CY885">
            <v>0</v>
          </cell>
          <cell r="CZ885">
            <v>0</v>
          </cell>
          <cell r="DA885">
            <v>0</v>
          </cell>
          <cell r="DB885">
            <v>0</v>
          </cell>
          <cell r="DC885">
            <v>0</v>
          </cell>
          <cell r="DD885">
            <v>0</v>
          </cell>
          <cell r="DE885">
            <v>0</v>
          </cell>
          <cell r="DF885">
            <v>0</v>
          </cell>
          <cell r="DG885">
            <v>0</v>
          </cell>
          <cell r="DH885">
            <v>0</v>
          </cell>
          <cell r="DI885">
            <v>0</v>
          </cell>
          <cell r="DJ885">
            <v>0</v>
          </cell>
          <cell r="DK885">
            <v>0</v>
          </cell>
          <cell r="DL885">
            <v>0</v>
          </cell>
          <cell r="DM885">
            <v>0</v>
          </cell>
          <cell r="DN885">
            <v>0</v>
          </cell>
          <cell r="DO885">
            <v>0</v>
          </cell>
          <cell r="DP885">
            <v>0</v>
          </cell>
          <cell r="DQ885">
            <v>0</v>
          </cell>
          <cell r="DR885">
            <v>0</v>
          </cell>
          <cell r="DS885">
            <v>0</v>
          </cell>
          <cell r="DT885">
            <v>0</v>
          </cell>
          <cell r="DU885">
            <v>0</v>
          </cell>
          <cell r="DV885">
            <v>0</v>
          </cell>
          <cell r="DW885">
            <v>0</v>
          </cell>
          <cell r="DX885">
            <v>0</v>
          </cell>
          <cell r="DY885">
            <v>0</v>
          </cell>
          <cell r="DZ885">
            <v>0</v>
          </cell>
          <cell r="EA885">
            <v>0</v>
          </cell>
          <cell r="EB885">
            <v>0</v>
          </cell>
          <cell r="EC885">
            <v>0</v>
          </cell>
          <cell r="ED885">
            <v>0</v>
          </cell>
        </row>
        <row r="887"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0</v>
          </cell>
          <cell r="BE887">
            <v>0</v>
          </cell>
          <cell r="BF887">
            <v>0</v>
          </cell>
          <cell r="BG887">
            <v>0</v>
          </cell>
          <cell r="BH887">
            <v>0</v>
          </cell>
          <cell r="BI887">
            <v>0</v>
          </cell>
          <cell r="BJ887">
            <v>0</v>
          </cell>
          <cell r="BK887">
            <v>0</v>
          </cell>
          <cell r="BL887">
            <v>0</v>
          </cell>
          <cell r="BM887">
            <v>0</v>
          </cell>
          <cell r="BN887">
            <v>0</v>
          </cell>
          <cell r="BO887">
            <v>0</v>
          </cell>
          <cell r="BP887">
            <v>0</v>
          </cell>
          <cell r="BQ887">
            <v>0</v>
          </cell>
          <cell r="BR887">
            <v>0</v>
          </cell>
          <cell r="BS887">
            <v>0</v>
          </cell>
          <cell r="BT887">
            <v>0</v>
          </cell>
          <cell r="BU887">
            <v>0</v>
          </cell>
          <cell r="BV887">
            <v>0</v>
          </cell>
          <cell r="BW887">
            <v>0</v>
          </cell>
          <cell r="BX887">
            <v>0</v>
          </cell>
          <cell r="BY887">
            <v>0</v>
          </cell>
          <cell r="BZ887">
            <v>0</v>
          </cell>
          <cell r="CA887">
            <v>0</v>
          </cell>
          <cell r="CB887">
            <v>0</v>
          </cell>
          <cell r="CC887">
            <v>0</v>
          </cell>
          <cell r="CD887">
            <v>0</v>
          </cell>
          <cell r="CE887">
            <v>0</v>
          </cell>
          <cell r="CF887">
            <v>0</v>
          </cell>
          <cell r="CG887">
            <v>0</v>
          </cell>
          <cell r="CH887">
            <v>0</v>
          </cell>
          <cell r="CI887">
            <v>0</v>
          </cell>
          <cell r="CJ887">
            <v>0</v>
          </cell>
          <cell r="CK887">
            <v>0</v>
          </cell>
          <cell r="CL887">
            <v>0</v>
          </cell>
          <cell r="CM887">
            <v>0</v>
          </cell>
          <cell r="CN887">
            <v>0</v>
          </cell>
          <cell r="CO887">
            <v>0</v>
          </cell>
          <cell r="CP887">
            <v>0</v>
          </cell>
          <cell r="CQ887">
            <v>0</v>
          </cell>
          <cell r="CR887">
            <v>0</v>
          </cell>
          <cell r="CS887">
            <v>0</v>
          </cell>
          <cell r="CT887">
            <v>0</v>
          </cell>
          <cell r="CU887">
            <v>0</v>
          </cell>
          <cell r="CV887">
            <v>0</v>
          </cell>
          <cell r="CW887">
            <v>0</v>
          </cell>
          <cell r="CX887">
            <v>0</v>
          </cell>
          <cell r="CY887">
            <v>0</v>
          </cell>
          <cell r="CZ887">
            <v>0</v>
          </cell>
          <cell r="DA887">
            <v>0</v>
          </cell>
          <cell r="DB887">
            <v>0</v>
          </cell>
          <cell r="DC887">
            <v>0</v>
          </cell>
          <cell r="DD887">
            <v>0</v>
          </cell>
          <cell r="DE887">
            <v>0</v>
          </cell>
          <cell r="DF887">
            <v>0</v>
          </cell>
          <cell r="DG887">
            <v>0</v>
          </cell>
          <cell r="DH887">
            <v>0</v>
          </cell>
          <cell r="DI887">
            <v>0</v>
          </cell>
          <cell r="DJ887">
            <v>0</v>
          </cell>
          <cell r="DK887">
            <v>0</v>
          </cell>
          <cell r="DL887">
            <v>0</v>
          </cell>
          <cell r="DM887">
            <v>0</v>
          </cell>
          <cell r="DN887">
            <v>0</v>
          </cell>
          <cell r="DO887">
            <v>0</v>
          </cell>
          <cell r="DP887">
            <v>0</v>
          </cell>
          <cell r="DQ887">
            <v>0</v>
          </cell>
          <cell r="DR887">
            <v>0</v>
          </cell>
          <cell r="DS887">
            <v>0</v>
          </cell>
          <cell r="DT887">
            <v>0</v>
          </cell>
          <cell r="DU887">
            <v>0</v>
          </cell>
          <cell r="DV887">
            <v>0</v>
          </cell>
          <cell r="DW887">
            <v>0</v>
          </cell>
          <cell r="DX887">
            <v>0</v>
          </cell>
          <cell r="DY887">
            <v>0</v>
          </cell>
          <cell r="DZ887">
            <v>0</v>
          </cell>
          <cell r="EA887">
            <v>0</v>
          </cell>
          <cell r="EB887">
            <v>0</v>
          </cell>
          <cell r="EC887">
            <v>0</v>
          </cell>
          <cell r="ED887">
            <v>0</v>
          </cell>
        </row>
        <row r="890"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  <cell r="BL890">
            <v>0</v>
          </cell>
          <cell r="BM890">
            <v>0</v>
          </cell>
          <cell r="BN890">
            <v>0</v>
          </cell>
          <cell r="BO890">
            <v>0</v>
          </cell>
          <cell r="BP890">
            <v>0</v>
          </cell>
          <cell r="BQ890">
            <v>0</v>
          </cell>
          <cell r="BR890">
            <v>0</v>
          </cell>
          <cell r="BS890">
            <v>0</v>
          </cell>
          <cell r="BT890">
            <v>0</v>
          </cell>
          <cell r="BU890">
            <v>0</v>
          </cell>
          <cell r="BV890">
            <v>0</v>
          </cell>
          <cell r="BW890">
            <v>0</v>
          </cell>
          <cell r="BX890">
            <v>0</v>
          </cell>
          <cell r="BY890">
            <v>0</v>
          </cell>
          <cell r="BZ890">
            <v>0</v>
          </cell>
          <cell r="CA890">
            <v>0</v>
          </cell>
          <cell r="CB890">
            <v>0</v>
          </cell>
          <cell r="CC890">
            <v>0</v>
          </cell>
          <cell r="CD890">
            <v>0</v>
          </cell>
          <cell r="CE890">
            <v>0</v>
          </cell>
          <cell r="CF890">
            <v>0</v>
          </cell>
          <cell r="CG890">
            <v>0</v>
          </cell>
          <cell r="CH890">
            <v>0</v>
          </cell>
          <cell r="CI890">
            <v>0</v>
          </cell>
          <cell r="CJ890">
            <v>0</v>
          </cell>
          <cell r="CK890">
            <v>0</v>
          </cell>
          <cell r="CL890">
            <v>0</v>
          </cell>
          <cell r="CM890">
            <v>0</v>
          </cell>
          <cell r="CN890">
            <v>0</v>
          </cell>
          <cell r="CO890">
            <v>0</v>
          </cell>
          <cell r="CP890">
            <v>0</v>
          </cell>
          <cell r="CQ890">
            <v>0</v>
          </cell>
          <cell r="CR890">
            <v>0</v>
          </cell>
          <cell r="CS890">
            <v>0</v>
          </cell>
          <cell r="CT890">
            <v>0</v>
          </cell>
          <cell r="CU890">
            <v>0</v>
          </cell>
          <cell r="CV890">
            <v>0</v>
          </cell>
          <cell r="CW890">
            <v>0</v>
          </cell>
          <cell r="CX890">
            <v>0</v>
          </cell>
          <cell r="CY890">
            <v>0</v>
          </cell>
          <cell r="CZ890">
            <v>0</v>
          </cell>
          <cell r="DA890">
            <v>0</v>
          </cell>
          <cell r="DB890">
            <v>0</v>
          </cell>
          <cell r="DC890">
            <v>0</v>
          </cell>
          <cell r="DD890">
            <v>0</v>
          </cell>
          <cell r="DE890">
            <v>0</v>
          </cell>
          <cell r="DF890">
            <v>0</v>
          </cell>
          <cell r="DG890">
            <v>0</v>
          </cell>
          <cell r="DH890">
            <v>0</v>
          </cell>
          <cell r="DI890">
            <v>0</v>
          </cell>
          <cell r="DJ890">
            <v>0</v>
          </cell>
          <cell r="DK890">
            <v>0</v>
          </cell>
          <cell r="DL890">
            <v>0</v>
          </cell>
          <cell r="DM890">
            <v>0</v>
          </cell>
          <cell r="DN890">
            <v>0</v>
          </cell>
          <cell r="DO890">
            <v>0</v>
          </cell>
          <cell r="DP890">
            <v>0</v>
          </cell>
          <cell r="DQ890">
            <v>0</v>
          </cell>
          <cell r="DR890">
            <v>0</v>
          </cell>
          <cell r="DS890">
            <v>0</v>
          </cell>
          <cell r="DT890">
            <v>0</v>
          </cell>
          <cell r="DU890">
            <v>0</v>
          </cell>
          <cell r="DV890">
            <v>0</v>
          </cell>
          <cell r="DW890">
            <v>0</v>
          </cell>
          <cell r="DX890">
            <v>0</v>
          </cell>
          <cell r="DY890">
            <v>0</v>
          </cell>
          <cell r="DZ890">
            <v>0</v>
          </cell>
          <cell r="EA890">
            <v>0</v>
          </cell>
          <cell r="EB890">
            <v>0</v>
          </cell>
          <cell r="EC890">
            <v>0</v>
          </cell>
          <cell r="ED890">
            <v>0</v>
          </cell>
        </row>
        <row r="891"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0</v>
          </cell>
          <cell r="BE891">
            <v>0</v>
          </cell>
          <cell r="BF891">
            <v>0</v>
          </cell>
          <cell r="BG891">
            <v>0</v>
          </cell>
          <cell r="BH891">
            <v>0</v>
          </cell>
          <cell r="BI891">
            <v>0</v>
          </cell>
          <cell r="BJ891">
            <v>0</v>
          </cell>
          <cell r="BK891">
            <v>0</v>
          </cell>
          <cell r="BL891">
            <v>0</v>
          </cell>
          <cell r="BM891">
            <v>0</v>
          </cell>
          <cell r="BN891">
            <v>0</v>
          </cell>
          <cell r="BO891">
            <v>0</v>
          </cell>
          <cell r="BP891">
            <v>0</v>
          </cell>
          <cell r="BQ891">
            <v>0</v>
          </cell>
          <cell r="BR891">
            <v>0</v>
          </cell>
          <cell r="BS891">
            <v>0</v>
          </cell>
          <cell r="BT891">
            <v>0</v>
          </cell>
          <cell r="BU891">
            <v>0</v>
          </cell>
          <cell r="BV891">
            <v>0</v>
          </cell>
          <cell r="BW891">
            <v>0</v>
          </cell>
          <cell r="BX891">
            <v>0</v>
          </cell>
          <cell r="BY891">
            <v>0</v>
          </cell>
          <cell r="BZ891">
            <v>0</v>
          </cell>
          <cell r="CA891">
            <v>0</v>
          </cell>
          <cell r="CB891">
            <v>0</v>
          </cell>
          <cell r="CC891">
            <v>0</v>
          </cell>
          <cell r="CD891">
            <v>0</v>
          </cell>
          <cell r="CE891">
            <v>0</v>
          </cell>
          <cell r="CF891">
            <v>0</v>
          </cell>
          <cell r="CG891">
            <v>0</v>
          </cell>
          <cell r="CH891">
            <v>0</v>
          </cell>
          <cell r="CI891">
            <v>0</v>
          </cell>
          <cell r="CJ891">
            <v>0</v>
          </cell>
          <cell r="CK891">
            <v>0</v>
          </cell>
          <cell r="CL891">
            <v>0</v>
          </cell>
          <cell r="CM891">
            <v>0</v>
          </cell>
          <cell r="CN891">
            <v>0</v>
          </cell>
          <cell r="CO891">
            <v>0</v>
          </cell>
          <cell r="CP891">
            <v>0</v>
          </cell>
          <cell r="CQ891">
            <v>0</v>
          </cell>
          <cell r="CR891">
            <v>0</v>
          </cell>
          <cell r="CS891">
            <v>0</v>
          </cell>
          <cell r="CT891">
            <v>0</v>
          </cell>
          <cell r="CU891">
            <v>0</v>
          </cell>
          <cell r="CV891">
            <v>0</v>
          </cell>
          <cell r="CW891">
            <v>0</v>
          </cell>
          <cell r="CX891">
            <v>0</v>
          </cell>
          <cell r="CY891">
            <v>0</v>
          </cell>
          <cell r="CZ891">
            <v>0</v>
          </cell>
          <cell r="DA891">
            <v>0</v>
          </cell>
          <cell r="DB891">
            <v>0</v>
          </cell>
          <cell r="DC891">
            <v>0</v>
          </cell>
          <cell r="DD891">
            <v>0</v>
          </cell>
          <cell r="DE891">
            <v>0</v>
          </cell>
          <cell r="DF891">
            <v>0</v>
          </cell>
          <cell r="DG891">
            <v>0</v>
          </cell>
          <cell r="DH891">
            <v>0</v>
          </cell>
          <cell r="DI891">
            <v>0</v>
          </cell>
          <cell r="DJ891">
            <v>0</v>
          </cell>
          <cell r="DK891">
            <v>0</v>
          </cell>
          <cell r="DL891">
            <v>0</v>
          </cell>
          <cell r="DM891">
            <v>0</v>
          </cell>
          <cell r="DN891">
            <v>0</v>
          </cell>
          <cell r="DO891">
            <v>0</v>
          </cell>
          <cell r="DP891">
            <v>0</v>
          </cell>
          <cell r="DQ891">
            <v>0</v>
          </cell>
          <cell r="DR891">
            <v>0</v>
          </cell>
          <cell r="DS891">
            <v>0</v>
          </cell>
          <cell r="DT891">
            <v>0</v>
          </cell>
          <cell r="DU891">
            <v>0</v>
          </cell>
          <cell r="DV891">
            <v>0</v>
          </cell>
          <cell r="DW891">
            <v>0</v>
          </cell>
          <cell r="DX891">
            <v>0</v>
          </cell>
          <cell r="DY891">
            <v>0</v>
          </cell>
          <cell r="DZ891">
            <v>0</v>
          </cell>
          <cell r="EA891">
            <v>0</v>
          </cell>
          <cell r="EB891">
            <v>0</v>
          </cell>
          <cell r="EC891">
            <v>0</v>
          </cell>
          <cell r="ED891">
            <v>0</v>
          </cell>
        </row>
        <row r="892"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>
            <v>0</v>
          </cell>
          <cell r="BJ892">
            <v>0</v>
          </cell>
          <cell r="BK892">
            <v>0</v>
          </cell>
          <cell r="BL892">
            <v>0</v>
          </cell>
          <cell r="BM892">
            <v>0</v>
          </cell>
          <cell r="BN892">
            <v>0</v>
          </cell>
          <cell r="BO892">
            <v>0</v>
          </cell>
          <cell r="BP892">
            <v>0</v>
          </cell>
          <cell r="BQ892">
            <v>0</v>
          </cell>
          <cell r="BR892">
            <v>0</v>
          </cell>
          <cell r="BS892">
            <v>0</v>
          </cell>
          <cell r="BT892">
            <v>0</v>
          </cell>
          <cell r="BU892">
            <v>0</v>
          </cell>
          <cell r="BV892">
            <v>0</v>
          </cell>
          <cell r="BW892">
            <v>0</v>
          </cell>
          <cell r="BX892">
            <v>0</v>
          </cell>
          <cell r="BY892">
            <v>0</v>
          </cell>
          <cell r="BZ892">
            <v>0</v>
          </cell>
          <cell r="CA892">
            <v>0</v>
          </cell>
          <cell r="CB892">
            <v>0</v>
          </cell>
          <cell r="CC892">
            <v>0</v>
          </cell>
          <cell r="CD892">
            <v>0</v>
          </cell>
          <cell r="CE892">
            <v>0</v>
          </cell>
          <cell r="CF892">
            <v>0</v>
          </cell>
          <cell r="CG892">
            <v>0</v>
          </cell>
          <cell r="CH892">
            <v>0</v>
          </cell>
          <cell r="CI892">
            <v>0</v>
          </cell>
          <cell r="CJ892">
            <v>0</v>
          </cell>
          <cell r="CK892">
            <v>0</v>
          </cell>
          <cell r="CL892">
            <v>0</v>
          </cell>
          <cell r="CM892">
            <v>0</v>
          </cell>
          <cell r="CN892">
            <v>0</v>
          </cell>
          <cell r="CO892">
            <v>0</v>
          </cell>
          <cell r="CP892">
            <v>0</v>
          </cell>
          <cell r="CQ892">
            <v>0</v>
          </cell>
          <cell r="CR892">
            <v>0</v>
          </cell>
          <cell r="CS892">
            <v>0</v>
          </cell>
          <cell r="CT892">
            <v>0</v>
          </cell>
          <cell r="CU892">
            <v>0</v>
          </cell>
          <cell r="CV892">
            <v>0</v>
          </cell>
          <cell r="CW892">
            <v>0</v>
          </cell>
          <cell r="CX892">
            <v>0</v>
          </cell>
          <cell r="CY892">
            <v>0</v>
          </cell>
          <cell r="CZ892">
            <v>0</v>
          </cell>
          <cell r="DA892">
            <v>0</v>
          </cell>
          <cell r="DB892">
            <v>0</v>
          </cell>
          <cell r="DC892">
            <v>0</v>
          </cell>
          <cell r="DD892">
            <v>0</v>
          </cell>
          <cell r="DE892">
            <v>0</v>
          </cell>
          <cell r="DF892">
            <v>0</v>
          </cell>
          <cell r="DG892">
            <v>0</v>
          </cell>
          <cell r="DH892">
            <v>0</v>
          </cell>
          <cell r="DI892">
            <v>0</v>
          </cell>
          <cell r="DJ892">
            <v>0</v>
          </cell>
          <cell r="DK892">
            <v>0</v>
          </cell>
          <cell r="DL892">
            <v>0</v>
          </cell>
          <cell r="DM892">
            <v>0</v>
          </cell>
          <cell r="DN892">
            <v>0</v>
          </cell>
          <cell r="DO892">
            <v>0</v>
          </cell>
          <cell r="DP892">
            <v>0</v>
          </cell>
          <cell r="DQ892">
            <v>0</v>
          </cell>
          <cell r="DR892">
            <v>0</v>
          </cell>
          <cell r="DS892">
            <v>0</v>
          </cell>
          <cell r="DT892">
            <v>0</v>
          </cell>
          <cell r="DU892">
            <v>0</v>
          </cell>
          <cell r="DV892">
            <v>0</v>
          </cell>
          <cell r="DW892">
            <v>0</v>
          </cell>
          <cell r="DX892">
            <v>0</v>
          </cell>
          <cell r="DY892">
            <v>0</v>
          </cell>
          <cell r="DZ892">
            <v>0</v>
          </cell>
          <cell r="EA892">
            <v>0</v>
          </cell>
          <cell r="EB892">
            <v>0</v>
          </cell>
          <cell r="EC892">
            <v>0</v>
          </cell>
          <cell r="ED892">
            <v>0</v>
          </cell>
        </row>
        <row r="893"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>
            <v>0</v>
          </cell>
          <cell r="BJ893">
            <v>0</v>
          </cell>
          <cell r="BK893">
            <v>0</v>
          </cell>
          <cell r="BL893">
            <v>0</v>
          </cell>
          <cell r="BM893">
            <v>0</v>
          </cell>
          <cell r="BN893">
            <v>0</v>
          </cell>
          <cell r="BO893">
            <v>0</v>
          </cell>
          <cell r="BP893">
            <v>0</v>
          </cell>
          <cell r="BQ893">
            <v>0</v>
          </cell>
          <cell r="BR893">
            <v>0</v>
          </cell>
          <cell r="BS893">
            <v>0</v>
          </cell>
          <cell r="BT893">
            <v>0</v>
          </cell>
          <cell r="BU893">
            <v>0</v>
          </cell>
          <cell r="BV893">
            <v>0</v>
          </cell>
          <cell r="BW893">
            <v>0</v>
          </cell>
          <cell r="BX893">
            <v>0</v>
          </cell>
          <cell r="BY893">
            <v>0</v>
          </cell>
          <cell r="BZ893">
            <v>0</v>
          </cell>
          <cell r="CA893">
            <v>0</v>
          </cell>
          <cell r="CB893">
            <v>0</v>
          </cell>
          <cell r="CC893">
            <v>0</v>
          </cell>
          <cell r="CD893">
            <v>0</v>
          </cell>
          <cell r="CE893">
            <v>0</v>
          </cell>
          <cell r="CF893">
            <v>0</v>
          </cell>
          <cell r="CG893">
            <v>0</v>
          </cell>
          <cell r="CH893">
            <v>0</v>
          </cell>
          <cell r="CI893">
            <v>0</v>
          </cell>
          <cell r="CJ893">
            <v>0</v>
          </cell>
          <cell r="CK893">
            <v>0</v>
          </cell>
          <cell r="CL893">
            <v>0</v>
          </cell>
          <cell r="CM893">
            <v>0</v>
          </cell>
          <cell r="CN893">
            <v>0</v>
          </cell>
          <cell r="CO893">
            <v>0</v>
          </cell>
          <cell r="CP893">
            <v>0</v>
          </cell>
          <cell r="CQ893">
            <v>0</v>
          </cell>
          <cell r="CR893">
            <v>0</v>
          </cell>
          <cell r="CS893">
            <v>0</v>
          </cell>
          <cell r="CT893">
            <v>0</v>
          </cell>
          <cell r="CU893">
            <v>0</v>
          </cell>
          <cell r="CV893">
            <v>0</v>
          </cell>
          <cell r="CW893">
            <v>0</v>
          </cell>
          <cell r="CX893">
            <v>0</v>
          </cell>
          <cell r="CY893">
            <v>0</v>
          </cell>
          <cell r="CZ893">
            <v>0</v>
          </cell>
          <cell r="DA893">
            <v>0</v>
          </cell>
          <cell r="DB893">
            <v>0</v>
          </cell>
          <cell r="DC893">
            <v>0</v>
          </cell>
          <cell r="DD893">
            <v>0</v>
          </cell>
          <cell r="DE893">
            <v>0</v>
          </cell>
          <cell r="DF893">
            <v>0</v>
          </cell>
          <cell r="DG893">
            <v>0</v>
          </cell>
          <cell r="DH893">
            <v>0</v>
          </cell>
          <cell r="DI893">
            <v>0</v>
          </cell>
          <cell r="DJ893">
            <v>0</v>
          </cell>
          <cell r="DK893">
            <v>0</v>
          </cell>
          <cell r="DL893">
            <v>0</v>
          </cell>
          <cell r="DM893">
            <v>0</v>
          </cell>
          <cell r="DN893">
            <v>0</v>
          </cell>
          <cell r="DO893">
            <v>0</v>
          </cell>
          <cell r="DP893">
            <v>0</v>
          </cell>
          <cell r="DQ893">
            <v>0</v>
          </cell>
          <cell r="DR893">
            <v>0</v>
          </cell>
          <cell r="DS893">
            <v>0</v>
          </cell>
          <cell r="DT893">
            <v>0</v>
          </cell>
          <cell r="DU893">
            <v>0</v>
          </cell>
          <cell r="DV893">
            <v>0</v>
          </cell>
          <cell r="DW893">
            <v>0</v>
          </cell>
          <cell r="DX893">
            <v>0</v>
          </cell>
          <cell r="DY893">
            <v>0</v>
          </cell>
          <cell r="DZ893">
            <v>0</v>
          </cell>
          <cell r="EA893">
            <v>0</v>
          </cell>
          <cell r="EB893">
            <v>0</v>
          </cell>
          <cell r="EC893">
            <v>0</v>
          </cell>
          <cell r="ED893">
            <v>0</v>
          </cell>
        </row>
        <row r="894"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  <cell r="BL894">
            <v>0</v>
          </cell>
          <cell r="BM894">
            <v>0</v>
          </cell>
          <cell r="BN894">
            <v>0</v>
          </cell>
          <cell r="BO894">
            <v>0</v>
          </cell>
          <cell r="BP894">
            <v>0</v>
          </cell>
          <cell r="BQ894">
            <v>0</v>
          </cell>
          <cell r="BR894">
            <v>0</v>
          </cell>
          <cell r="BS894">
            <v>0</v>
          </cell>
          <cell r="BT894">
            <v>0</v>
          </cell>
          <cell r="BU894">
            <v>0</v>
          </cell>
          <cell r="BV894">
            <v>0</v>
          </cell>
          <cell r="BW894">
            <v>0</v>
          </cell>
          <cell r="BX894">
            <v>0</v>
          </cell>
          <cell r="BY894">
            <v>0</v>
          </cell>
          <cell r="BZ894">
            <v>0</v>
          </cell>
          <cell r="CA894">
            <v>0</v>
          </cell>
          <cell r="CB894">
            <v>0</v>
          </cell>
          <cell r="CC894">
            <v>0</v>
          </cell>
          <cell r="CD894">
            <v>0</v>
          </cell>
          <cell r="CE894">
            <v>0</v>
          </cell>
          <cell r="CF894">
            <v>0</v>
          </cell>
          <cell r="CG894">
            <v>0</v>
          </cell>
          <cell r="CH894">
            <v>0</v>
          </cell>
          <cell r="CI894">
            <v>0</v>
          </cell>
          <cell r="CJ894">
            <v>0</v>
          </cell>
          <cell r="CK894">
            <v>0</v>
          </cell>
          <cell r="CL894">
            <v>0</v>
          </cell>
          <cell r="CM894">
            <v>0</v>
          </cell>
          <cell r="CN894">
            <v>0</v>
          </cell>
          <cell r="CO894">
            <v>0</v>
          </cell>
          <cell r="CP894">
            <v>0</v>
          </cell>
          <cell r="CQ894">
            <v>0</v>
          </cell>
          <cell r="CR894">
            <v>0</v>
          </cell>
          <cell r="CS894">
            <v>0</v>
          </cell>
          <cell r="CT894">
            <v>0</v>
          </cell>
          <cell r="CU894">
            <v>0</v>
          </cell>
          <cell r="CV894">
            <v>0</v>
          </cell>
          <cell r="CW894">
            <v>0</v>
          </cell>
          <cell r="CX894">
            <v>0</v>
          </cell>
          <cell r="CY894">
            <v>0</v>
          </cell>
          <cell r="CZ894">
            <v>0</v>
          </cell>
          <cell r="DA894">
            <v>0</v>
          </cell>
          <cell r="DB894">
            <v>0</v>
          </cell>
          <cell r="DC894">
            <v>0</v>
          </cell>
          <cell r="DD894">
            <v>0</v>
          </cell>
          <cell r="DE894">
            <v>0</v>
          </cell>
          <cell r="DF894">
            <v>0</v>
          </cell>
          <cell r="DG894">
            <v>0</v>
          </cell>
          <cell r="DH894">
            <v>0</v>
          </cell>
          <cell r="DI894">
            <v>0</v>
          </cell>
          <cell r="DJ894">
            <v>0</v>
          </cell>
          <cell r="DK894">
            <v>0</v>
          </cell>
          <cell r="DL894">
            <v>0</v>
          </cell>
          <cell r="DM894">
            <v>0</v>
          </cell>
          <cell r="DN894">
            <v>0</v>
          </cell>
          <cell r="DO894">
            <v>0</v>
          </cell>
          <cell r="DP894">
            <v>0</v>
          </cell>
          <cell r="DQ894">
            <v>0</v>
          </cell>
          <cell r="DR894">
            <v>0</v>
          </cell>
          <cell r="DS894">
            <v>0</v>
          </cell>
          <cell r="DT894">
            <v>0</v>
          </cell>
          <cell r="DU894">
            <v>0</v>
          </cell>
          <cell r="DV894">
            <v>0</v>
          </cell>
          <cell r="DW894">
            <v>0</v>
          </cell>
          <cell r="DX894">
            <v>0</v>
          </cell>
          <cell r="DY894">
            <v>0</v>
          </cell>
          <cell r="DZ894">
            <v>0</v>
          </cell>
          <cell r="EA894">
            <v>0</v>
          </cell>
          <cell r="EB894">
            <v>0</v>
          </cell>
          <cell r="EC894">
            <v>0</v>
          </cell>
          <cell r="ED894">
            <v>0</v>
          </cell>
        </row>
        <row r="895"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>
            <v>0</v>
          </cell>
          <cell r="BH895">
            <v>0</v>
          </cell>
          <cell r="BI895">
            <v>0</v>
          </cell>
          <cell r="BJ895">
            <v>0</v>
          </cell>
          <cell r="BK895">
            <v>0</v>
          </cell>
          <cell r="BL895">
            <v>0</v>
          </cell>
          <cell r="BM895">
            <v>0</v>
          </cell>
          <cell r="BN895">
            <v>0</v>
          </cell>
          <cell r="BO895">
            <v>0</v>
          </cell>
          <cell r="BP895">
            <v>0</v>
          </cell>
          <cell r="BQ895">
            <v>0</v>
          </cell>
          <cell r="BR895">
            <v>0</v>
          </cell>
          <cell r="BS895">
            <v>0</v>
          </cell>
          <cell r="BT895">
            <v>0</v>
          </cell>
          <cell r="BU895">
            <v>0</v>
          </cell>
          <cell r="BV895">
            <v>0</v>
          </cell>
          <cell r="BW895">
            <v>0</v>
          </cell>
          <cell r="BX895">
            <v>0</v>
          </cell>
          <cell r="BY895">
            <v>0</v>
          </cell>
          <cell r="BZ895">
            <v>0</v>
          </cell>
          <cell r="CA895">
            <v>0</v>
          </cell>
          <cell r="CB895">
            <v>0</v>
          </cell>
          <cell r="CC895">
            <v>0</v>
          </cell>
          <cell r="CD895">
            <v>0</v>
          </cell>
          <cell r="CE895">
            <v>0</v>
          </cell>
          <cell r="CF895">
            <v>0</v>
          </cell>
          <cell r="CG895">
            <v>0</v>
          </cell>
          <cell r="CH895">
            <v>0</v>
          </cell>
          <cell r="CI895">
            <v>0</v>
          </cell>
          <cell r="CJ895">
            <v>0</v>
          </cell>
          <cell r="CK895">
            <v>0</v>
          </cell>
          <cell r="CL895">
            <v>0</v>
          </cell>
          <cell r="CM895">
            <v>0</v>
          </cell>
          <cell r="CN895">
            <v>0</v>
          </cell>
          <cell r="CO895">
            <v>0</v>
          </cell>
          <cell r="CP895">
            <v>0</v>
          </cell>
          <cell r="CQ895">
            <v>0</v>
          </cell>
          <cell r="CR895">
            <v>0</v>
          </cell>
          <cell r="CS895">
            <v>0</v>
          </cell>
          <cell r="CT895">
            <v>0</v>
          </cell>
          <cell r="CU895">
            <v>0</v>
          </cell>
          <cell r="CV895">
            <v>0</v>
          </cell>
          <cell r="CW895">
            <v>0</v>
          </cell>
          <cell r="CX895">
            <v>0</v>
          </cell>
          <cell r="CY895">
            <v>0</v>
          </cell>
          <cell r="CZ895">
            <v>0</v>
          </cell>
          <cell r="DA895">
            <v>0</v>
          </cell>
          <cell r="DB895">
            <v>0</v>
          </cell>
          <cell r="DC895">
            <v>0</v>
          </cell>
          <cell r="DD895">
            <v>0</v>
          </cell>
          <cell r="DE895">
            <v>0</v>
          </cell>
          <cell r="DF895">
            <v>0</v>
          </cell>
          <cell r="DG895">
            <v>0</v>
          </cell>
          <cell r="DH895">
            <v>0</v>
          </cell>
          <cell r="DI895">
            <v>0</v>
          </cell>
          <cell r="DJ895">
            <v>0</v>
          </cell>
          <cell r="DK895">
            <v>0</v>
          </cell>
          <cell r="DL895">
            <v>0</v>
          </cell>
          <cell r="DM895">
            <v>0</v>
          </cell>
          <cell r="DN895">
            <v>0</v>
          </cell>
          <cell r="DO895">
            <v>0</v>
          </cell>
          <cell r="DP895">
            <v>0</v>
          </cell>
          <cell r="DQ895">
            <v>0</v>
          </cell>
          <cell r="DR895">
            <v>0</v>
          </cell>
          <cell r="DS895">
            <v>0</v>
          </cell>
          <cell r="DT895">
            <v>0</v>
          </cell>
          <cell r="DU895">
            <v>0</v>
          </cell>
          <cell r="DV895">
            <v>0</v>
          </cell>
          <cell r="DW895">
            <v>0</v>
          </cell>
          <cell r="DX895">
            <v>0</v>
          </cell>
          <cell r="DY895">
            <v>0</v>
          </cell>
          <cell r="DZ895">
            <v>0</v>
          </cell>
          <cell r="EA895">
            <v>0</v>
          </cell>
          <cell r="EB895">
            <v>0</v>
          </cell>
          <cell r="EC895">
            <v>0</v>
          </cell>
          <cell r="ED895">
            <v>0</v>
          </cell>
        </row>
        <row r="896"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0</v>
          </cell>
          <cell r="BE896">
            <v>0</v>
          </cell>
          <cell r="BF896">
            <v>0</v>
          </cell>
          <cell r="BG896">
            <v>0</v>
          </cell>
          <cell r="BH896">
            <v>0</v>
          </cell>
          <cell r="BI896">
            <v>0</v>
          </cell>
          <cell r="BJ896">
            <v>0</v>
          </cell>
          <cell r="BK896">
            <v>0</v>
          </cell>
          <cell r="BL896">
            <v>0</v>
          </cell>
          <cell r="BM896">
            <v>0</v>
          </cell>
          <cell r="BN896">
            <v>0</v>
          </cell>
          <cell r="BO896">
            <v>0</v>
          </cell>
          <cell r="BP896">
            <v>0</v>
          </cell>
          <cell r="BQ896">
            <v>0</v>
          </cell>
          <cell r="BR896">
            <v>0</v>
          </cell>
          <cell r="BS896">
            <v>0</v>
          </cell>
          <cell r="BT896">
            <v>0</v>
          </cell>
          <cell r="BU896">
            <v>0</v>
          </cell>
          <cell r="BV896">
            <v>0</v>
          </cell>
          <cell r="BW896">
            <v>0</v>
          </cell>
          <cell r="BX896">
            <v>0</v>
          </cell>
          <cell r="BY896">
            <v>0</v>
          </cell>
          <cell r="BZ896">
            <v>0</v>
          </cell>
          <cell r="CA896">
            <v>0</v>
          </cell>
          <cell r="CB896">
            <v>0</v>
          </cell>
          <cell r="CC896">
            <v>0</v>
          </cell>
          <cell r="CD896">
            <v>0</v>
          </cell>
          <cell r="CE896">
            <v>0</v>
          </cell>
          <cell r="CF896">
            <v>0</v>
          </cell>
          <cell r="CG896">
            <v>0</v>
          </cell>
          <cell r="CH896">
            <v>0</v>
          </cell>
          <cell r="CI896">
            <v>0</v>
          </cell>
          <cell r="CJ896">
            <v>0</v>
          </cell>
          <cell r="CK896">
            <v>0</v>
          </cell>
          <cell r="CL896">
            <v>0</v>
          </cell>
          <cell r="CM896">
            <v>0</v>
          </cell>
          <cell r="CN896">
            <v>0</v>
          </cell>
          <cell r="CO896">
            <v>0</v>
          </cell>
          <cell r="CP896">
            <v>0</v>
          </cell>
          <cell r="CQ896">
            <v>0</v>
          </cell>
          <cell r="CR896">
            <v>0</v>
          </cell>
          <cell r="CS896">
            <v>0</v>
          </cell>
          <cell r="CT896">
            <v>0</v>
          </cell>
          <cell r="CU896">
            <v>0</v>
          </cell>
          <cell r="CV896">
            <v>0</v>
          </cell>
          <cell r="CW896">
            <v>0</v>
          </cell>
          <cell r="CX896">
            <v>0</v>
          </cell>
          <cell r="CY896">
            <v>0</v>
          </cell>
          <cell r="CZ896">
            <v>0</v>
          </cell>
          <cell r="DA896">
            <v>0</v>
          </cell>
          <cell r="DB896">
            <v>0</v>
          </cell>
          <cell r="DC896">
            <v>0</v>
          </cell>
          <cell r="DD896">
            <v>0</v>
          </cell>
          <cell r="DE896">
            <v>0</v>
          </cell>
          <cell r="DF896">
            <v>0</v>
          </cell>
          <cell r="DG896">
            <v>0</v>
          </cell>
          <cell r="DH896">
            <v>0</v>
          </cell>
          <cell r="DI896">
            <v>0</v>
          </cell>
          <cell r="DJ896">
            <v>0</v>
          </cell>
          <cell r="DK896">
            <v>0</v>
          </cell>
          <cell r="DL896">
            <v>0</v>
          </cell>
          <cell r="DM896">
            <v>0</v>
          </cell>
          <cell r="DN896">
            <v>0</v>
          </cell>
          <cell r="DO896">
            <v>0</v>
          </cell>
          <cell r="DP896">
            <v>0</v>
          </cell>
          <cell r="DQ896">
            <v>0</v>
          </cell>
          <cell r="DR896">
            <v>0</v>
          </cell>
          <cell r="DS896">
            <v>0</v>
          </cell>
          <cell r="DT896">
            <v>0</v>
          </cell>
          <cell r="DU896">
            <v>0</v>
          </cell>
          <cell r="DV896">
            <v>0</v>
          </cell>
          <cell r="DW896">
            <v>0</v>
          </cell>
          <cell r="DX896">
            <v>0</v>
          </cell>
          <cell r="DY896">
            <v>0</v>
          </cell>
          <cell r="DZ896">
            <v>0</v>
          </cell>
          <cell r="EA896">
            <v>0</v>
          </cell>
          <cell r="EB896">
            <v>0</v>
          </cell>
          <cell r="EC896">
            <v>0</v>
          </cell>
          <cell r="ED896">
            <v>0</v>
          </cell>
        </row>
        <row r="898"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  <cell r="BL898">
            <v>0</v>
          </cell>
          <cell r="BM898">
            <v>0</v>
          </cell>
          <cell r="BN898">
            <v>0</v>
          </cell>
          <cell r="BO898">
            <v>0</v>
          </cell>
          <cell r="BP898">
            <v>0</v>
          </cell>
          <cell r="BQ898">
            <v>0</v>
          </cell>
          <cell r="BR898">
            <v>0</v>
          </cell>
          <cell r="BS898">
            <v>0</v>
          </cell>
          <cell r="BT898">
            <v>0</v>
          </cell>
          <cell r="BU898">
            <v>0</v>
          </cell>
          <cell r="BV898">
            <v>0</v>
          </cell>
          <cell r="BW898">
            <v>0</v>
          </cell>
          <cell r="BX898">
            <v>0</v>
          </cell>
          <cell r="BY898">
            <v>0</v>
          </cell>
          <cell r="BZ898">
            <v>0</v>
          </cell>
          <cell r="CA898">
            <v>0</v>
          </cell>
          <cell r="CB898">
            <v>0</v>
          </cell>
          <cell r="CC898">
            <v>0</v>
          </cell>
          <cell r="CD898">
            <v>0</v>
          </cell>
          <cell r="CE898">
            <v>0</v>
          </cell>
          <cell r="CF898">
            <v>0</v>
          </cell>
          <cell r="CG898">
            <v>0</v>
          </cell>
          <cell r="CH898">
            <v>0</v>
          </cell>
          <cell r="CI898">
            <v>0</v>
          </cell>
          <cell r="CJ898">
            <v>0</v>
          </cell>
          <cell r="CK898">
            <v>0</v>
          </cell>
          <cell r="CL898">
            <v>0</v>
          </cell>
          <cell r="CM898">
            <v>0</v>
          </cell>
          <cell r="CN898">
            <v>0</v>
          </cell>
          <cell r="CO898">
            <v>0</v>
          </cell>
          <cell r="CP898">
            <v>0</v>
          </cell>
          <cell r="CQ898">
            <v>0</v>
          </cell>
          <cell r="CR898">
            <v>0</v>
          </cell>
          <cell r="CS898">
            <v>0</v>
          </cell>
          <cell r="CT898">
            <v>0</v>
          </cell>
          <cell r="CU898">
            <v>0</v>
          </cell>
          <cell r="CV898">
            <v>0</v>
          </cell>
          <cell r="CW898">
            <v>0</v>
          </cell>
          <cell r="CX898">
            <v>0</v>
          </cell>
          <cell r="CY898">
            <v>0</v>
          </cell>
          <cell r="CZ898">
            <v>0</v>
          </cell>
          <cell r="DA898">
            <v>0</v>
          </cell>
          <cell r="DB898">
            <v>0</v>
          </cell>
          <cell r="DC898">
            <v>0</v>
          </cell>
          <cell r="DD898">
            <v>0</v>
          </cell>
          <cell r="DE898">
            <v>0</v>
          </cell>
          <cell r="DF898">
            <v>0</v>
          </cell>
          <cell r="DG898">
            <v>0</v>
          </cell>
          <cell r="DH898">
            <v>0</v>
          </cell>
          <cell r="DI898">
            <v>0</v>
          </cell>
          <cell r="DJ898">
            <v>0</v>
          </cell>
          <cell r="DK898">
            <v>0</v>
          </cell>
          <cell r="DL898">
            <v>0</v>
          </cell>
          <cell r="DM898">
            <v>0</v>
          </cell>
          <cell r="DN898">
            <v>0</v>
          </cell>
          <cell r="DO898">
            <v>0</v>
          </cell>
          <cell r="DP898">
            <v>0</v>
          </cell>
          <cell r="DQ898">
            <v>0</v>
          </cell>
          <cell r="DR898">
            <v>0</v>
          </cell>
          <cell r="DS898">
            <v>0</v>
          </cell>
          <cell r="DT898">
            <v>0</v>
          </cell>
          <cell r="DU898">
            <v>0</v>
          </cell>
          <cell r="DV898">
            <v>0</v>
          </cell>
          <cell r="DW898">
            <v>0</v>
          </cell>
          <cell r="DX898">
            <v>0</v>
          </cell>
          <cell r="DY898">
            <v>0</v>
          </cell>
          <cell r="DZ898">
            <v>0</v>
          </cell>
          <cell r="EA898">
            <v>0</v>
          </cell>
          <cell r="EB898">
            <v>0</v>
          </cell>
          <cell r="EC898">
            <v>0</v>
          </cell>
          <cell r="ED898">
            <v>0</v>
          </cell>
        </row>
        <row r="901">
          <cell r="F901">
            <v>0</v>
          </cell>
          <cell r="G901">
            <v>0</v>
          </cell>
          <cell r="H901">
            <v>0.01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0.02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0.01</v>
          </cell>
          <cell r="AA901">
            <v>0</v>
          </cell>
          <cell r="AB901">
            <v>0</v>
          </cell>
          <cell r="AC901">
            <v>0</v>
          </cell>
          <cell r="AD901">
            <v>-0.01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0.01</v>
          </cell>
          <cell r="AN901">
            <v>0</v>
          </cell>
          <cell r="AO901">
            <v>0</v>
          </cell>
          <cell r="AP901">
            <v>0</v>
          </cell>
          <cell r="AQ901">
            <v>-0.01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0</v>
          </cell>
          <cell r="AX901">
            <v>0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0</v>
          </cell>
          <cell r="BD901">
            <v>0</v>
          </cell>
          <cell r="BE901">
            <v>0</v>
          </cell>
          <cell r="BF901">
            <v>0</v>
          </cell>
          <cell r="BG901">
            <v>0</v>
          </cell>
          <cell r="BH901">
            <v>0</v>
          </cell>
          <cell r="BI901">
            <v>0</v>
          </cell>
          <cell r="BJ901">
            <v>0</v>
          </cell>
          <cell r="BK901">
            <v>0.01</v>
          </cell>
          <cell r="BL901">
            <v>0</v>
          </cell>
          <cell r="BM901">
            <v>0</v>
          </cell>
          <cell r="BN901">
            <v>0</v>
          </cell>
          <cell r="BO901">
            <v>0</v>
          </cell>
          <cell r="BP901">
            <v>0</v>
          </cell>
          <cell r="BQ901">
            <v>0</v>
          </cell>
          <cell r="BR901">
            <v>0</v>
          </cell>
          <cell r="BS901">
            <v>0</v>
          </cell>
          <cell r="BT901">
            <v>0</v>
          </cell>
          <cell r="BU901">
            <v>0</v>
          </cell>
          <cell r="BV901">
            <v>0</v>
          </cell>
          <cell r="BW901">
            <v>0</v>
          </cell>
          <cell r="BX901">
            <v>0.01</v>
          </cell>
          <cell r="BY901">
            <v>0</v>
          </cell>
          <cell r="BZ901">
            <v>0</v>
          </cell>
          <cell r="CA901">
            <v>0</v>
          </cell>
          <cell r="CB901">
            <v>0</v>
          </cell>
          <cell r="CC901">
            <v>0</v>
          </cell>
          <cell r="CD901">
            <v>0</v>
          </cell>
          <cell r="CE901">
            <v>0</v>
          </cell>
          <cell r="CF901">
            <v>0</v>
          </cell>
          <cell r="CG901">
            <v>0</v>
          </cell>
          <cell r="CH901">
            <v>0</v>
          </cell>
          <cell r="CI901">
            <v>0</v>
          </cell>
          <cell r="CJ901">
            <v>0</v>
          </cell>
          <cell r="CK901">
            <v>0</v>
          </cell>
          <cell r="CL901">
            <v>0</v>
          </cell>
          <cell r="CM901">
            <v>0</v>
          </cell>
          <cell r="CN901">
            <v>0</v>
          </cell>
          <cell r="CO901">
            <v>0</v>
          </cell>
          <cell r="CP901">
            <v>0</v>
          </cell>
          <cell r="CQ901">
            <v>0</v>
          </cell>
          <cell r="CR901">
            <v>0</v>
          </cell>
          <cell r="CS901">
            <v>0</v>
          </cell>
          <cell r="CT901">
            <v>0</v>
          </cell>
          <cell r="CU901">
            <v>0</v>
          </cell>
          <cell r="CV901">
            <v>0</v>
          </cell>
          <cell r="CW901">
            <v>0</v>
          </cell>
          <cell r="CX901">
            <v>0</v>
          </cell>
          <cell r="CY901">
            <v>0</v>
          </cell>
          <cell r="CZ901">
            <v>0</v>
          </cell>
          <cell r="DA901">
            <v>0</v>
          </cell>
          <cell r="DB901">
            <v>0</v>
          </cell>
          <cell r="DC901">
            <v>0</v>
          </cell>
          <cell r="DD901">
            <v>0</v>
          </cell>
          <cell r="DE901">
            <v>0</v>
          </cell>
          <cell r="DF901">
            <v>0</v>
          </cell>
          <cell r="DG901">
            <v>0</v>
          </cell>
          <cell r="DH901">
            <v>0</v>
          </cell>
          <cell r="DI901">
            <v>0</v>
          </cell>
          <cell r="DJ901">
            <v>0</v>
          </cell>
          <cell r="DK901">
            <v>0.01</v>
          </cell>
          <cell r="DL901">
            <v>0</v>
          </cell>
          <cell r="DM901">
            <v>0</v>
          </cell>
          <cell r="DN901">
            <v>0</v>
          </cell>
          <cell r="DO901">
            <v>0</v>
          </cell>
          <cell r="DP901">
            <v>0</v>
          </cell>
          <cell r="DQ901">
            <v>0</v>
          </cell>
          <cell r="DR901">
            <v>0</v>
          </cell>
          <cell r="DS901">
            <v>0</v>
          </cell>
          <cell r="DT901">
            <v>0</v>
          </cell>
          <cell r="DU901">
            <v>0</v>
          </cell>
          <cell r="DV901">
            <v>0</v>
          </cell>
          <cell r="DW901">
            <v>0</v>
          </cell>
          <cell r="DX901">
            <v>0</v>
          </cell>
          <cell r="DY901">
            <v>0</v>
          </cell>
          <cell r="DZ901">
            <v>0</v>
          </cell>
          <cell r="EA901">
            <v>0</v>
          </cell>
          <cell r="EB901">
            <v>0</v>
          </cell>
          <cell r="EC901">
            <v>0</v>
          </cell>
          <cell r="ED901">
            <v>0</v>
          </cell>
        </row>
        <row r="902"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0.01</v>
          </cell>
          <cell r="M902">
            <v>0</v>
          </cell>
          <cell r="N902">
            <v>0.01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0.01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0.01</v>
          </cell>
          <cell r="AM902">
            <v>0.01</v>
          </cell>
          <cell r="AN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0</v>
          </cell>
          <cell r="AX902">
            <v>-0.01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  <cell r="BD902">
            <v>0</v>
          </cell>
          <cell r="BE902">
            <v>0</v>
          </cell>
          <cell r="BF902">
            <v>0</v>
          </cell>
          <cell r="BG902">
            <v>0</v>
          </cell>
          <cell r="BH902">
            <v>0</v>
          </cell>
          <cell r="BI902">
            <v>0</v>
          </cell>
          <cell r="BJ902">
            <v>0</v>
          </cell>
          <cell r="BK902">
            <v>0</v>
          </cell>
          <cell r="BL902">
            <v>0</v>
          </cell>
          <cell r="BM902">
            <v>0</v>
          </cell>
          <cell r="BN902">
            <v>0</v>
          </cell>
          <cell r="BO902">
            <v>0</v>
          </cell>
          <cell r="BP902">
            <v>0</v>
          </cell>
          <cell r="BQ902">
            <v>0</v>
          </cell>
          <cell r="BR902">
            <v>0</v>
          </cell>
          <cell r="BS902">
            <v>0</v>
          </cell>
          <cell r="BT902">
            <v>0</v>
          </cell>
          <cell r="BU902">
            <v>0</v>
          </cell>
          <cell r="BV902">
            <v>0</v>
          </cell>
          <cell r="BW902">
            <v>0</v>
          </cell>
          <cell r="BX902">
            <v>0</v>
          </cell>
          <cell r="BY902">
            <v>0</v>
          </cell>
          <cell r="BZ902">
            <v>-0.01</v>
          </cell>
          <cell r="CA902">
            <v>0</v>
          </cell>
          <cell r="CB902">
            <v>0</v>
          </cell>
          <cell r="CC902">
            <v>0</v>
          </cell>
          <cell r="CD902">
            <v>0</v>
          </cell>
          <cell r="CE902">
            <v>0</v>
          </cell>
          <cell r="CF902">
            <v>0</v>
          </cell>
          <cell r="CG902">
            <v>0</v>
          </cell>
          <cell r="CH902">
            <v>0</v>
          </cell>
          <cell r="CI902">
            <v>0</v>
          </cell>
          <cell r="CJ902">
            <v>0</v>
          </cell>
          <cell r="CK902">
            <v>0</v>
          </cell>
          <cell r="CL902">
            <v>0</v>
          </cell>
          <cell r="CM902">
            <v>0</v>
          </cell>
          <cell r="CN902">
            <v>0</v>
          </cell>
          <cell r="CO902">
            <v>0</v>
          </cell>
          <cell r="CP902">
            <v>0</v>
          </cell>
          <cell r="CQ902">
            <v>0</v>
          </cell>
          <cell r="CR902">
            <v>0</v>
          </cell>
          <cell r="CS902">
            <v>0</v>
          </cell>
          <cell r="CT902">
            <v>0</v>
          </cell>
          <cell r="CU902">
            <v>0</v>
          </cell>
          <cell r="CV902">
            <v>0</v>
          </cell>
          <cell r="CW902">
            <v>0</v>
          </cell>
          <cell r="CX902">
            <v>0</v>
          </cell>
          <cell r="CY902">
            <v>0</v>
          </cell>
          <cell r="CZ902">
            <v>0</v>
          </cell>
          <cell r="DA902">
            <v>0</v>
          </cell>
          <cell r="DB902">
            <v>0</v>
          </cell>
          <cell r="DC902">
            <v>0</v>
          </cell>
          <cell r="DD902">
            <v>0</v>
          </cell>
          <cell r="DE902">
            <v>0</v>
          </cell>
          <cell r="DF902">
            <v>0</v>
          </cell>
          <cell r="DG902">
            <v>0</v>
          </cell>
          <cell r="DH902">
            <v>0</v>
          </cell>
          <cell r="DI902">
            <v>0</v>
          </cell>
          <cell r="DJ902">
            <v>0</v>
          </cell>
          <cell r="DK902">
            <v>0</v>
          </cell>
          <cell r="DL902">
            <v>-0.02</v>
          </cell>
          <cell r="DM902">
            <v>0</v>
          </cell>
          <cell r="DN902">
            <v>0</v>
          </cell>
          <cell r="DO902">
            <v>0</v>
          </cell>
          <cell r="DP902">
            <v>0</v>
          </cell>
          <cell r="DQ902">
            <v>0</v>
          </cell>
          <cell r="DR902">
            <v>0</v>
          </cell>
          <cell r="DS902">
            <v>0</v>
          </cell>
          <cell r="DT902">
            <v>-0.01</v>
          </cell>
          <cell r="DU902">
            <v>0</v>
          </cell>
          <cell r="DV902">
            <v>0</v>
          </cell>
          <cell r="DW902">
            <v>0</v>
          </cell>
          <cell r="DX902">
            <v>0</v>
          </cell>
          <cell r="DY902">
            <v>0.01</v>
          </cell>
          <cell r="DZ902">
            <v>0</v>
          </cell>
          <cell r="EA902">
            <v>0</v>
          </cell>
          <cell r="EB902">
            <v>0</v>
          </cell>
          <cell r="EC902">
            <v>0</v>
          </cell>
          <cell r="ED902">
            <v>0</v>
          </cell>
        </row>
        <row r="903"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0.01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-0.01</v>
          </cell>
          <cell r="X903">
            <v>0</v>
          </cell>
          <cell r="Y903">
            <v>0</v>
          </cell>
          <cell r="Z903">
            <v>0.02</v>
          </cell>
          <cell r="AA903">
            <v>0</v>
          </cell>
          <cell r="AB903">
            <v>0.01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  <cell r="AM903">
            <v>0.01</v>
          </cell>
          <cell r="AN903">
            <v>0</v>
          </cell>
          <cell r="AO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0</v>
          </cell>
          <cell r="AX903">
            <v>0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0</v>
          </cell>
          <cell r="BD903">
            <v>0</v>
          </cell>
          <cell r="BE903">
            <v>0</v>
          </cell>
          <cell r="BF903">
            <v>0</v>
          </cell>
          <cell r="BG903">
            <v>0</v>
          </cell>
          <cell r="BH903">
            <v>0</v>
          </cell>
          <cell r="BI903">
            <v>0</v>
          </cell>
          <cell r="BJ903">
            <v>-0.01</v>
          </cell>
          <cell r="BK903">
            <v>0</v>
          </cell>
          <cell r="BL903">
            <v>0.01</v>
          </cell>
          <cell r="BM903">
            <v>0.01</v>
          </cell>
          <cell r="BN903">
            <v>0</v>
          </cell>
          <cell r="BO903">
            <v>0</v>
          </cell>
          <cell r="BP903">
            <v>0</v>
          </cell>
          <cell r="BQ903">
            <v>0</v>
          </cell>
          <cell r="BR903">
            <v>0.01</v>
          </cell>
          <cell r="BS903">
            <v>0</v>
          </cell>
          <cell r="BT903">
            <v>0</v>
          </cell>
          <cell r="BU903">
            <v>0</v>
          </cell>
          <cell r="BV903">
            <v>0</v>
          </cell>
          <cell r="BW903">
            <v>-0.01</v>
          </cell>
          <cell r="BX903">
            <v>0</v>
          </cell>
          <cell r="BY903">
            <v>0.01</v>
          </cell>
          <cell r="BZ903">
            <v>0.01</v>
          </cell>
          <cell r="CA903">
            <v>0</v>
          </cell>
          <cell r="CB903">
            <v>0</v>
          </cell>
          <cell r="CC903">
            <v>0</v>
          </cell>
          <cell r="CD903">
            <v>0</v>
          </cell>
          <cell r="CE903">
            <v>0</v>
          </cell>
          <cell r="CF903">
            <v>0</v>
          </cell>
          <cell r="CG903">
            <v>0</v>
          </cell>
          <cell r="CH903">
            <v>0</v>
          </cell>
          <cell r="CI903">
            <v>0</v>
          </cell>
          <cell r="CJ903">
            <v>-0.03</v>
          </cell>
          <cell r="CK903">
            <v>0</v>
          </cell>
          <cell r="CL903">
            <v>0.02</v>
          </cell>
          <cell r="CM903">
            <v>0.01</v>
          </cell>
          <cell r="CN903">
            <v>0</v>
          </cell>
          <cell r="CO903">
            <v>0</v>
          </cell>
          <cell r="CP903">
            <v>0</v>
          </cell>
          <cell r="CQ903">
            <v>0</v>
          </cell>
          <cell r="CR903">
            <v>0.01</v>
          </cell>
          <cell r="CS903">
            <v>0</v>
          </cell>
          <cell r="CT903">
            <v>0</v>
          </cell>
          <cell r="CU903">
            <v>0</v>
          </cell>
          <cell r="CV903">
            <v>0</v>
          </cell>
          <cell r="CW903">
            <v>-0.01</v>
          </cell>
          <cell r="CX903">
            <v>0</v>
          </cell>
          <cell r="CY903">
            <v>0.02</v>
          </cell>
          <cell r="CZ903">
            <v>0.01</v>
          </cell>
          <cell r="DA903">
            <v>0</v>
          </cell>
          <cell r="DB903">
            <v>0</v>
          </cell>
          <cell r="DC903">
            <v>0</v>
          </cell>
          <cell r="DD903">
            <v>0</v>
          </cell>
          <cell r="DE903">
            <v>0.01</v>
          </cell>
          <cell r="DF903">
            <v>0</v>
          </cell>
          <cell r="DG903">
            <v>0</v>
          </cell>
          <cell r="DH903">
            <v>0</v>
          </cell>
          <cell r="DI903">
            <v>0</v>
          </cell>
          <cell r="DJ903">
            <v>-0.01</v>
          </cell>
          <cell r="DK903">
            <v>0.06</v>
          </cell>
          <cell r="DL903">
            <v>0.02</v>
          </cell>
          <cell r="DM903">
            <v>0</v>
          </cell>
          <cell r="DN903">
            <v>0</v>
          </cell>
          <cell r="DO903">
            <v>0</v>
          </cell>
          <cell r="DP903">
            <v>0</v>
          </cell>
          <cell r="DQ903">
            <v>0</v>
          </cell>
          <cell r="DR903">
            <v>0</v>
          </cell>
          <cell r="DS903">
            <v>0</v>
          </cell>
          <cell r="DT903">
            <v>0</v>
          </cell>
          <cell r="DU903">
            <v>0</v>
          </cell>
          <cell r="DV903">
            <v>0</v>
          </cell>
          <cell r="DW903">
            <v>-0.01</v>
          </cell>
          <cell r="DX903">
            <v>-0.01</v>
          </cell>
          <cell r="DY903">
            <v>0</v>
          </cell>
          <cell r="DZ903">
            <v>0.01</v>
          </cell>
          <cell r="EA903">
            <v>0</v>
          </cell>
          <cell r="EB903">
            <v>0</v>
          </cell>
          <cell r="EC903">
            <v>0</v>
          </cell>
          <cell r="ED903">
            <v>0</v>
          </cell>
        </row>
        <row r="904"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0.01</v>
          </cell>
          <cell r="N904">
            <v>-0.01</v>
          </cell>
          <cell r="O904">
            <v>0</v>
          </cell>
          <cell r="P904">
            <v>0</v>
          </cell>
          <cell r="Q904">
            <v>-0.01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-0.01</v>
          </cell>
          <cell r="AD904">
            <v>0</v>
          </cell>
          <cell r="AE904">
            <v>0</v>
          </cell>
          <cell r="AF904">
            <v>-0.02</v>
          </cell>
          <cell r="AG904">
            <v>-0.01</v>
          </cell>
          <cell r="AH904">
            <v>0</v>
          </cell>
          <cell r="AI904">
            <v>-0.01</v>
          </cell>
          <cell r="AJ904">
            <v>-0.01</v>
          </cell>
          <cell r="AK904">
            <v>0</v>
          </cell>
          <cell r="AL904">
            <v>0.01</v>
          </cell>
          <cell r="AM904">
            <v>0.02</v>
          </cell>
          <cell r="AN904">
            <v>0</v>
          </cell>
          <cell r="AO904">
            <v>0</v>
          </cell>
          <cell r="AP904">
            <v>-0.01</v>
          </cell>
          <cell r="AQ904">
            <v>0</v>
          </cell>
          <cell r="AR904">
            <v>0</v>
          </cell>
          <cell r="AS904">
            <v>0</v>
          </cell>
          <cell r="AT904">
            <v>-0.01</v>
          </cell>
          <cell r="AU904">
            <v>0</v>
          </cell>
          <cell r="AV904">
            <v>0</v>
          </cell>
          <cell r="AW904">
            <v>0</v>
          </cell>
          <cell r="AX904">
            <v>0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0</v>
          </cell>
          <cell r="BD904">
            <v>0</v>
          </cell>
          <cell r="BE904">
            <v>0</v>
          </cell>
          <cell r="BF904">
            <v>0</v>
          </cell>
          <cell r="BG904">
            <v>-0.01</v>
          </cell>
          <cell r="BH904">
            <v>0</v>
          </cell>
          <cell r="BI904">
            <v>0</v>
          </cell>
          <cell r="BJ904">
            <v>0</v>
          </cell>
          <cell r="BK904">
            <v>0</v>
          </cell>
          <cell r="BL904">
            <v>-0.01</v>
          </cell>
          <cell r="BM904">
            <v>0</v>
          </cell>
          <cell r="BN904">
            <v>0</v>
          </cell>
          <cell r="BO904">
            <v>0</v>
          </cell>
          <cell r="BP904">
            <v>-0.01</v>
          </cell>
          <cell r="BQ904">
            <v>0</v>
          </cell>
          <cell r="BR904">
            <v>0</v>
          </cell>
          <cell r="BS904">
            <v>-0.01</v>
          </cell>
          <cell r="BT904">
            <v>-0.02</v>
          </cell>
          <cell r="BU904">
            <v>0</v>
          </cell>
          <cell r="BV904">
            <v>0</v>
          </cell>
          <cell r="BW904">
            <v>0</v>
          </cell>
          <cell r="BX904">
            <v>0</v>
          </cell>
          <cell r="BY904">
            <v>-0.01</v>
          </cell>
          <cell r="BZ904">
            <v>0</v>
          </cell>
          <cell r="CA904">
            <v>0</v>
          </cell>
          <cell r="CB904">
            <v>0</v>
          </cell>
          <cell r="CC904">
            <v>0</v>
          </cell>
          <cell r="CD904">
            <v>-0.01</v>
          </cell>
          <cell r="CE904">
            <v>0</v>
          </cell>
          <cell r="CF904">
            <v>0</v>
          </cell>
          <cell r="CG904">
            <v>-0.01</v>
          </cell>
          <cell r="CH904">
            <v>0</v>
          </cell>
          <cell r="CI904">
            <v>0</v>
          </cell>
          <cell r="CJ904">
            <v>0</v>
          </cell>
          <cell r="CK904">
            <v>0</v>
          </cell>
          <cell r="CL904">
            <v>0</v>
          </cell>
          <cell r="CM904">
            <v>0.01</v>
          </cell>
          <cell r="CN904">
            <v>0</v>
          </cell>
          <cell r="CO904">
            <v>0</v>
          </cell>
          <cell r="CP904">
            <v>0</v>
          </cell>
          <cell r="CQ904">
            <v>0</v>
          </cell>
          <cell r="CR904">
            <v>0</v>
          </cell>
          <cell r="CS904">
            <v>-0.01</v>
          </cell>
          <cell r="CT904">
            <v>-0.01</v>
          </cell>
          <cell r="CU904">
            <v>0</v>
          </cell>
          <cell r="CV904">
            <v>0</v>
          </cell>
          <cell r="CW904">
            <v>0</v>
          </cell>
          <cell r="CX904">
            <v>0</v>
          </cell>
          <cell r="CY904">
            <v>0</v>
          </cell>
          <cell r="CZ904">
            <v>0</v>
          </cell>
          <cell r="DA904">
            <v>0</v>
          </cell>
          <cell r="DB904">
            <v>0</v>
          </cell>
          <cell r="DC904">
            <v>-0.01</v>
          </cell>
          <cell r="DD904">
            <v>0</v>
          </cell>
          <cell r="DE904">
            <v>0</v>
          </cell>
          <cell r="DF904">
            <v>0</v>
          </cell>
          <cell r="DG904">
            <v>-0.01</v>
          </cell>
          <cell r="DH904">
            <v>0</v>
          </cell>
          <cell r="DI904">
            <v>0</v>
          </cell>
          <cell r="DJ904">
            <v>0</v>
          </cell>
          <cell r="DK904">
            <v>0</v>
          </cell>
          <cell r="DL904">
            <v>0</v>
          </cell>
          <cell r="DM904">
            <v>0</v>
          </cell>
          <cell r="DN904">
            <v>0</v>
          </cell>
          <cell r="DO904">
            <v>0</v>
          </cell>
          <cell r="DP904">
            <v>0</v>
          </cell>
          <cell r="DQ904">
            <v>0</v>
          </cell>
          <cell r="DR904">
            <v>0</v>
          </cell>
          <cell r="DS904">
            <v>0</v>
          </cell>
          <cell r="DT904">
            <v>0</v>
          </cell>
          <cell r="DU904">
            <v>0</v>
          </cell>
          <cell r="DV904">
            <v>0</v>
          </cell>
          <cell r="DW904">
            <v>0</v>
          </cell>
          <cell r="DX904">
            <v>0</v>
          </cell>
          <cell r="DY904">
            <v>-0.04</v>
          </cell>
          <cell r="DZ904">
            <v>0.04</v>
          </cell>
          <cell r="EA904">
            <v>0</v>
          </cell>
          <cell r="EB904">
            <v>0</v>
          </cell>
          <cell r="EC904">
            <v>0</v>
          </cell>
          <cell r="ED904">
            <v>0</v>
          </cell>
        </row>
        <row r="905">
          <cell r="F905">
            <v>0</v>
          </cell>
          <cell r="G905">
            <v>0</v>
          </cell>
          <cell r="H905">
            <v>0</v>
          </cell>
          <cell r="I905">
            <v>-0.01</v>
          </cell>
          <cell r="J905">
            <v>-0.01</v>
          </cell>
          <cell r="K905">
            <v>0</v>
          </cell>
          <cell r="L905">
            <v>0</v>
          </cell>
          <cell r="M905">
            <v>0.01</v>
          </cell>
          <cell r="N905">
            <v>0</v>
          </cell>
          <cell r="O905">
            <v>0</v>
          </cell>
          <cell r="P905">
            <v>-0.01</v>
          </cell>
          <cell r="Q905">
            <v>0</v>
          </cell>
          <cell r="R905">
            <v>0</v>
          </cell>
          <cell r="S905">
            <v>-0.01</v>
          </cell>
          <cell r="T905">
            <v>0</v>
          </cell>
          <cell r="U905">
            <v>-0.01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-0.01</v>
          </cell>
          <cell r="AD905">
            <v>0</v>
          </cell>
          <cell r="AE905">
            <v>-0.01</v>
          </cell>
          <cell r="AF905">
            <v>0</v>
          </cell>
          <cell r="AG905">
            <v>-0.01</v>
          </cell>
          <cell r="AH905">
            <v>-0.01</v>
          </cell>
          <cell r="AI905">
            <v>-0.01</v>
          </cell>
          <cell r="AJ905">
            <v>0</v>
          </cell>
          <cell r="AK905">
            <v>-0.01</v>
          </cell>
          <cell r="AL905">
            <v>0.03</v>
          </cell>
          <cell r="AM905">
            <v>0</v>
          </cell>
          <cell r="AN905">
            <v>0</v>
          </cell>
          <cell r="AO905">
            <v>0</v>
          </cell>
          <cell r="AP905">
            <v>-0.02</v>
          </cell>
          <cell r="AQ905">
            <v>-0.01</v>
          </cell>
          <cell r="AR905">
            <v>0</v>
          </cell>
          <cell r="AS905">
            <v>-0.01</v>
          </cell>
          <cell r="AT905">
            <v>0</v>
          </cell>
          <cell r="AU905">
            <v>0</v>
          </cell>
          <cell r="AV905">
            <v>0</v>
          </cell>
          <cell r="AW905">
            <v>0</v>
          </cell>
          <cell r="AX905">
            <v>0</v>
          </cell>
          <cell r="AY905">
            <v>0</v>
          </cell>
          <cell r="AZ905">
            <v>-0.01</v>
          </cell>
          <cell r="BA905">
            <v>0</v>
          </cell>
          <cell r="BB905">
            <v>-0.01</v>
          </cell>
          <cell r="BC905">
            <v>0</v>
          </cell>
          <cell r="BD905">
            <v>0</v>
          </cell>
          <cell r="BE905">
            <v>0</v>
          </cell>
          <cell r="BF905">
            <v>0</v>
          </cell>
          <cell r="BG905">
            <v>-0.01</v>
          </cell>
          <cell r="BH905">
            <v>0</v>
          </cell>
          <cell r="BI905">
            <v>0</v>
          </cell>
          <cell r="BJ905">
            <v>0</v>
          </cell>
          <cell r="BK905">
            <v>0</v>
          </cell>
          <cell r="BL905">
            <v>-0.01</v>
          </cell>
          <cell r="BM905">
            <v>0</v>
          </cell>
          <cell r="BN905">
            <v>0</v>
          </cell>
          <cell r="BO905">
            <v>0</v>
          </cell>
          <cell r="BP905">
            <v>0</v>
          </cell>
          <cell r="BQ905">
            <v>0</v>
          </cell>
          <cell r="BR905">
            <v>0</v>
          </cell>
          <cell r="BS905">
            <v>0</v>
          </cell>
          <cell r="BT905">
            <v>0</v>
          </cell>
          <cell r="BU905">
            <v>0</v>
          </cell>
          <cell r="BV905">
            <v>0</v>
          </cell>
          <cell r="BW905">
            <v>0</v>
          </cell>
          <cell r="BX905">
            <v>0</v>
          </cell>
          <cell r="BY905">
            <v>-0.01</v>
          </cell>
          <cell r="BZ905">
            <v>0</v>
          </cell>
          <cell r="CA905">
            <v>0</v>
          </cell>
          <cell r="CB905">
            <v>-0.01</v>
          </cell>
          <cell r="CC905">
            <v>-0.01</v>
          </cell>
          <cell r="CD905">
            <v>0</v>
          </cell>
          <cell r="CE905">
            <v>0</v>
          </cell>
          <cell r="CF905">
            <v>0</v>
          </cell>
          <cell r="CG905">
            <v>-0.01</v>
          </cell>
          <cell r="CH905">
            <v>0</v>
          </cell>
          <cell r="CI905">
            <v>0</v>
          </cell>
          <cell r="CJ905">
            <v>0</v>
          </cell>
          <cell r="CK905">
            <v>0.02</v>
          </cell>
          <cell r="CL905">
            <v>0.01</v>
          </cell>
          <cell r="CM905">
            <v>0</v>
          </cell>
          <cell r="CN905">
            <v>0.01</v>
          </cell>
          <cell r="CO905">
            <v>0</v>
          </cell>
          <cell r="CP905">
            <v>0</v>
          </cell>
          <cell r="CQ905">
            <v>0</v>
          </cell>
          <cell r="CR905">
            <v>0</v>
          </cell>
          <cell r="CS905">
            <v>-0.01</v>
          </cell>
          <cell r="CT905">
            <v>0</v>
          </cell>
          <cell r="CU905">
            <v>-0.01</v>
          </cell>
          <cell r="CV905">
            <v>-0.01</v>
          </cell>
          <cell r="CW905">
            <v>0.01</v>
          </cell>
          <cell r="CX905">
            <v>0</v>
          </cell>
          <cell r="CY905">
            <v>0.01</v>
          </cell>
          <cell r="CZ905">
            <v>-0.01</v>
          </cell>
          <cell r="DA905">
            <v>0</v>
          </cell>
          <cell r="DB905">
            <v>0</v>
          </cell>
          <cell r="DC905">
            <v>-0.01</v>
          </cell>
          <cell r="DD905">
            <v>0</v>
          </cell>
          <cell r="DE905">
            <v>0</v>
          </cell>
          <cell r="DF905">
            <v>-0.01</v>
          </cell>
          <cell r="DG905">
            <v>0</v>
          </cell>
          <cell r="DH905">
            <v>0</v>
          </cell>
          <cell r="DI905">
            <v>0</v>
          </cell>
          <cell r="DJ905">
            <v>0.01</v>
          </cell>
          <cell r="DK905">
            <v>0</v>
          </cell>
          <cell r="DL905">
            <v>-0.01</v>
          </cell>
          <cell r="DM905">
            <v>0</v>
          </cell>
          <cell r="DN905">
            <v>0</v>
          </cell>
          <cell r="DO905">
            <v>0</v>
          </cell>
          <cell r="DP905">
            <v>-0.01</v>
          </cell>
          <cell r="DQ905">
            <v>-0.01</v>
          </cell>
          <cell r="DR905">
            <v>0</v>
          </cell>
          <cell r="DS905">
            <v>0</v>
          </cell>
          <cell r="DT905">
            <v>0</v>
          </cell>
          <cell r="DU905">
            <v>0</v>
          </cell>
          <cell r="DV905">
            <v>0</v>
          </cell>
          <cell r="DW905">
            <v>-0.01</v>
          </cell>
          <cell r="DX905">
            <v>0</v>
          </cell>
          <cell r="DY905">
            <v>0</v>
          </cell>
          <cell r="DZ905">
            <v>0</v>
          </cell>
          <cell r="EA905">
            <v>0</v>
          </cell>
          <cell r="EB905">
            <v>0</v>
          </cell>
          <cell r="EC905">
            <v>0</v>
          </cell>
          <cell r="ED905">
            <v>0</v>
          </cell>
        </row>
        <row r="906"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  <cell r="BM906">
            <v>0</v>
          </cell>
          <cell r="BN906">
            <v>0</v>
          </cell>
          <cell r="BO906">
            <v>0</v>
          </cell>
          <cell r="BP906">
            <v>0</v>
          </cell>
          <cell r="BQ906">
            <v>0</v>
          </cell>
          <cell r="BR906">
            <v>0</v>
          </cell>
          <cell r="BS906">
            <v>0</v>
          </cell>
          <cell r="BT906">
            <v>0</v>
          </cell>
          <cell r="BU906">
            <v>0</v>
          </cell>
          <cell r="BV906">
            <v>0</v>
          </cell>
          <cell r="BW906">
            <v>0</v>
          </cell>
          <cell r="BX906">
            <v>0</v>
          </cell>
          <cell r="BY906">
            <v>0</v>
          </cell>
          <cell r="BZ906">
            <v>0</v>
          </cell>
          <cell r="CA906">
            <v>0</v>
          </cell>
          <cell r="CB906">
            <v>0</v>
          </cell>
          <cell r="CC906">
            <v>0</v>
          </cell>
          <cell r="CD906">
            <v>0</v>
          </cell>
          <cell r="CE906">
            <v>0</v>
          </cell>
          <cell r="CF906">
            <v>0</v>
          </cell>
          <cell r="CG906">
            <v>0</v>
          </cell>
          <cell r="CH906">
            <v>0</v>
          </cell>
          <cell r="CI906">
            <v>0</v>
          </cell>
          <cell r="CJ906">
            <v>0</v>
          </cell>
          <cell r="CK906">
            <v>0</v>
          </cell>
          <cell r="CL906">
            <v>0</v>
          </cell>
          <cell r="CM906">
            <v>0</v>
          </cell>
          <cell r="CN906">
            <v>0</v>
          </cell>
          <cell r="CO906">
            <v>0</v>
          </cell>
          <cell r="CP906">
            <v>0</v>
          </cell>
          <cell r="CQ906">
            <v>0</v>
          </cell>
          <cell r="CR906">
            <v>0</v>
          </cell>
          <cell r="CS906">
            <v>0</v>
          </cell>
          <cell r="CT906">
            <v>0</v>
          </cell>
          <cell r="CU906">
            <v>0</v>
          </cell>
          <cell r="CV906">
            <v>0</v>
          </cell>
          <cell r="CW906">
            <v>0</v>
          </cell>
          <cell r="CX906">
            <v>0</v>
          </cell>
          <cell r="CY906">
            <v>0</v>
          </cell>
          <cell r="CZ906">
            <v>0</v>
          </cell>
          <cell r="DA906">
            <v>0</v>
          </cell>
          <cell r="DB906">
            <v>0</v>
          </cell>
          <cell r="DC906">
            <v>0</v>
          </cell>
          <cell r="DD906">
            <v>0</v>
          </cell>
          <cell r="DE906">
            <v>0</v>
          </cell>
          <cell r="DF906">
            <v>0</v>
          </cell>
          <cell r="DG906">
            <v>0</v>
          </cell>
          <cell r="DH906">
            <v>0</v>
          </cell>
          <cell r="DI906">
            <v>0</v>
          </cell>
          <cell r="DJ906">
            <v>0</v>
          </cell>
          <cell r="DK906">
            <v>0</v>
          </cell>
          <cell r="DL906">
            <v>0</v>
          </cell>
          <cell r="DM906">
            <v>0</v>
          </cell>
          <cell r="DN906">
            <v>0</v>
          </cell>
          <cell r="DO906">
            <v>0</v>
          </cell>
          <cell r="DP906">
            <v>0</v>
          </cell>
          <cell r="DQ906">
            <v>0</v>
          </cell>
          <cell r="DR906">
            <v>0</v>
          </cell>
          <cell r="DS906">
            <v>0</v>
          </cell>
          <cell r="DT906">
            <v>0</v>
          </cell>
          <cell r="DU906">
            <v>0</v>
          </cell>
          <cell r="DV906">
            <v>0</v>
          </cell>
          <cell r="DW906">
            <v>0</v>
          </cell>
          <cell r="DX906">
            <v>0</v>
          </cell>
          <cell r="DY906">
            <v>0</v>
          </cell>
          <cell r="DZ906">
            <v>0</v>
          </cell>
          <cell r="EA906">
            <v>0</v>
          </cell>
          <cell r="EB906">
            <v>0</v>
          </cell>
          <cell r="EC906">
            <v>0</v>
          </cell>
          <cell r="ED906">
            <v>0</v>
          </cell>
        </row>
        <row r="907"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-180.5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0</v>
          </cell>
          <cell r="AW907">
            <v>0</v>
          </cell>
          <cell r="AX907">
            <v>0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0</v>
          </cell>
          <cell r="BD907">
            <v>0</v>
          </cell>
          <cell r="BE907">
            <v>0</v>
          </cell>
          <cell r="BF907">
            <v>0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  <cell r="BQ907">
            <v>0</v>
          </cell>
          <cell r="BR907">
            <v>0</v>
          </cell>
          <cell r="BS907">
            <v>0</v>
          </cell>
          <cell r="BT907">
            <v>0</v>
          </cell>
          <cell r="BU907">
            <v>0</v>
          </cell>
          <cell r="BV907">
            <v>0</v>
          </cell>
          <cell r="BW907">
            <v>0</v>
          </cell>
          <cell r="BX907">
            <v>0</v>
          </cell>
          <cell r="BY907">
            <v>0</v>
          </cell>
          <cell r="BZ907">
            <v>0</v>
          </cell>
          <cell r="CA907">
            <v>0</v>
          </cell>
          <cell r="CB907">
            <v>0</v>
          </cell>
          <cell r="CC907">
            <v>0</v>
          </cell>
          <cell r="CD907">
            <v>0</v>
          </cell>
          <cell r="CE907">
            <v>0</v>
          </cell>
          <cell r="CF907">
            <v>0</v>
          </cell>
          <cell r="CG907">
            <v>0</v>
          </cell>
          <cell r="CH907">
            <v>0</v>
          </cell>
          <cell r="CI907">
            <v>0</v>
          </cell>
          <cell r="CJ907">
            <v>0</v>
          </cell>
          <cell r="CK907">
            <v>0</v>
          </cell>
          <cell r="CL907">
            <v>0</v>
          </cell>
          <cell r="CM907">
            <v>0</v>
          </cell>
          <cell r="CN907">
            <v>0</v>
          </cell>
          <cell r="CO907">
            <v>0</v>
          </cell>
          <cell r="CP907">
            <v>0</v>
          </cell>
          <cell r="CQ907">
            <v>0</v>
          </cell>
          <cell r="CR907">
            <v>0</v>
          </cell>
          <cell r="CS907">
            <v>0</v>
          </cell>
          <cell r="CT907">
            <v>0</v>
          </cell>
          <cell r="CU907">
            <v>0</v>
          </cell>
          <cell r="CV907">
            <v>0</v>
          </cell>
          <cell r="CW907">
            <v>0</v>
          </cell>
          <cell r="CX907">
            <v>0</v>
          </cell>
          <cell r="CY907">
            <v>0</v>
          </cell>
          <cell r="CZ907">
            <v>0</v>
          </cell>
          <cell r="DA907">
            <v>0</v>
          </cell>
          <cell r="DB907">
            <v>0</v>
          </cell>
          <cell r="DC907">
            <v>0</v>
          </cell>
          <cell r="DD907">
            <v>0</v>
          </cell>
          <cell r="DE907">
            <v>0</v>
          </cell>
          <cell r="DF907">
            <v>0</v>
          </cell>
          <cell r="DG907">
            <v>0</v>
          </cell>
          <cell r="DH907">
            <v>0</v>
          </cell>
          <cell r="DI907">
            <v>0</v>
          </cell>
          <cell r="DJ907">
            <v>0</v>
          </cell>
          <cell r="DK907">
            <v>0</v>
          </cell>
          <cell r="DL907">
            <v>0</v>
          </cell>
          <cell r="DM907">
            <v>0</v>
          </cell>
          <cell r="DN907">
            <v>0</v>
          </cell>
          <cell r="DO907">
            <v>0</v>
          </cell>
          <cell r="DP907">
            <v>0</v>
          </cell>
          <cell r="DQ907">
            <v>0</v>
          </cell>
          <cell r="DR907">
            <v>0</v>
          </cell>
          <cell r="DS907">
            <v>0</v>
          </cell>
          <cell r="DT907">
            <v>0</v>
          </cell>
          <cell r="DU907">
            <v>0</v>
          </cell>
          <cell r="DV907">
            <v>0</v>
          </cell>
          <cell r="DW907">
            <v>0</v>
          </cell>
          <cell r="DX907">
            <v>0</v>
          </cell>
          <cell r="DY907">
            <v>0</v>
          </cell>
          <cell r="DZ907">
            <v>0</v>
          </cell>
          <cell r="EA907">
            <v>0</v>
          </cell>
          <cell r="EB907">
            <v>0</v>
          </cell>
          <cell r="EC907">
            <v>0</v>
          </cell>
          <cell r="ED907">
            <v>0</v>
          </cell>
        </row>
        <row r="909">
          <cell r="F909">
            <v>0</v>
          </cell>
          <cell r="G909">
            <v>0</v>
          </cell>
          <cell r="H909">
            <v>0</v>
          </cell>
          <cell r="I909">
            <v>-0.01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-0.01</v>
          </cell>
          <cell r="W909">
            <v>-0.01</v>
          </cell>
          <cell r="X909">
            <v>-0.01</v>
          </cell>
          <cell r="Y909">
            <v>0.02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-0.01</v>
          </cell>
          <cell r="AG909">
            <v>0</v>
          </cell>
          <cell r="AH909">
            <v>0</v>
          </cell>
          <cell r="AI909">
            <v>-0.01</v>
          </cell>
          <cell r="AJ909">
            <v>-0.01</v>
          </cell>
          <cell r="AK909">
            <v>-0.01</v>
          </cell>
          <cell r="AL909">
            <v>0.02</v>
          </cell>
          <cell r="AM909">
            <v>0</v>
          </cell>
          <cell r="AN909">
            <v>0</v>
          </cell>
          <cell r="AO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0</v>
          </cell>
          <cell r="AW909">
            <v>0</v>
          </cell>
          <cell r="AX909">
            <v>0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0</v>
          </cell>
          <cell r="BD909">
            <v>0</v>
          </cell>
          <cell r="BE909">
            <v>0</v>
          </cell>
          <cell r="BF909">
            <v>0</v>
          </cell>
          <cell r="BG909">
            <v>0</v>
          </cell>
          <cell r="BH909">
            <v>0</v>
          </cell>
          <cell r="BI909">
            <v>0</v>
          </cell>
          <cell r="BJ909">
            <v>0</v>
          </cell>
          <cell r="BK909">
            <v>0</v>
          </cell>
          <cell r="BL909">
            <v>0</v>
          </cell>
          <cell r="BM909">
            <v>0</v>
          </cell>
          <cell r="BN909">
            <v>0</v>
          </cell>
          <cell r="BO909">
            <v>0</v>
          </cell>
          <cell r="BP909">
            <v>0</v>
          </cell>
          <cell r="BQ909">
            <v>0</v>
          </cell>
          <cell r="BR909">
            <v>0</v>
          </cell>
          <cell r="BS909">
            <v>0</v>
          </cell>
          <cell r="BT909">
            <v>-0.01</v>
          </cell>
          <cell r="BU909">
            <v>0</v>
          </cell>
          <cell r="BV909">
            <v>0</v>
          </cell>
          <cell r="BW909">
            <v>0</v>
          </cell>
          <cell r="BX909">
            <v>0</v>
          </cell>
          <cell r="BY909">
            <v>0.01</v>
          </cell>
          <cell r="BZ909">
            <v>0</v>
          </cell>
          <cell r="CA909">
            <v>0</v>
          </cell>
          <cell r="CB909">
            <v>0</v>
          </cell>
          <cell r="CC909">
            <v>0</v>
          </cell>
          <cell r="CD909">
            <v>0</v>
          </cell>
          <cell r="CE909">
            <v>0</v>
          </cell>
          <cell r="CF909">
            <v>0</v>
          </cell>
          <cell r="CG909">
            <v>0</v>
          </cell>
          <cell r="CH909">
            <v>0</v>
          </cell>
          <cell r="CI909">
            <v>0</v>
          </cell>
          <cell r="CJ909">
            <v>0</v>
          </cell>
          <cell r="CK909">
            <v>0</v>
          </cell>
          <cell r="CL909">
            <v>0.01</v>
          </cell>
          <cell r="CM909">
            <v>0</v>
          </cell>
          <cell r="CN909">
            <v>0</v>
          </cell>
          <cell r="CO909">
            <v>0</v>
          </cell>
          <cell r="CP909">
            <v>0</v>
          </cell>
          <cell r="CQ909">
            <v>0</v>
          </cell>
          <cell r="CR909">
            <v>0</v>
          </cell>
          <cell r="CS909">
            <v>0</v>
          </cell>
          <cell r="CT909">
            <v>0</v>
          </cell>
          <cell r="CU909">
            <v>0</v>
          </cell>
          <cell r="CV909">
            <v>0</v>
          </cell>
          <cell r="CW909">
            <v>0</v>
          </cell>
          <cell r="CX909">
            <v>0</v>
          </cell>
          <cell r="CY909">
            <v>0.01</v>
          </cell>
          <cell r="CZ909">
            <v>0</v>
          </cell>
          <cell r="DA909">
            <v>0</v>
          </cell>
          <cell r="DB909">
            <v>0</v>
          </cell>
          <cell r="DC909">
            <v>0</v>
          </cell>
          <cell r="DD909">
            <v>0</v>
          </cell>
          <cell r="DE909">
            <v>0</v>
          </cell>
          <cell r="DF909">
            <v>0</v>
          </cell>
          <cell r="DG909">
            <v>0</v>
          </cell>
          <cell r="DH909">
            <v>0</v>
          </cell>
          <cell r="DI909">
            <v>0</v>
          </cell>
          <cell r="DJ909">
            <v>0</v>
          </cell>
          <cell r="DK909">
            <v>0.02</v>
          </cell>
          <cell r="DL909">
            <v>0.01</v>
          </cell>
          <cell r="DM909">
            <v>0</v>
          </cell>
          <cell r="DN909">
            <v>0</v>
          </cell>
          <cell r="DO909">
            <v>0</v>
          </cell>
          <cell r="DP909">
            <v>0</v>
          </cell>
          <cell r="DQ909">
            <v>0</v>
          </cell>
          <cell r="DR909">
            <v>0</v>
          </cell>
          <cell r="DS909">
            <v>0</v>
          </cell>
          <cell r="DT909">
            <v>-0.01</v>
          </cell>
          <cell r="DU909">
            <v>0</v>
          </cell>
          <cell r="DV909">
            <v>0</v>
          </cell>
          <cell r="DW909">
            <v>0</v>
          </cell>
          <cell r="DX909">
            <v>0</v>
          </cell>
          <cell r="DY909">
            <v>0</v>
          </cell>
          <cell r="DZ909">
            <v>0.01</v>
          </cell>
          <cell r="EA909">
            <v>0</v>
          </cell>
          <cell r="EB909">
            <v>0</v>
          </cell>
          <cell r="EC909">
            <v>0</v>
          </cell>
          <cell r="ED909">
            <v>-0.01</v>
          </cell>
        </row>
        <row r="911">
          <cell r="F911">
            <v>0</v>
          </cell>
          <cell r="G911">
            <v>0</v>
          </cell>
          <cell r="H911">
            <v>0</v>
          </cell>
          <cell r="I911">
            <v>-0.01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-0.01</v>
          </cell>
          <cell r="W911">
            <v>-0.01</v>
          </cell>
          <cell r="X911">
            <v>-0.01</v>
          </cell>
          <cell r="Y911">
            <v>0.02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-0.01</v>
          </cell>
          <cell r="AG911">
            <v>0</v>
          </cell>
          <cell r="AH911">
            <v>0</v>
          </cell>
          <cell r="AI911">
            <v>-0.01</v>
          </cell>
          <cell r="AJ911">
            <v>-0.01</v>
          </cell>
          <cell r="AK911">
            <v>-0.01</v>
          </cell>
          <cell r="AL911">
            <v>0.02</v>
          </cell>
          <cell r="AM911">
            <v>0</v>
          </cell>
          <cell r="AN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0</v>
          </cell>
          <cell r="BD911">
            <v>0</v>
          </cell>
          <cell r="BE911">
            <v>0</v>
          </cell>
          <cell r="BF911">
            <v>0</v>
          </cell>
          <cell r="BG911">
            <v>0</v>
          </cell>
          <cell r="BH911">
            <v>0</v>
          </cell>
          <cell r="BI911">
            <v>0</v>
          </cell>
          <cell r="BJ911">
            <v>0</v>
          </cell>
          <cell r="BK911">
            <v>0</v>
          </cell>
          <cell r="BL911">
            <v>0</v>
          </cell>
          <cell r="BM911">
            <v>0</v>
          </cell>
          <cell r="BN911">
            <v>0</v>
          </cell>
          <cell r="BO911">
            <v>0</v>
          </cell>
          <cell r="BP911">
            <v>0</v>
          </cell>
          <cell r="BQ911">
            <v>0</v>
          </cell>
          <cell r="BR911">
            <v>0</v>
          </cell>
          <cell r="BS911">
            <v>0</v>
          </cell>
          <cell r="BT911">
            <v>-0.01</v>
          </cell>
          <cell r="BU911">
            <v>0</v>
          </cell>
          <cell r="BV911">
            <v>0</v>
          </cell>
          <cell r="BW911">
            <v>0</v>
          </cell>
          <cell r="BX911">
            <v>0</v>
          </cell>
          <cell r="BY911">
            <v>0.01</v>
          </cell>
          <cell r="BZ911">
            <v>0</v>
          </cell>
          <cell r="CA911">
            <v>0</v>
          </cell>
          <cell r="CB911">
            <v>0</v>
          </cell>
          <cell r="CC911">
            <v>0</v>
          </cell>
          <cell r="CD911">
            <v>0</v>
          </cell>
          <cell r="CE911">
            <v>0</v>
          </cell>
          <cell r="CF911">
            <v>0</v>
          </cell>
          <cell r="CG911">
            <v>0</v>
          </cell>
          <cell r="CH911">
            <v>0</v>
          </cell>
          <cell r="CI911">
            <v>0</v>
          </cell>
          <cell r="CJ911">
            <v>0</v>
          </cell>
          <cell r="CK911">
            <v>0</v>
          </cell>
          <cell r="CL911">
            <v>0.01</v>
          </cell>
          <cell r="CM911">
            <v>0</v>
          </cell>
          <cell r="CN911">
            <v>0</v>
          </cell>
          <cell r="CO911">
            <v>0</v>
          </cell>
          <cell r="CP911">
            <v>0</v>
          </cell>
          <cell r="CQ911">
            <v>0</v>
          </cell>
          <cell r="CR911">
            <v>0</v>
          </cell>
          <cell r="CS911">
            <v>0</v>
          </cell>
          <cell r="CT911">
            <v>0</v>
          </cell>
          <cell r="CU911">
            <v>0</v>
          </cell>
          <cell r="CV911">
            <v>0</v>
          </cell>
          <cell r="CW911">
            <v>0</v>
          </cell>
          <cell r="CX911">
            <v>0</v>
          </cell>
          <cell r="CY911">
            <v>0.01</v>
          </cell>
          <cell r="CZ911">
            <v>0</v>
          </cell>
          <cell r="DA911">
            <v>0</v>
          </cell>
          <cell r="DB911">
            <v>0</v>
          </cell>
          <cell r="DC911">
            <v>0</v>
          </cell>
          <cell r="DD911">
            <v>0</v>
          </cell>
          <cell r="DE911">
            <v>0</v>
          </cell>
          <cell r="DF911">
            <v>0</v>
          </cell>
          <cell r="DG911">
            <v>0</v>
          </cell>
          <cell r="DH911">
            <v>0</v>
          </cell>
          <cell r="DI911">
            <v>0</v>
          </cell>
          <cell r="DJ911">
            <v>0</v>
          </cell>
          <cell r="DK911">
            <v>0.02</v>
          </cell>
          <cell r="DL911">
            <v>0.01</v>
          </cell>
          <cell r="DM911">
            <v>0</v>
          </cell>
          <cell r="DN911">
            <v>0</v>
          </cell>
          <cell r="DO911">
            <v>0</v>
          </cell>
          <cell r="DP911">
            <v>0</v>
          </cell>
          <cell r="DQ911">
            <v>0</v>
          </cell>
          <cell r="DR911">
            <v>0</v>
          </cell>
          <cell r="DS911">
            <v>0</v>
          </cell>
          <cell r="DT911">
            <v>-0.01</v>
          </cell>
          <cell r="DU911">
            <v>0</v>
          </cell>
          <cell r="DV911">
            <v>0</v>
          </cell>
          <cell r="DW911">
            <v>0</v>
          </cell>
          <cell r="DX911">
            <v>0</v>
          </cell>
          <cell r="DY911">
            <v>0</v>
          </cell>
          <cell r="DZ911">
            <v>0.01</v>
          </cell>
          <cell r="EA911">
            <v>0</v>
          </cell>
          <cell r="EB911">
            <v>0</v>
          </cell>
          <cell r="EC911">
            <v>0</v>
          </cell>
          <cell r="ED911">
            <v>-0.01</v>
          </cell>
        </row>
        <row r="915"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0</v>
          </cell>
          <cell r="AO915">
            <v>0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0</v>
          </cell>
          <cell r="AX915">
            <v>0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0</v>
          </cell>
          <cell r="BD915">
            <v>0</v>
          </cell>
          <cell r="BE915">
            <v>0</v>
          </cell>
          <cell r="BF915">
            <v>0</v>
          </cell>
          <cell r="BG915">
            <v>0</v>
          </cell>
          <cell r="BH915">
            <v>0</v>
          </cell>
          <cell r="BI915">
            <v>0</v>
          </cell>
          <cell r="BJ915">
            <v>0</v>
          </cell>
          <cell r="BK915">
            <v>0</v>
          </cell>
          <cell r="BL915">
            <v>0</v>
          </cell>
          <cell r="BM915">
            <v>0</v>
          </cell>
          <cell r="BN915">
            <v>0</v>
          </cell>
          <cell r="BO915">
            <v>0</v>
          </cell>
          <cell r="BP915">
            <v>0</v>
          </cell>
          <cell r="BQ915">
            <v>0</v>
          </cell>
          <cell r="BR915">
            <v>0</v>
          </cell>
          <cell r="BS915">
            <v>0</v>
          </cell>
          <cell r="BT915">
            <v>0</v>
          </cell>
          <cell r="BU915">
            <v>0</v>
          </cell>
          <cell r="BV915">
            <v>0</v>
          </cell>
          <cell r="BW915">
            <v>0</v>
          </cell>
          <cell r="BX915">
            <v>0</v>
          </cell>
          <cell r="BY915">
            <v>0</v>
          </cell>
          <cell r="BZ915">
            <v>0</v>
          </cell>
          <cell r="CA915">
            <v>0</v>
          </cell>
          <cell r="CB915">
            <v>0</v>
          </cell>
          <cell r="CC915">
            <v>0</v>
          </cell>
          <cell r="CD915">
            <v>0</v>
          </cell>
          <cell r="CE915">
            <v>0</v>
          </cell>
          <cell r="CF915">
            <v>0</v>
          </cell>
          <cell r="CG915">
            <v>0</v>
          </cell>
          <cell r="CH915">
            <v>0</v>
          </cell>
          <cell r="CI915">
            <v>0</v>
          </cell>
          <cell r="CJ915">
            <v>0</v>
          </cell>
          <cell r="CK915">
            <v>0</v>
          </cell>
          <cell r="CL915">
            <v>0</v>
          </cell>
          <cell r="CM915">
            <v>0</v>
          </cell>
          <cell r="CN915">
            <v>0</v>
          </cell>
          <cell r="CO915">
            <v>0</v>
          </cell>
          <cell r="CP915">
            <v>0</v>
          </cell>
          <cell r="CQ915">
            <v>0</v>
          </cell>
          <cell r="CR915">
            <v>0</v>
          </cell>
          <cell r="CS915">
            <v>0</v>
          </cell>
          <cell r="CT915">
            <v>0</v>
          </cell>
          <cell r="CU915">
            <v>0</v>
          </cell>
          <cell r="CV915">
            <v>0</v>
          </cell>
          <cell r="CW915">
            <v>0</v>
          </cell>
          <cell r="CX915">
            <v>0</v>
          </cell>
          <cell r="CY915">
            <v>0</v>
          </cell>
          <cell r="CZ915">
            <v>0</v>
          </cell>
          <cell r="DA915">
            <v>0</v>
          </cell>
          <cell r="DB915">
            <v>0</v>
          </cell>
          <cell r="DC915">
            <v>0</v>
          </cell>
          <cell r="DD915">
            <v>0</v>
          </cell>
          <cell r="DE915">
            <v>0</v>
          </cell>
          <cell r="DF915">
            <v>0</v>
          </cell>
          <cell r="DG915">
            <v>0</v>
          </cell>
          <cell r="DH915">
            <v>0</v>
          </cell>
          <cell r="DI915">
            <v>0</v>
          </cell>
          <cell r="DJ915">
            <v>0</v>
          </cell>
          <cell r="DK915">
            <v>0</v>
          </cell>
          <cell r="DL915">
            <v>0</v>
          </cell>
          <cell r="DM915">
            <v>0</v>
          </cell>
          <cell r="DN915">
            <v>0</v>
          </cell>
          <cell r="DO915">
            <v>0</v>
          </cell>
          <cell r="DP915">
            <v>0</v>
          </cell>
          <cell r="DQ915">
            <v>0</v>
          </cell>
          <cell r="DR915">
            <v>0</v>
          </cell>
          <cell r="DS915">
            <v>0</v>
          </cell>
          <cell r="DT915">
            <v>0</v>
          </cell>
          <cell r="DU915">
            <v>0</v>
          </cell>
          <cell r="DV915">
            <v>0</v>
          </cell>
          <cell r="DW915">
            <v>0</v>
          </cell>
          <cell r="DX915">
            <v>0</v>
          </cell>
          <cell r="DY915">
            <v>0</v>
          </cell>
          <cell r="DZ915">
            <v>0</v>
          </cell>
          <cell r="EA915">
            <v>0</v>
          </cell>
          <cell r="EB915">
            <v>0</v>
          </cell>
          <cell r="EC915">
            <v>0</v>
          </cell>
          <cell r="ED915">
            <v>0</v>
          </cell>
        </row>
        <row r="916"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0</v>
          </cell>
          <cell r="BD916">
            <v>0</v>
          </cell>
          <cell r="BE916">
            <v>0</v>
          </cell>
          <cell r="BF916">
            <v>0</v>
          </cell>
          <cell r="BG916">
            <v>0</v>
          </cell>
          <cell r="BH916">
            <v>0</v>
          </cell>
          <cell r="BI916">
            <v>0</v>
          </cell>
          <cell r="BJ916">
            <v>0</v>
          </cell>
          <cell r="BK916">
            <v>0</v>
          </cell>
          <cell r="BL916">
            <v>0</v>
          </cell>
          <cell r="BM916">
            <v>0</v>
          </cell>
          <cell r="BN916">
            <v>0</v>
          </cell>
          <cell r="BO916">
            <v>0</v>
          </cell>
          <cell r="BP916">
            <v>0</v>
          </cell>
          <cell r="BQ916">
            <v>0</v>
          </cell>
          <cell r="BR916">
            <v>0</v>
          </cell>
          <cell r="BS916">
            <v>0</v>
          </cell>
          <cell r="BT916">
            <v>0</v>
          </cell>
          <cell r="BU916">
            <v>0</v>
          </cell>
          <cell r="BV916">
            <v>0</v>
          </cell>
          <cell r="BW916">
            <v>0</v>
          </cell>
          <cell r="BX916">
            <v>0</v>
          </cell>
          <cell r="BY916">
            <v>0</v>
          </cell>
          <cell r="BZ916">
            <v>0</v>
          </cell>
          <cell r="CA916">
            <v>0</v>
          </cell>
          <cell r="CB916">
            <v>0</v>
          </cell>
          <cell r="CC916">
            <v>0</v>
          </cell>
          <cell r="CD916">
            <v>0</v>
          </cell>
          <cell r="CE916">
            <v>0</v>
          </cell>
          <cell r="CF916">
            <v>0</v>
          </cell>
          <cell r="CG916">
            <v>0</v>
          </cell>
          <cell r="CH916">
            <v>0</v>
          </cell>
          <cell r="CI916">
            <v>0</v>
          </cell>
          <cell r="CJ916">
            <v>0</v>
          </cell>
          <cell r="CK916">
            <v>0</v>
          </cell>
          <cell r="CL916">
            <v>0</v>
          </cell>
          <cell r="CM916">
            <v>0</v>
          </cell>
          <cell r="CN916">
            <v>0</v>
          </cell>
          <cell r="CO916">
            <v>0</v>
          </cell>
          <cell r="CP916">
            <v>0</v>
          </cell>
          <cell r="CQ916">
            <v>0</v>
          </cell>
          <cell r="CR916">
            <v>0</v>
          </cell>
          <cell r="CS916">
            <v>0</v>
          </cell>
          <cell r="CT916">
            <v>0</v>
          </cell>
          <cell r="CU916">
            <v>0</v>
          </cell>
          <cell r="CV916">
            <v>0</v>
          </cell>
          <cell r="CW916">
            <v>0</v>
          </cell>
          <cell r="CX916">
            <v>0</v>
          </cell>
          <cell r="CY916">
            <v>0</v>
          </cell>
          <cell r="CZ916">
            <v>0</v>
          </cell>
          <cell r="DA916">
            <v>0</v>
          </cell>
          <cell r="DB916">
            <v>0</v>
          </cell>
          <cell r="DC916">
            <v>0</v>
          </cell>
          <cell r="DD916">
            <v>0</v>
          </cell>
          <cell r="DE916">
            <v>0</v>
          </cell>
          <cell r="DF916">
            <v>0</v>
          </cell>
          <cell r="DG916">
            <v>0</v>
          </cell>
          <cell r="DH916">
            <v>0</v>
          </cell>
          <cell r="DI916">
            <v>0</v>
          </cell>
          <cell r="DJ916">
            <v>0</v>
          </cell>
          <cell r="DK916">
            <v>0</v>
          </cell>
          <cell r="DL916">
            <v>0</v>
          </cell>
          <cell r="DM916">
            <v>0</v>
          </cell>
          <cell r="DN916">
            <v>0</v>
          </cell>
          <cell r="DO916">
            <v>0</v>
          </cell>
          <cell r="DP916">
            <v>0</v>
          </cell>
          <cell r="DQ916">
            <v>0</v>
          </cell>
          <cell r="DR916">
            <v>0</v>
          </cell>
          <cell r="DS916">
            <v>0</v>
          </cell>
          <cell r="DT916">
            <v>0</v>
          </cell>
          <cell r="DU916">
            <v>0</v>
          </cell>
          <cell r="DV916">
            <v>0</v>
          </cell>
          <cell r="DW916">
            <v>0</v>
          </cell>
          <cell r="DX916">
            <v>0</v>
          </cell>
          <cell r="DY916">
            <v>0</v>
          </cell>
          <cell r="DZ916">
            <v>0</v>
          </cell>
          <cell r="EA916">
            <v>0</v>
          </cell>
          <cell r="EB916">
            <v>0</v>
          </cell>
          <cell r="EC916">
            <v>0</v>
          </cell>
          <cell r="ED916">
            <v>0</v>
          </cell>
        </row>
        <row r="917"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  <cell r="BD917">
            <v>0</v>
          </cell>
          <cell r="BE917">
            <v>0</v>
          </cell>
          <cell r="BF917">
            <v>0</v>
          </cell>
          <cell r="BG917">
            <v>0</v>
          </cell>
          <cell r="BH917">
            <v>0</v>
          </cell>
          <cell r="BI917">
            <v>0</v>
          </cell>
          <cell r="BJ917">
            <v>0</v>
          </cell>
          <cell r="BK917">
            <v>0</v>
          </cell>
          <cell r="BL917">
            <v>0</v>
          </cell>
          <cell r="BM917">
            <v>0</v>
          </cell>
          <cell r="BN917">
            <v>0</v>
          </cell>
          <cell r="BO917">
            <v>0</v>
          </cell>
          <cell r="BP917">
            <v>0</v>
          </cell>
          <cell r="BQ917">
            <v>0</v>
          </cell>
          <cell r="BR917">
            <v>0</v>
          </cell>
          <cell r="BS917">
            <v>0</v>
          </cell>
          <cell r="BT917">
            <v>0</v>
          </cell>
          <cell r="BU917">
            <v>0</v>
          </cell>
          <cell r="BV917">
            <v>0</v>
          </cell>
          <cell r="BW917">
            <v>0</v>
          </cell>
          <cell r="BX917">
            <v>0</v>
          </cell>
          <cell r="BY917">
            <v>0</v>
          </cell>
          <cell r="BZ917">
            <v>0</v>
          </cell>
          <cell r="CA917">
            <v>0</v>
          </cell>
          <cell r="CB917">
            <v>0</v>
          </cell>
          <cell r="CC917">
            <v>0</v>
          </cell>
          <cell r="CD917">
            <v>0</v>
          </cell>
          <cell r="CE917">
            <v>0</v>
          </cell>
          <cell r="CF917">
            <v>0</v>
          </cell>
          <cell r="CG917">
            <v>0</v>
          </cell>
          <cell r="CH917">
            <v>0</v>
          </cell>
          <cell r="CI917">
            <v>0</v>
          </cell>
          <cell r="CJ917">
            <v>0</v>
          </cell>
          <cell r="CK917">
            <v>0</v>
          </cell>
          <cell r="CL917">
            <v>0</v>
          </cell>
          <cell r="CM917">
            <v>0</v>
          </cell>
          <cell r="CN917">
            <v>0</v>
          </cell>
          <cell r="CO917">
            <v>0</v>
          </cell>
          <cell r="CP917">
            <v>0</v>
          </cell>
          <cell r="CQ917">
            <v>0</v>
          </cell>
          <cell r="CR917">
            <v>0</v>
          </cell>
          <cell r="CS917">
            <v>0</v>
          </cell>
          <cell r="CT917">
            <v>0</v>
          </cell>
          <cell r="CU917">
            <v>0</v>
          </cell>
          <cell r="CV917">
            <v>0</v>
          </cell>
          <cell r="CW917">
            <v>0</v>
          </cell>
          <cell r="CX917">
            <v>0</v>
          </cell>
          <cell r="CY917">
            <v>0</v>
          </cell>
          <cell r="CZ917">
            <v>0</v>
          </cell>
          <cell r="DA917">
            <v>0</v>
          </cell>
          <cell r="DB917">
            <v>0</v>
          </cell>
          <cell r="DC917">
            <v>0</v>
          </cell>
          <cell r="DD917">
            <v>0</v>
          </cell>
          <cell r="DE917">
            <v>0</v>
          </cell>
          <cell r="DF917">
            <v>0</v>
          </cell>
          <cell r="DG917">
            <v>0</v>
          </cell>
          <cell r="DH917">
            <v>0</v>
          </cell>
          <cell r="DI917">
            <v>0</v>
          </cell>
          <cell r="DJ917">
            <v>0</v>
          </cell>
          <cell r="DK917">
            <v>0</v>
          </cell>
          <cell r="DL917">
            <v>0</v>
          </cell>
          <cell r="DM917">
            <v>0</v>
          </cell>
          <cell r="DN917">
            <v>0</v>
          </cell>
          <cell r="DO917">
            <v>0</v>
          </cell>
          <cell r="DP917">
            <v>0</v>
          </cell>
          <cell r="DQ917">
            <v>0</v>
          </cell>
          <cell r="DR917">
            <v>0</v>
          </cell>
          <cell r="DS917">
            <v>0</v>
          </cell>
          <cell r="DT917">
            <v>0</v>
          </cell>
          <cell r="DU917">
            <v>0</v>
          </cell>
          <cell r="DV917">
            <v>0</v>
          </cell>
          <cell r="DW917">
            <v>0</v>
          </cell>
          <cell r="DX917">
            <v>0</v>
          </cell>
          <cell r="DY917">
            <v>0</v>
          </cell>
          <cell r="DZ917">
            <v>0</v>
          </cell>
          <cell r="EA917">
            <v>0</v>
          </cell>
          <cell r="EB917">
            <v>0</v>
          </cell>
          <cell r="EC917">
            <v>0</v>
          </cell>
          <cell r="ED917">
            <v>0</v>
          </cell>
        </row>
        <row r="918"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K918">
            <v>0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>
            <v>0</v>
          </cell>
          <cell r="BR918">
            <v>0</v>
          </cell>
          <cell r="BS918">
            <v>0</v>
          </cell>
          <cell r="BT918">
            <v>0</v>
          </cell>
          <cell r="BU918">
            <v>0</v>
          </cell>
          <cell r="BV918">
            <v>0</v>
          </cell>
          <cell r="BW918">
            <v>0</v>
          </cell>
          <cell r="BX918">
            <v>0</v>
          </cell>
          <cell r="BY918">
            <v>0</v>
          </cell>
          <cell r="BZ918">
            <v>0</v>
          </cell>
          <cell r="CA918">
            <v>0</v>
          </cell>
          <cell r="CB918">
            <v>0</v>
          </cell>
          <cell r="CC918">
            <v>0</v>
          </cell>
          <cell r="CD918">
            <v>0</v>
          </cell>
          <cell r="CE918">
            <v>0</v>
          </cell>
          <cell r="CF918">
            <v>0</v>
          </cell>
          <cell r="CG918">
            <v>0</v>
          </cell>
          <cell r="CH918">
            <v>0</v>
          </cell>
          <cell r="CI918">
            <v>0</v>
          </cell>
          <cell r="CJ918">
            <v>0</v>
          </cell>
          <cell r="CK918">
            <v>0</v>
          </cell>
          <cell r="CL918">
            <v>0</v>
          </cell>
          <cell r="CM918">
            <v>0</v>
          </cell>
          <cell r="CN918">
            <v>0</v>
          </cell>
          <cell r="CO918">
            <v>0</v>
          </cell>
          <cell r="CP918">
            <v>0</v>
          </cell>
          <cell r="CQ918">
            <v>0</v>
          </cell>
          <cell r="CR918">
            <v>0</v>
          </cell>
          <cell r="CS918">
            <v>0</v>
          </cell>
          <cell r="CT918">
            <v>0</v>
          </cell>
          <cell r="CU918">
            <v>0</v>
          </cell>
          <cell r="CV918">
            <v>0</v>
          </cell>
          <cell r="CW918">
            <v>0</v>
          </cell>
          <cell r="CX918">
            <v>0</v>
          </cell>
          <cell r="CY918">
            <v>0</v>
          </cell>
          <cell r="CZ918">
            <v>0</v>
          </cell>
          <cell r="DA918">
            <v>0</v>
          </cell>
          <cell r="DB918">
            <v>0</v>
          </cell>
          <cell r="DC918">
            <v>0</v>
          </cell>
          <cell r="DD918">
            <v>0</v>
          </cell>
          <cell r="DE918">
            <v>0</v>
          </cell>
          <cell r="DF918">
            <v>0</v>
          </cell>
          <cell r="DG918">
            <v>0</v>
          </cell>
          <cell r="DH918">
            <v>0</v>
          </cell>
          <cell r="DI918">
            <v>0</v>
          </cell>
          <cell r="DJ918">
            <v>0</v>
          </cell>
          <cell r="DK918">
            <v>0</v>
          </cell>
          <cell r="DL918">
            <v>0</v>
          </cell>
          <cell r="DM918">
            <v>0</v>
          </cell>
          <cell r="DN918">
            <v>0</v>
          </cell>
          <cell r="DO918">
            <v>0</v>
          </cell>
          <cell r="DP918">
            <v>0</v>
          </cell>
          <cell r="DQ918">
            <v>0</v>
          </cell>
          <cell r="DR918">
            <v>0</v>
          </cell>
          <cell r="DS918">
            <v>0</v>
          </cell>
          <cell r="DT918">
            <v>0</v>
          </cell>
          <cell r="DU918">
            <v>0</v>
          </cell>
          <cell r="DV918">
            <v>0</v>
          </cell>
          <cell r="DW918">
            <v>0</v>
          </cell>
          <cell r="DX918">
            <v>0</v>
          </cell>
          <cell r="DY918">
            <v>0</v>
          </cell>
          <cell r="DZ918">
            <v>0</v>
          </cell>
          <cell r="EA918">
            <v>0</v>
          </cell>
          <cell r="EB918">
            <v>0</v>
          </cell>
          <cell r="EC918">
            <v>0</v>
          </cell>
          <cell r="ED918">
            <v>0</v>
          </cell>
        </row>
        <row r="919"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  <cell r="BD919">
            <v>0</v>
          </cell>
          <cell r="BE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K919">
            <v>0</v>
          </cell>
          <cell r="BL919">
            <v>0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  <cell r="BQ919">
            <v>0</v>
          </cell>
          <cell r="BR919">
            <v>0</v>
          </cell>
          <cell r="BS919">
            <v>0</v>
          </cell>
          <cell r="BT919">
            <v>0</v>
          </cell>
          <cell r="BU919">
            <v>0</v>
          </cell>
          <cell r="BV919">
            <v>0</v>
          </cell>
          <cell r="BW919">
            <v>0</v>
          </cell>
          <cell r="BX919">
            <v>0</v>
          </cell>
          <cell r="BY919">
            <v>0</v>
          </cell>
          <cell r="BZ919">
            <v>0</v>
          </cell>
          <cell r="CA919">
            <v>0</v>
          </cell>
          <cell r="CB919">
            <v>0</v>
          </cell>
          <cell r="CC919">
            <v>0</v>
          </cell>
          <cell r="CD919">
            <v>0</v>
          </cell>
          <cell r="CE919">
            <v>0</v>
          </cell>
          <cell r="CF919">
            <v>0</v>
          </cell>
          <cell r="CG919">
            <v>0</v>
          </cell>
          <cell r="CH919">
            <v>0</v>
          </cell>
          <cell r="CI919">
            <v>0</v>
          </cell>
          <cell r="CJ919">
            <v>0</v>
          </cell>
          <cell r="CK919">
            <v>0</v>
          </cell>
          <cell r="CL919">
            <v>0</v>
          </cell>
          <cell r="CM919">
            <v>0</v>
          </cell>
          <cell r="CN919">
            <v>0</v>
          </cell>
          <cell r="CO919">
            <v>0</v>
          </cell>
          <cell r="CP919">
            <v>0</v>
          </cell>
          <cell r="CQ919">
            <v>0</v>
          </cell>
          <cell r="CR919">
            <v>0</v>
          </cell>
          <cell r="CS919">
            <v>0</v>
          </cell>
          <cell r="CT919">
            <v>0</v>
          </cell>
          <cell r="CU919">
            <v>0</v>
          </cell>
          <cell r="CV919">
            <v>0</v>
          </cell>
          <cell r="CW919">
            <v>0</v>
          </cell>
          <cell r="CX919">
            <v>0</v>
          </cell>
          <cell r="CY919">
            <v>0</v>
          </cell>
          <cell r="CZ919">
            <v>0</v>
          </cell>
          <cell r="DA919">
            <v>0</v>
          </cell>
          <cell r="DB919">
            <v>0</v>
          </cell>
          <cell r="DC919">
            <v>0</v>
          </cell>
          <cell r="DD919">
            <v>0</v>
          </cell>
          <cell r="DE919">
            <v>0</v>
          </cell>
          <cell r="DF919">
            <v>0</v>
          </cell>
          <cell r="DG919">
            <v>0</v>
          </cell>
          <cell r="DH919">
            <v>0</v>
          </cell>
          <cell r="DI919">
            <v>0</v>
          </cell>
          <cell r="DJ919">
            <v>0</v>
          </cell>
          <cell r="DK919">
            <v>0</v>
          </cell>
          <cell r="DL919">
            <v>0</v>
          </cell>
          <cell r="DM919">
            <v>0</v>
          </cell>
          <cell r="DN919">
            <v>0</v>
          </cell>
          <cell r="DO919">
            <v>0</v>
          </cell>
          <cell r="DP919">
            <v>0</v>
          </cell>
          <cell r="DQ919">
            <v>0</v>
          </cell>
          <cell r="DR919">
            <v>0</v>
          </cell>
          <cell r="DS919">
            <v>0</v>
          </cell>
          <cell r="DT919">
            <v>0</v>
          </cell>
          <cell r="DU919">
            <v>0</v>
          </cell>
          <cell r="DV919">
            <v>0</v>
          </cell>
          <cell r="DW919">
            <v>0</v>
          </cell>
          <cell r="DX919">
            <v>0</v>
          </cell>
          <cell r="DY919">
            <v>0</v>
          </cell>
          <cell r="DZ919">
            <v>0</v>
          </cell>
          <cell r="EA919">
            <v>0</v>
          </cell>
          <cell r="EB919">
            <v>0</v>
          </cell>
          <cell r="EC919">
            <v>0</v>
          </cell>
          <cell r="ED919">
            <v>0</v>
          </cell>
        </row>
        <row r="920"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0</v>
          </cell>
          <cell r="BD920">
            <v>0</v>
          </cell>
          <cell r="BE920">
            <v>0</v>
          </cell>
          <cell r="BF920">
            <v>0</v>
          </cell>
          <cell r="BG920">
            <v>0</v>
          </cell>
          <cell r="BH920">
            <v>0</v>
          </cell>
          <cell r="BI920">
            <v>0</v>
          </cell>
          <cell r="BJ920">
            <v>0</v>
          </cell>
          <cell r="BK920">
            <v>0</v>
          </cell>
          <cell r="BL920">
            <v>0</v>
          </cell>
          <cell r="BM920">
            <v>0</v>
          </cell>
          <cell r="BN920">
            <v>0</v>
          </cell>
          <cell r="BO920">
            <v>0</v>
          </cell>
          <cell r="BP920">
            <v>0</v>
          </cell>
          <cell r="BQ920">
            <v>0</v>
          </cell>
          <cell r="BR920">
            <v>0</v>
          </cell>
          <cell r="BS920">
            <v>0</v>
          </cell>
          <cell r="BT920">
            <v>0</v>
          </cell>
          <cell r="BU920">
            <v>0</v>
          </cell>
          <cell r="BV920">
            <v>0</v>
          </cell>
          <cell r="BW920">
            <v>0</v>
          </cell>
          <cell r="BX920">
            <v>0</v>
          </cell>
          <cell r="BY920">
            <v>0</v>
          </cell>
          <cell r="BZ920">
            <v>0</v>
          </cell>
          <cell r="CA920">
            <v>0</v>
          </cell>
          <cell r="CB920">
            <v>0</v>
          </cell>
          <cell r="CC920">
            <v>0</v>
          </cell>
          <cell r="CD920">
            <v>0</v>
          </cell>
          <cell r="CE920">
            <v>0</v>
          </cell>
          <cell r="CF920">
            <v>0</v>
          </cell>
          <cell r="CG920">
            <v>0</v>
          </cell>
          <cell r="CH920">
            <v>0</v>
          </cell>
          <cell r="CI920">
            <v>0</v>
          </cell>
          <cell r="CJ920">
            <v>0</v>
          </cell>
          <cell r="CK920">
            <v>0</v>
          </cell>
          <cell r="CL920">
            <v>0</v>
          </cell>
          <cell r="CM920">
            <v>0</v>
          </cell>
          <cell r="CN920">
            <v>0</v>
          </cell>
          <cell r="CO920">
            <v>0</v>
          </cell>
          <cell r="CP920">
            <v>0</v>
          </cell>
          <cell r="CQ920">
            <v>0</v>
          </cell>
          <cell r="CR920">
            <v>0</v>
          </cell>
          <cell r="CS920">
            <v>0</v>
          </cell>
          <cell r="CT920">
            <v>0</v>
          </cell>
          <cell r="CU920">
            <v>0</v>
          </cell>
          <cell r="CV920">
            <v>0</v>
          </cell>
          <cell r="CW920">
            <v>0</v>
          </cell>
          <cell r="CX920">
            <v>0</v>
          </cell>
          <cell r="CY920">
            <v>0</v>
          </cell>
          <cell r="CZ920">
            <v>0</v>
          </cell>
          <cell r="DA920">
            <v>0</v>
          </cell>
          <cell r="DB920">
            <v>0</v>
          </cell>
          <cell r="DC920">
            <v>0</v>
          </cell>
          <cell r="DD920">
            <v>0</v>
          </cell>
          <cell r="DE920">
            <v>0</v>
          </cell>
          <cell r="DF920">
            <v>0</v>
          </cell>
          <cell r="DG920">
            <v>0</v>
          </cell>
          <cell r="DH920">
            <v>0</v>
          </cell>
          <cell r="DI920">
            <v>0</v>
          </cell>
          <cell r="DJ920">
            <v>0</v>
          </cell>
          <cell r="DK920">
            <v>0</v>
          </cell>
          <cell r="DL920">
            <v>0</v>
          </cell>
          <cell r="DM920">
            <v>0</v>
          </cell>
          <cell r="DN920">
            <v>0</v>
          </cell>
          <cell r="DO920">
            <v>0</v>
          </cell>
          <cell r="DP920">
            <v>0</v>
          </cell>
          <cell r="DQ920">
            <v>0</v>
          </cell>
          <cell r="DR920">
            <v>0</v>
          </cell>
          <cell r="DS920">
            <v>0</v>
          </cell>
          <cell r="DT920">
            <v>0</v>
          </cell>
          <cell r="DU920">
            <v>0</v>
          </cell>
          <cell r="DV920">
            <v>0</v>
          </cell>
          <cell r="DW920">
            <v>0</v>
          </cell>
          <cell r="DX920">
            <v>0</v>
          </cell>
          <cell r="DY920">
            <v>0</v>
          </cell>
          <cell r="DZ920">
            <v>0</v>
          </cell>
          <cell r="EA920">
            <v>0</v>
          </cell>
          <cell r="EB920">
            <v>0</v>
          </cell>
          <cell r="EC920">
            <v>0</v>
          </cell>
          <cell r="ED920">
            <v>0</v>
          </cell>
        </row>
        <row r="921"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  <cell r="BD921">
            <v>0</v>
          </cell>
          <cell r="BE921">
            <v>0</v>
          </cell>
          <cell r="BF921">
            <v>0</v>
          </cell>
          <cell r="BG921">
            <v>0</v>
          </cell>
          <cell r="BH921">
            <v>0</v>
          </cell>
          <cell r="BI921">
            <v>0</v>
          </cell>
          <cell r="BJ921">
            <v>0</v>
          </cell>
          <cell r="BK921">
            <v>0</v>
          </cell>
          <cell r="BL921">
            <v>0</v>
          </cell>
          <cell r="BM921">
            <v>0</v>
          </cell>
          <cell r="BN921">
            <v>0</v>
          </cell>
          <cell r="BO921">
            <v>0</v>
          </cell>
          <cell r="BP921">
            <v>0</v>
          </cell>
          <cell r="BQ921">
            <v>0</v>
          </cell>
          <cell r="BR921">
            <v>0</v>
          </cell>
          <cell r="BS921">
            <v>0</v>
          </cell>
          <cell r="BT921">
            <v>0</v>
          </cell>
          <cell r="BU921">
            <v>0</v>
          </cell>
          <cell r="BV921">
            <v>0</v>
          </cell>
          <cell r="BW921">
            <v>0</v>
          </cell>
          <cell r="BX921">
            <v>0</v>
          </cell>
          <cell r="BY921">
            <v>0</v>
          </cell>
          <cell r="BZ921">
            <v>0</v>
          </cell>
          <cell r="CA921">
            <v>0</v>
          </cell>
          <cell r="CB921">
            <v>0</v>
          </cell>
          <cell r="CC921">
            <v>0</v>
          </cell>
          <cell r="CD921">
            <v>0</v>
          </cell>
          <cell r="CE921">
            <v>0</v>
          </cell>
          <cell r="CF921">
            <v>0</v>
          </cell>
          <cell r="CG921">
            <v>0</v>
          </cell>
          <cell r="CH921">
            <v>0</v>
          </cell>
          <cell r="CI921">
            <v>0</v>
          </cell>
          <cell r="CJ921">
            <v>0</v>
          </cell>
          <cell r="CK921">
            <v>0</v>
          </cell>
          <cell r="CL921">
            <v>0</v>
          </cell>
          <cell r="CM921">
            <v>0</v>
          </cell>
          <cell r="CN921">
            <v>0</v>
          </cell>
          <cell r="CO921">
            <v>0</v>
          </cell>
          <cell r="CP921">
            <v>0</v>
          </cell>
          <cell r="CQ921">
            <v>0</v>
          </cell>
          <cell r="CR921">
            <v>0</v>
          </cell>
          <cell r="CS921">
            <v>0</v>
          </cell>
          <cell r="CT921">
            <v>0</v>
          </cell>
          <cell r="CU921">
            <v>0</v>
          </cell>
          <cell r="CV921">
            <v>0</v>
          </cell>
          <cell r="CW921">
            <v>0</v>
          </cell>
          <cell r="CX921">
            <v>0</v>
          </cell>
          <cell r="CY921">
            <v>0</v>
          </cell>
          <cell r="CZ921">
            <v>0</v>
          </cell>
          <cell r="DA921">
            <v>0</v>
          </cell>
          <cell r="DB921">
            <v>0</v>
          </cell>
          <cell r="DC921">
            <v>0</v>
          </cell>
          <cell r="DD921">
            <v>0</v>
          </cell>
          <cell r="DE921">
            <v>0</v>
          </cell>
          <cell r="DF921">
            <v>0</v>
          </cell>
          <cell r="DG921">
            <v>0</v>
          </cell>
          <cell r="DH921">
            <v>0</v>
          </cell>
          <cell r="DI921">
            <v>0</v>
          </cell>
          <cell r="DJ921">
            <v>0</v>
          </cell>
          <cell r="DK921">
            <v>0</v>
          </cell>
          <cell r="DL921">
            <v>0</v>
          </cell>
          <cell r="DM921">
            <v>0</v>
          </cell>
          <cell r="DN921">
            <v>0</v>
          </cell>
          <cell r="DO921">
            <v>0</v>
          </cell>
          <cell r="DP921">
            <v>0</v>
          </cell>
          <cell r="DQ921">
            <v>0</v>
          </cell>
          <cell r="DR921">
            <v>0</v>
          </cell>
          <cell r="DS921">
            <v>0</v>
          </cell>
          <cell r="DT921">
            <v>0</v>
          </cell>
          <cell r="DU921">
            <v>0</v>
          </cell>
          <cell r="DV921">
            <v>0</v>
          </cell>
          <cell r="DW921">
            <v>0</v>
          </cell>
          <cell r="DX921">
            <v>0</v>
          </cell>
          <cell r="DY921">
            <v>0</v>
          </cell>
          <cell r="DZ921">
            <v>0</v>
          </cell>
          <cell r="EA921">
            <v>0</v>
          </cell>
          <cell r="EB921">
            <v>0</v>
          </cell>
          <cell r="EC921">
            <v>0</v>
          </cell>
          <cell r="ED921">
            <v>0</v>
          </cell>
        </row>
        <row r="922"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K922">
            <v>0</v>
          </cell>
          <cell r="BL922">
            <v>0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  <cell r="BQ922">
            <v>0</v>
          </cell>
          <cell r="BR922">
            <v>0</v>
          </cell>
          <cell r="BS922">
            <v>0</v>
          </cell>
          <cell r="BT922">
            <v>0</v>
          </cell>
          <cell r="BU922">
            <v>0</v>
          </cell>
          <cell r="BV922">
            <v>0</v>
          </cell>
          <cell r="BW922">
            <v>0</v>
          </cell>
          <cell r="BX922">
            <v>0</v>
          </cell>
          <cell r="BY922">
            <v>0</v>
          </cell>
          <cell r="BZ922">
            <v>0</v>
          </cell>
          <cell r="CA922">
            <v>0</v>
          </cell>
          <cell r="CB922">
            <v>0</v>
          </cell>
          <cell r="CC922">
            <v>0</v>
          </cell>
          <cell r="CD922">
            <v>0</v>
          </cell>
          <cell r="CE922">
            <v>0</v>
          </cell>
          <cell r="CF922">
            <v>0</v>
          </cell>
          <cell r="CG922">
            <v>0</v>
          </cell>
          <cell r="CH922">
            <v>0</v>
          </cell>
          <cell r="CI922">
            <v>0</v>
          </cell>
          <cell r="CJ922">
            <v>0</v>
          </cell>
          <cell r="CK922">
            <v>0</v>
          </cell>
          <cell r="CL922">
            <v>0</v>
          </cell>
          <cell r="CM922">
            <v>0</v>
          </cell>
          <cell r="CN922">
            <v>0</v>
          </cell>
          <cell r="CO922">
            <v>0</v>
          </cell>
          <cell r="CP922">
            <v>0</v>
          </cell>
          <cell r="CQ922">
            <v>0</v>
          </cell>
          <cell r="CR922">
            <v>0</v>
          </cell>
          <cell r="CS922">
            <v>0</v>
          </cell>
          <cell r="CT922">
            <v>0</v>
          </cell>
          <cell r="CU922">
            <v>0</v>
          </cell>
          <cell r="CV922">
            <v>0</v>
          </cell>
          <cell r="CW922">
            <v>0</v>
          </cell>
          <cell r="CX922">
            <v>0</v>
          </cell>
          <cell r="CY922">
            <v>0</v>
          </cell>
          <cell r="CZ922">
            <v>0</v>
          </cell>
          <cell r="DA922">
            <v>0</v>
          </cell>
          <cell r="DB922">
            <v>0</v>
          </cell>
          <cell r="DC922">
            <v>0</v>
          </cell>
          <cell r="DD922">
            <v>0</v>
          </cell>
          <cell r="DE922">
            <v>0</v>
          </cell>
          <cell r="DF922">
            <v>0</v>
          </cell>
          <cell r="DG922">
            <v>0</v>
          </cell>
          <cell r="DH922">
            <v>0</v>
          </cell>
          <cell r="DI922">
            <v>0</v>
          </cell>
          <cell r="DJ922">
            <v>0</v>
          </cell>
          <cell r="DK922">
            <v>0</v>
          </cell>
          <cell r="DL922">
            <v>0</v>
          </cell>
          <cell r="DM922">
            <v>0</v>
          </cell>
          <cell r="DN922">
            <v>0</v>
          </cell>
          <cell r="DO922">
            <v>0</v>
          </cell>
          <cell r="DP922">
            <v>0</v>
          </cell>
          <cell r="DQ922">
            <v>0</v>
          </cell>
          <cell r="DR922">
            <v>0</v>
          </cell>
          <cell r="DS922">
            <v>0</v>
          </cell>
          <cell r="DT922">
            <v>0</v>
          </cell>
          <cell r="DU922">
            <v>0</v>
          </cell>
          <cell r="DV922">
            <v>0</v>
          </cell>
          <cell r="DW922">
            <v>0</v>
          </cell>
          <cell r="DX922">
            <v>0</v>
          </cell>
          <cell r="DY922">
            <v>0</v>
          </cell>
          <cell r="DZ922">
            <v>0</v>
          </cell>
          <cell r="EA922">
            <v>0</v>
          </cell>
          <cell r="EB922">
            <v>0</v>
          </cell>
          <cell r="EC922">
            <v>0</v>
          </cell>
          <cell r="ED922">
            <v>0</v>
          </cell>
        </row>
        <row r="923"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  <cell r="BD923">
            <v>0</v>
          </cell>
          <cell r="BE923">
            <v>0</v>
          </cell>
          <cell r="BF923">
            <v>0</v>
          </cell>
          <cell r="BG923">
            <v>0</v>
          </cell>
          <cell r="BH923">
            <v>0</v>
          </cell>
          <cell r="BI923">
            <v>0</v>
          </cell>
          <cell r="BJ923">
            <v>0</v>
          </cell>
          <cell r="BK923">
            <v>0</v>
          </cell>
          <cell r="BL923">
            <v>0</v>
          </cell>
          <cell r="BM923">
            <v>0</v>
          </cell>
          <cell r="BN923">
            <v>0</v>
          </cell>
          <cell r="BO923">
            <v>0</v>
          </cell>
          <cell r="BP923">
            <v>0</v>
          </cell>
          <cell r="BQ923">
            <v>0</v>
          </cell>
          <cell r="BR923">
            <v>0</v>
          </cell>
          <cell r="BS923">
            <v>0</v>
          </cell>
          <cell r="BT923">
            <v>0</v>
          </cell>
          <cell r="BU923">
            <v>0</v>
          </cell>
          <cell r="BV923">
            <v>0</v>
          </cell>
          <cell r="BW923">
            <v>0</v>
          </cell>
          <cell r="BX923">
            <v>0</v>
          </cell>
          <cell r="BY923">
            <v>0</v>
          </cell>
          <cell r="BZ923">
            <v>0</v>
          </cell>
          <cell r="CA923">
            <v>0</v>
          </cell>
          <cell r="CB923">
            <v>0</v>
          </cell>
          <cell r="CC923">
            <v>0</v>
          </cell>
          <cell r="CD923">
            <v>0</v>
          </cell>
          <cell r="CE923">
            <v>0</v>
          </cell>
          <cell r="CF923">
            <v>0</v>
          </cell>
          <cell r="CG923">
            <v>0</v>
          </cell>
          <cell r="CH923">
            <v>0</v>
          </cell>
          <cell r="CI923">
            <v>0</v>
          </cell>
          <cell r="CJ923">
            <v>0</v>
          </cell>
          <cell r="CK923">
            <v>0</v>
          </cell>
          <cell r="CL923">
            <v>0</v>
          </cell>
          <cell r="CM923">
            <v>0</v>
          </cell>
          <cell r="CN923">
            <v>0</v>
          </cell>
          <cell r="CO923">
            <v>0</v>
          </cell>
          <cell r="CP923">
            <v>0</v>
          </cell>
          <cell r="CQ923">
            <v>0</v>
          </cell>
          <cell r="CR923">
            <v>0</v>
          </cell>
          <cell r="CS923">
            <v>0</v>
          </cell>
          <cell r="CT923">
            <v>0</v>
          </cell>
          <cell r="CU923">
            <v>0</v>
          </cell>
          <cell r="CV923">
            <v>0</v>
          </cell>
          <cell r="CW923">
            <v>0</v>
          </cell>
          <cell r="CX923">
            <v>0</v>
          </cell>
          <cell r="CY923">
            <v>0</v>
          </cell>
          <cell r="CZ923">
            <v>0</v>
          </cell>
          <cell r="DA923">
            <v>0</v>
          </cell>
          <cell r="DB923">
            <v>0</v>
          </cell>
          <cell r="DC923">
            <v>0</v>
          </cell>
          <cell r="DD923">
            <v>0</v>
          </cell>
          <cell r="DE923">
            <v>0</v>
          </cell>
          <cell r="DF923">
            <v>0</v>
          </cell>
          <cell r="DG923">
            <v>0</v>
          </cell>
          <cell r="DH923">
            <v>0</v>
          </cell>
          <cell r="DI923">
            <v>0</v>
          </cell>
          <cell r="DJ923">
            <v>0</v>
          </cell>
          <cell r="DK923">
            <v>0</v>
          </cell>
          <cell r="DL923">
            <v>0</v>
          </cell>
          <cell r="DM923">
            <v>0</v>
          </cell>
          <cell r="DN923">
            <v>0</v>
          </cell>
          <cell r="DO923">
            <v>0</v>
          </cell>
          <cell r="DP923">
            <v>0</v>
          </cell>
          <cell r="DQ923">
            <v>0</v>
          </cell>
          <cell r="DR923">
            <v>0</v>
          </cell>
          <cell r="DS923">
            <v>0</v>
          </cell>
          <cell r="DT923">
            <v>0</v>
          </cell>
          <cell r="DU923">
            <v>0</v>
          </cell>
          <cell r="DV923">
            <v>0</v>
          </cell>
          <cell r="DW923">
            <v>0</v>
          </cell>
          <cell r="DX923">
            <v>0</v>
          </cell>
          <cell r="DY923">
            <v>0</v>
          </cell>
          <cell r="DZ923">
            <v>0</v>
          </cell>
          <cell r="EA923">
            <v>0</v>
          </cell>
          <cell r="EB923">
            <v>0</v>
          </cell>
          <cell r="EC923">
            <v>0</v>
          </cell>
          <cell r="ED923">
            <v>0</v>
          </cell>
        </row>
        <row r="924"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0</v>
          </cell>
          <cell r="BJ924">
            <v>0</v>
          </cell>
          <cell r="BK924">
            <v>0</v>
          </cell>
          <cell r="BL924">
            <v>0</v>
          </cell>
          <cell r="BM924">
            <v>0</v>
          </cell>
          <cell r="BN924">
            <v>0</v>
          </cell>
          <cell r="BO924">
            <v>0</v>
          </cell>
          <cell r="BP924">
            <v>0</v>
          </cell>
          <cell r="BQ924">
            <v>0</v>
          </cell>
          <cell r="BR924">
            <v>0</v>
          </cell>
          <cell r="BS924">
            <v>0</v>
          </cell>
          <cell r="BT924">
            <v>0</v>
          </cell>
          <cell r="BU924">
            <v>0</v>
          </cell>
          <cell r="BV924">
            <v>0</v>
          </cell>
          <cell r="BW924">
            <v>0</v>
          </cell>
          <cell r="BX924">
            <v>0</v>
          </cell>
          <cell r="BY924">
            <v>0</v>
          </cell>
          <cell r="BZ924">
            <v>0</v>
          </cell>
          <cell r="CA924">
            <v>0</v>
          </cell>
          <cell r="CB924">
            <v>0</v>
          </cell>
          <cell r="CC924">
            <v>0</v>
          </cell>
          <cell r="CD924">
            <v>0</v>
          </cell>
          <cell r="CE924">
            <v>0</v>
          </cell>
          <cell r="CF924">
            <v>0</v>
          </cell>
          <cell r="CG924">
            <v>0</v>
          </cell>
          <cell r="CH924">
            <v>0</v>
          </cell>
          <cell r="CI924">
            <v>0</v>
          </cell>
          <cell r="CJ924">
            <v>0</v>
          </cell>
          <cell r="CK924">
            <v>0</v>
          </cell>
          <cell r="CL924">
            <v>0</v>
          </cell>
          <cell r="CM924">
            <v>0</v>
          </cell>
          <cell r="CN924">
            <v>0</v>
          </cell>
          <cell r="CO924">
            <v>0</v>
          </cell>
          <cell r="CP924">
            <v>0</v>
          </cell>
          <cell r="CQ924">
            <v>0</v>
          </cell>
          <cell r="CR924">
            <v>0</v>
          </cell>
          <cell r="CS924">
            <v>0</v>
          </cell>
          <cell r="CT924">
            <v>0</v>
          </cell>
          <cell r="CU924">
            <v>0</v>
          </cell>
          <cell r="CV924">
            <v>0</v>
          </cell>
          <cell r="CW924">
            <v>0</v>
          </cell>
          <cell r="CX924">
            <v>0</v>
          </cell>
          <cell r="CY924">
            <v>0</v>
          </cell>
          <cell r="CZ924">
            <v>0</v>
          </cell>
          <cell r="DA924">
            <v>0</v>
          </cell>
          <cell r="DB924">
            <v>0</v>
          </cell>
          <cell r="DC924">
            <v>0</v>
          </cell>
          <cell r="DD924">
            <v>0</v>
          </cell>
          <cell r="DE924">
            <v>0</v>
          </cell>
          <cell r="DF924">
            <v>0</v>
          </cell>
          <cell r="DG924">
            <v>0</v>
          </cell>
          <cell r="DH924">
            <v>0</v>
          </cell>
          <cell r="DI924">
            <v>0</v>
          </cell>
          <cell r="DJ924">
            <v>0</v>
          </cell>
          <cell r="DK924">
            <v>0</v>
          </cell>
          <cell r="DL924">
            <v>0</v>
          </cell>
          <cell r="DM924">
            <v>0</v>
          </cell>
          <cell r="DN924">
            <v>0</v>
          </cell>
          <cell r="DO924">
            <v>0</v>
          </cell>
          <cell r="DP924">
            <v>0</v>
          </cell>
          <cell r="DQ924">
            <v>0</v>
          </cell>
          <cell r="DR924">
            <v>0</v>
          </cell>
          <cell r="DS924">
            <v>0</v>
          </cell>
          <cell r="DT924">
            <v>0</v>
          </cell>
          <cell r="DU924">
            <v>0</v>
          </cell>
          <cell r="DV924">
            <v>0</v>
          </cell>
          <cell r="DW924">
            <v>0</v>
          </cell>
          <cell r="DX924">
            <v>0</v>
          </cell>
          <cell r="DY924">
            <v>0</v>
          </cell>
          <cell r="DZ924">
            <v>0</v>
          </cell>
          <cell r="EA924">
            <v>0</v>
          </cell>
          <cell r="EB924">
            <v>0</v>
          </cell>
          <cell r="EC924">
            <v>0</v>
          </cell>
          <cell r="ED924">
            <v>0</v>
          </cell>
        </row>
        <row r="925"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0</v>
          </cell>
          <cell r="BD925">
            <v>0</v>
          </cell>
          <cell r="BE925">
            <v>0</v>
          </cell>
          <cell r="BF925">
            <v>0</v>
          </cell>
          <cell r="BG925">
            <v>0</v>
          </cell>
          <cell r="BH925">
            <v>0</v>
          </cell>
          <cell r="BI925">
            <v>0</v>
          </cell>
          <cell r="BJ925">
            <v>0</v>
          </cell>
          <cell r="BK925">
            <v>0</v>
          </cell>
          <cell r="BL925">
            <v>0</v>
          </cell>
          <cell r="BM925">
            <v>0</v>
          </cell>
          <cell r="BN925">
            <v>0</v>
          </cell>
          <cell r="BO925">
            <v>0</v>
          </cell>
          <cell r="BP925">
            <v>0</v>
          </cell>
          <cell r="BQ925">
            <v>0</v>
          </cell>
          <cell r="BR925">
            <v>0</v>
          </cell>
          <cell r="BS925">
            <v>0</v>
          </cell>
          <cell r="BT925">
            <v>0</v>
          </cell>
          <cell r="BU925">
            <v>0</v>
          </cell>
          <cell r="BV925">
            <v>0</v>
          </cell>
          <cell r="BW925">
            <v>0</v>
          </cell>
          <cell r="BX925">
            <v>0</v>
          </cell>
          <cell r="BY925">
            <v>0</v>
          </cell>
          <cell r="BZ925">
            <v>0</v>
          </cell>
          <cell r="CA925">
            <v>0</v>
          </cell>
          <cell r="CB925">
            <v>0</v>
          </cell>
          <cell r="CC925">
            <v>0</v>
          </cell>
          <cell r="CD925">
            <v>0</v>
          </cell>
          <cell r="CE925">
            <v>0</v>
          </cell>
          <cell r="CF925">
            <v>0</v>
          </cell>
          <cell r="CG925">
            <v>0</v>
          </cell>
          <cell r="CH925">
            <v>0</v>
          </cell>
          <cell r="CI925">
            <v>0</v>
          </cell>
          <cell r="CJ925">
            <v>0</v>
          </cell>
          <cell r="CK925">
            <v>0</v>
          </cell>
          <cell r="CL925">
            <v>0</v>
          </cell>
          <cell r="CM925">
            <v>0</v>
          </cell>
          <cell r="CN925">
            <v>0</v>
          </cell>
          <cell r="CO925">
            <v>0</v>
          </cell>
          <cell r="CP925">
            <v>0</v>
          </cell>
          <cell r="CQ925">
            <v>0</v>
          </cell>
          <cell r="CR925">
            <v>0</v>
          </cell>
          <cell r="CS925">
            <v>0</v>
          </cell>
          <cell r="CT925">
            <v>0</v>
          </cell>
          <cell r="CU925">
            <v>0</v>
          </cell>
          <cell r="CV925">
            <v>0</v>
          </cell>
          <cell r="CW925">
            <v>0</v>
          </cell>
          <cell r="CX925">
            <v>0</v>
          </cell>
          <cell r="CY925">
            <v>0</v>
          </cell>
          <cell r="CZ925">
            <v>0</v>
          </cell>
          <cell r="DA925">
            <v>0</v>
          </cell>
          <cell r="DB925">
            <v>0</v>
          </cell>
          <cell r="DC925">
            <v>0</v>
          </cell>
          <cell r="DD925">
            <v>0</v>
          </cell>
          <cell r="DE925">
            <v>0</v>
          </cell>
          <cell r="DF925">
            <v>0</v>
          </cell>
          <cell r="DG925">
            <v>0</v>
          </cell>
          <cell r="DH925">
            <v>0</v>
          </cell>
          <cell r="DI925">
            <v>0</v>
          </cell>
          <cell r="DJ925">
            <v>0</v>
          </cell>
          <cell r="DK925">
            <v>0</v>
          </cell>
          <cell r="DL925">
            <v>0</v>
          </cell>
          <cell r="DM925">
            <v>0</v>
          </cell>
          <cell r="DN925">
            <v>0</v>
          </cell>
          <cell r="DO925">
            <v>0</v>
          </cell>
          <cell r="DP925">
            <v>0</v>
          </cell>
          <cell r="DQ925">
            <v>0</v>
          </cell>
          <cell r="DR925">
            <v>0</v>
          </cell>
          <cell r="DS925">
            <v>0</v>
          </cell>
          <cell r="DT925">
            <v>0</v>
          </cell>
          <cell r="DU925">
            <v>0</v>
          </cell>
          <cell r="DV925">
            <v>0</v>
          </cell>
          <cell r="DW925">
            <v>0</v>
          </cell>
          <cell r="DX925">
            <v>0</v>
          </cell>
          <cell r="DY925">
            <v>0</v>
          </cell>
          <cell r="DZ925">
            <v>0</v>
          </cell>
          <cell r="EA925">
            <v>0</v>
          </cell>
          <cell r="EB925">
            <v>0</v>
          </cell>
          <cell r="EC925">
            <v>0</v>
          </cell>
          <cell r="ED925">
            <v>0</v>
          </cell>
        </row>
        <row r="926"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0</v>
          </cell>
          <cell r="BD926">
            <v>0</v>
          </cell>
          <cell r="BE926">
            <v>0</v>
          </cell>
          <cell r="BF926">
            <v>0</v>
          </cell>
          <cell r="BG926">
            <v>0</v>
          </cell>
          <cell r="BH926">
            <v>0</v>
          </cell>
          <cell r="BI926">
            <v>0</v>
          </cell>
          <cell r="BJ926">
            <v>0</v>
          </cell>
          <cell r="BK926">
            <v>0</v>
          </cell>
          <cell r="BL926">
            <v>0</v>
          </cell>
          <cell r="BM926">
            <v>0</v>
          </cell>
          <cell r="BN926">
            <v>0</v>
          </cell>
          <cell r="BO926">
            <v>0</v>
          </cell>
          <cell r="BP926">
            <v>0</v>
          </cell>
          <cell r="BQ926">
            <v>0</v>
          </cell>
          <cell r="BR926">
            <v>0</v>
          </cell>
          <cell r="BS926">
            <v>0</v>
          </cell>
          <cell r="BT926">
            <v>0</v>
          </cell>
          <cell r="BU926">
            <v>0</v>
          </cell>
          <cell r="BV926">
            <v>0</v>
          </cell>
          <cell r="BW926">
            <v>0</v>
          </cell>
          <cell r="BX926">
            <v>0</v>
          </cell>
          <cell r="BY926">
            <v>0</v>
          </cell>
          <cell r="BZ926">
            <v>0</v>
          </cell>
          <cell r="CA926">
            <v>0</v>
          </cell>
          <cell r="CB926">
            <v>0</v>
          </cell>
          <cell r="CC926">
            <v>0</v>
          </cell>
          <cell r="CD926">
            <v>0</v>
          </cell>
          <cell r="CE926">
            <v>0</v>
          </cell>
          <cell r="CF926">
            <v>0</v>
          </cell>
          <cell r="CG926">
            <v>0</v>
          </cell>
          <cell r="CH926">
            <v>0</v>
          </cell>
          <cell r="CI926">
            <v>0</v>
          </cell>
          <cell r="CJ926">
            <v>0</v>
          </cell>
          <cell r="CK926">
            <v>0</v>
          </cell>
          <cell r="CL926">
            <v>0</v>
          </cell>
          <cell r="CM926">
            <v>0</v>
          </cell>
          <cell r="CN926">
            <v>0</v>
          </cell>
          <cell r="CO926">
            <v>0</v>
          </cell>
          <cell r="CP926">
            <v>0</v>
          </cell>
          <cell r="CQ926">
            <v>0</v>
          </cell>
          <cell r="CR926">
            <v>0</v>
          </cell>
          <cell r="CS926">
            <v>0</v>
          </cell>
          <cell r="CT926">
            <v>0</v>
          </cell>
          <cell r="CU926">
            <v>0</v>
          </cell>
          <cell r="CV926">
            <v>0</v>
          </cell>
          <cell r="CW926">
            <v>0</v>
          </cell>
          <cell r="CX926">
            <v>0</v>
          </cell>
          <cell r="CY926">
            <v>0</v>
          </cell>
          <cell r="CZ926">
            <v>0</v>
          </cell>
          <cell r="DA926">
            <v>0</v>
          </cell>
          <cell r="DB926">
            <v>0</v>
          </cell>
          <cell r="DC926">
            <v>0</v>
          </cell>
          <cell r="DD926">
            <v>0</v>
          </cell>
          <cell r="DE926">
            <v>0</v>
          </cell>
          <cell r="DF926">
            <v>0</v>
          </cell>
          <cell r="DG926">
            <v>0</v>
          </cell>
          <cell r="DH926">
            <v>0</v>
          </cell>
          <cell r="DI926">
            <v>0</v>
          </cell>
          <cell r="DJ926">
            <v>0</v>
          </cell>
          <cell r="DK926">
            <v>0</v>
          </cell>
          <cell r="DL926">
            <v>0</v>
          </cell>
          <cell r="DM926">
            <v>0</v>
          </cell>
          <cell r="DN926">
            <v>0</v>
          </cell>
          <cell r="DO926">
            <v>0</v>
          </cell>
          <cell r="DP926">
            <v>0</v>
          </cell>
          <cell r="DQ926">
            <v>0</v>
          </cell>
          <cell r="DR926">
            <v>0</v>
          </cell>
          <cell r="DS926">
            <v>0</v>
          </cell>
          <cell r="DT926">
            <v>0</v>
          </cell>
          <cell r="DU926">
            <v>0</v>
          </cell>
          <cell r="DV926">
            <v>0</v>
          </cell>
          <cell r="DW926">
            <v>0</v>
          </cell>
          <cell r="DX926">
            <v>0</v>
          </cell>
          <cell r="DY926">
            <v>0</v>
          </cell>
          <cell r="DZ926">
            <v>0</v>
          </cell>
          <cell r="EA926">
            <v>0</v>
          </cell>
          <cell r="EB926">
            <v>0</v>
          </cell>
          <cell r="EC926">
            <v>0</v>
          </cell>
          <cell r="ED926">
            <v>0</v>
          </cell>
        </row>
        <row r="927"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0</v>
          </cell>
          <cell r="BD927">
            <v>0</v>
          </cell>
          <cell r="BE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K927">
            <v>0</v>
          </cell>
          <cell r="BL927">
            <v>0</v>
          </cell>
          <cell r="BM927">
            <v>0</v>
          </cell>
          <cell r="BN927">
            <v>0</v>
          </cell>
          <cell r="BO927">
            <v>0</v>
          </cell>
          <cell r="BP927">
            <v>0</v>
          </cell>
          <cell r="BQ927">
            <v>0</v>
          </cell>
          <cell r="BR927">
            <v>0</v>
          </cell>
          <cell r="BS927">
            <v>0</v>
          </cell>
          <cell r="BT927">
            <v>0</v>
          </cell>
          <cell r="BU927">
            <v>0</v>
          </cell>
          <cell r="BV927">
            <v>0</v>
          </cell>
          <cell r="BW927">
            <v>0</v>
          </cell>
          <cell r="BX927">
            <v>0</v>
          </cell>
          <cell r="BY927">
            <v>0</v>
          </cell>
          <cell r="BZ927">
            <v>0</v>
          </cell>
          <cell r="CA927">
            <v>0</v>
          </cell>
          <cell r="CB927">
            <v>0</v>
          </cell>
          <cell r="CC927">
            <v>0</v>
          </cell>
          <cell r="CD927">
            <v>0</v>
          </cell>
          <cell r="CE927">
            <v>0</v>
          </cell>
          <cell r="CF927">
            <v>0</v>
          </cell>
          <cell r="CG927">
            <v>0</v>
          </cell>
          <cell r="CH927">
            <v>0</v>
          </cell>
          <cell r="CI927">
            <v>0</v>
          </cell>
          <cell r="CJ927">
            <v>0</v>
          </cell>
          <cell r="CK927">
            <v>0</v>
          </cell>
          <cell r="CL927">
            <v>0</v>
          </cell>
          <cell r="CM927">
            <v>0</v>
          </cell>
          <cell r="CN927">
            <v>0</v>
          </cell>
          <cell r="CO927">
            <v>0</v>
          </cell>
          <cell r="CP927">
            <v>0</v>
          </cell>
          <cell r="CQ927">
            <v>0</v>
          </cell>
          <cell r="CR927">
            <v>0</v>
          </cell>
          <cell r="CS927">
            <v>0</v>
          </cell>
          <cell r="CT927">
            <v>0</v>
          </cell>
          <cell r="CU927">
            <v>0</v>
          </cell>
          <cell r="CV927">
            <v>0</v>
          </cell>
          <cell r="CW927">
            <v>0</v>
          </cell>
          <cell r="CX927">
            <v>0</v>
          </cell>
          <cell r="CY927">
            <v>0</v>
          </cell>
          <cell r="CZ927">
            <v>0</v>
          </cell>
          <cell r="DA927">
            <v>0</v>
          </cell>
          <cell r="DB927">
            <v>0</v>
          </cell>
          <cell r="DC927">
            <v>0</v>
          </cell>
          <cell r="DD927">
            <v>0</v>
          </cell>
          <cell r="DE927">
            <v>0</v>
          </cell>
          <cell r="DF927">
            <v>0</v>
          </cell>
          <cell r="DG927">
            <v>0</v>
          </cell>
          <cell r="DH927">
            <v>0</v>
          </cell>
          <cell r="DI927">
            <v>0</v>
          </cell>
          <cell r="DJ927">
            <v>0</v>
          </cell>
          <cell r="DK927">
            <v>0</v>
          </cell>
          <cell r="DL927">
            <v>0</v>
          </cell>
          <cell r="DM927">
            <v>0</v>
          </cell>
          <cell r="DN927">
            <v>0</v>
          </cell>
          <cell r="DO927">
            <v>0</v>
          </cell>
          <cell r="DP927">
            <v>0</v>
          </cell>
          <cell r="DQ927">
            <v>0</v>
          </cell>
          <cell r="DR927">
            <v>0</v>
          </cell>
          <cell r="DS927">
            <v>0</v>
          </cell>
          <cell r="DT927">
            <v>0</v>
          </cell>
          <cell r="DU927">
            <v>0</v>
          </cell>
          <cell r="DV927">
            <v>0</v>
          </cell>
          <cell r="DW927">
            <v>0</v>
          </cell>
          <cell r="DX927">
            <v>0</v>
          </cell>
          <cell r="DY927">
            <v>0</v>
          </cell>
          <cell r="DZ927">
            <v>0</v>
          </cell>
          <cell r="EA927">
            <v>0</v>
          </cell>
          <cell r="EB927">
            <v>0</v>
          </cell>
          <cell r="EC927">
            <v>0</v>
          </cell>
          <cell r="ED927">
            <v>0</v>
          </cell>
        </row>
        <row r="928"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0</v>
          </cell>
          <cell r="BD928">
            <v>0</v>
          </cell>
          <cell r="BE928">
            <v>0</v>
          </cell>
          <cell r="BF928">
            <v>0</v>
          </cell>
          <cell r="BG928">
            <v>0</v>
          </cell>
          <cell r="BH928">
            <v>0</v>
          </cell>
          <cell r="BI928">
            <v>0</v>
          </cell>
          <cell r="BJ928">
            <v>0</v>
          </cell>
          <cell r="BK928">
            <v>0</v>
          </cell>
          <cell r="BL928">
            <v>0</v>
          </cell>
          <cell r="BM928">
            <v>0</v>
          </cell>
          <cell r="BN928">
            <v>0</v>
          </cell>
          <cell r="BO928">
            <v>0</v>
          </cell>
          <cell r="BP928">
            <v>0</v>
          </cell>
          <cell r="BQ928">
            <v>0</v>
          </cell>
          <cell r="BR928">
            <v>0</v>
          </cell>
          <cell r="BS928">
            <v>0</v>
          </cell>
          <cell r="BT928">
            <v>0</v>
          </cell>
          <cell r="BU928">
            <v>0</v>
          </cell>
          <cell r="BV928">
            <v>0</v>
          </cell>
          <cell r="BW928">
            <v>0</v>
          </cell>
          <cell r="BX928">
            <v>0</v>
          </cell>
          <cell r="BY928">
            <v>0</v>
          </cell>
          <cell r="BZ928">
            <v>0</v>
          </cell>
          <cell r="CA928">
            <v>0</v>
          </cell>
          <cell r="CB928">
            <v>0</v>
          </cell>
          <cell r="CC928">
            <v>0</v>
          </cell>
          <cell r="CD928">
            <v>0</v>
          </cell>
          <cell r="CE928">
            <v>0</v>
          </cell>
          <cell r="CF928">
            <v>0</v>
          </cell>
          <cell r="CG928">
            <v>0</v>
          </cell>
          <cell r="CH928">
            <v>0</v>
          </cell>
          <cell r="CI928">
            <v>0</v>
          </cell>
          <cell r="CJ928">
            <v>0</v>
          </cell>
          <cell r="CK928">
            <v>0</v>
          </cell>
          <cell r="CL928">
            <v>0</v>
          </cell>
          <cell r="CM928">
            <v>0</v>
          </cell>
          <cell r="CN928">
            <v>0</v>
          </cell>
          <cell r="CO928">
            <v>0</v>
          </cell>
          <cell r="CP928">
            <v>0</v>
          </cell>
          <cell r="CQ928">
            <v>0</v>
          </cell>
          <cell r="CR928">
            <v>0</v>
          </cell>
          <cell r="CS928">
            <v>0</v>
          </cell>
          <cell r="CT928">
            <v>0</v>
          </cell>
          <cell r="CU928">
            <v>0</v>
          </cell>
          <cell r="CV928">
            <v>0</v>
          </cell>
          <cell r="CW928">
            <v>0</v>
          </cell>
          <cell r="CX928">
            <v>0</v>
          </cell>
          <cell r="CY928">
            <v>0</v>
          </cell>
          <cell r="CZ928">
            <v>0</v>
          </cell>
          <cell r="DA928">
            <v>0</v>
          </cell>
          <cell r="DB928">
            <v>0</v>
          </cell>
          <cell r="DC928">
            <v>0</v>
          </cell>
          <cell r="DD928">
            <v>0</v>
          </cell>
          <cell r="DE928">
            <v>0</v>
          </cell>
          <cell r="DF928">
            <v>0</v>
          </cell>
          <cell r="DG928">
            <v>0</v>
          </cell>
          <cell r="DH928">
            <v>0</v>
          </cell>
          <cell r="DI928">
            <v>0</v>
          </cell>
          <cell r="DJ928">
            <v>0</v>
          </cell>
          <cell r="DK928">
            <v>0</v>
          </cell>
          <cell r="DL928">
            <v>0</v>
          </cell>
          <cell r="DM928">
            <v>0</v>
          </cell>
          <cell r="DN928">
            <v>0</v>
          </cell>
          <cell r="DO928">
            <v>0</v>
          </cell>
          <cell r="DP928">
            <v>0</v>
          </cell>
          <cell r="DQ928">
            <v>0</v>
          </cell>
          <cell r="DR928">
            <v>0</v>
          </cell>
          <cell r="DS928">
            <v>0</v>
          </cell>
          <cell r="DT928">
            <v>0</v>
          </cell>
          <cell r="DU928">
            <v>0</v>
          </cell>
          <cell r="DV928">
            <v>0</v>
          </cell>
          <cell r="DW928">
            <v>0</v>
          </cell>
          <cell r="DX928">
            <v>0</v>
          </cell>
          <cell r="DY928">
            <v>0</v>
          </cell>
          <cell r="DZ928">
            <v>0</v>
          </cell>
          <cell r="EA928">
            <v>0</v>
          </cell>
          <cell r="EB928">
            <v>0</v>
          </cell>
          <cell r="EC928">
            <v>0</v>
          </cell>
          <cell r="ED928">
            <v>0</v>
          </cell>
        </row>
        <row r="929"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  <cell r="BD929">
            <v>0</v>
          </cell>
          <cell r="BE929">
            <v>0</v>
          </cell>
          <cell r="BF929">
            <v>0</v>
          </cell>
          <cell r="BG929">
            <v>0</v>
          </cell>
          <cell r="BH929">
            <v>0</v>
          </cell>
          <cell r="BI929">
            <v>0</v>
          </cell>
          <cell r="BJ929">
            <v>0</v>
          </cell>
          <cell r="BK929">
            <v>0</v>
          </cell>
          <cell r="BL929">
            <v>0</v>
          </cell>
          <cell r="BM929">
            <v>0</v>
          </cell>
          <cell r="BN929">
            <v>0</v>
          </cell>
          <cell r="BO929">
            <v>0</v>
          </cell>
          <cell r="BP929">
            <v>0</v>
          </cell>
          <cell r="BQ929">
            <v>0</v>
          </cell>
          <cell r="BR929">
            <v>0</v>
          </cell>
          <cell r="BS929">
            <v>0</v>
          </cell>
          <cell r="BT929">
            <v>0</v>
          </cell>
          <cell r="BU929">
            <v>0</v>
          </cell>
          <cell r="BV929">
            <v>0</v>
          </cell>
          <cell r="BW929">
            <v>0</v>
          </cell>
          <cell r="BX929">
            <v>0</v>
          </cell>
          <cell r="BY929">
            <v>0</v>
          </cell>
          <cell r="BZ929">
            <v>0</v>
          </cell>
          <cell r="CA929">
            <v>0</v>
          </cell>
          <cell r="CB929">
            <v>0</v>
          </cell>
          <cell r="CC929">
            <v>0</v>
          </cell>
          <cell r="CD929">
            <v>0</v>
          </cell>
          <cell r="CE929">
            <v>0</v>
          </cell>
          <cell r="CF929">
            <v>0</v>
          </cell>
          <cell r="CG929">
            <v>0</v>
          </cell>
          <cell r="CH929">
            <v>0</v>
          </cell>
          <cell r="CI929">
            <v>0</v>
          </cell>
          <cell r="CJ929">
            <v>0</v>
          </cell>
          <cell r="CK929">
            <v>0</v>
          </cell>
          <cell r="CL929">
            <v>0</v>
          </cell>
          <cell r="CM929">
            <v>0</v>
          </cell>
          <cell r="CN929">
            <v>0</v>
          </cell>
          <cell r="CO929">
            <v>0</v>
          </cell>
          <cell r="CP929">
            <v>0</v>
          </cell>
          <cell r="CQ929">
            <v>0</v>
          </cell>
          <cell r="CR929">
            <v>0</v>
          </cell>
          <cell r="CS929">
            <v>0</v>
          </cell>
          <cell r="CT929">
            <v>0</v>
          </cell>
          <cell r="CU929">
            <v>0</v>
          </cell>
          <cell r="CV929">
            <v>0</v>
          </cell>
          <cell r="CW929">
            <v>0</v>
          </cell>
          <cell r="CX929">
            <v>0</v>
          </cell>
          <cell r="CY929">
            <v>0</v>
          </cell>
          <cell r="CZ929">
            <v>0</v>
          </cell>
          <cell r="DA929">
            <v>0</v>
          </cell>
          <cell r="DB929">
            <v>0</v>
          </cell>
          <cell r="DC929">
            <v>0</v>
          </cell>
          <cell r="DD929">
            <v>0</v>
          </cell>
          <cell r="DE929">
            <v>0</v>
          </cell>
          <cell r="DF929">
            <v>0</v>
          </cell>
          <cell r="DG929">
            <v>0</v>
          </cell>
          <cell r="DH929">
            <v>0</v>
          </cell>
          <cell r="DI929">
            <v>0</v>
          </cell>
          <cell r="DJ929">
            <v>0</v>
          </cell>
          <cell r="DK929">
            <v>0</v>
          </cell>
          <cell r="DL929">
            <v>0</v>
          </cell>
          <cell r="DM929">
            <v>0</v>
          </cell>
          <cell r="DN929">
            <v>0</v>
          </cell>
          <cell r="DO929">
            <v>0</v>
          </cell>
          <cell r="DP929">
            <v>0</v>
          </cell>
          <cell r="DQ929">
            <v>0</v>
          </cell>
          <cell r="DR929">
            <v>0</v>
          </cell>
          <cell r="DS929">
            <v>0</v>
          </cell>
          <cell r="DT929">
            <v>0</v>
          </cell>
          <cell r="DU929">
            <v>0</v>
          </cell>
          <cell r="DV929">
            <v>0</v>
          </cell>
          <cell r="DW929">
            <v>0</v>
          </cell>
          <cell r="DX929">
            <v>0</v>
          </cell>
          <cell r="DY929">
            <v>0</v>
          </cell>
          <cell r="DZ929">
            <v>0</v>
          </cell>
          <cell r="EA929">
            <v>0</v>
          </cell>
          <cell r="EB929">
            <v>0</v>
          </cell>
          <cell r="EC929">
            <v>0</v>
          </cell>
          <cell r="ED929">
            <v>0</v>
          </cell>
        </row>
        <row r="930"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0</v>
          </cell>
          <cell r="BD930">
            <v>0</v>
          </cell>
          <cell r="BE930">
            <v>0</v>
          </cell>
          <cell r="BF930">
            <v>0</v>
          </cell>
          <cell r="BG930">
            <v>0</v>
          </cell>
          <cell r="BH930">
            <v>0</v>
          </cell>
          <cell r="BI930">
            <v>0</v>
          </cell>
          <cell r="BJ930">
            <v>0</v>
          </cell>
          <cell r="BK930">
            <v>0</v>
          </cell>
          <cell r="BL930">
            <v>0</v>
          </cell>
          <cell r="BM930">
            <v>0</v>
          </cell>
          <cell r="BN930">
            <v>0</v>
          </cell>
          <cell r="BO930">
            <v>0</v>
          </cell>
          <cell r="BP930">
            <v>0</v>
          </cell>
          <cell r="BQ930">
            <v>0</v>
          </cell>
          <cell r="BR930">
            <v>0</v>
          </cell>
          <cell r="BS930">
            <v>0</v>
          </cell>
          <cell r="BT930">
            <v>0</v>
          </cell>
          <cell r="BU930">
            <v>0</v>
          </cell>
          <cell r="BV930">
            <v>0</v>
          </cell>
          <cell r="BW930">
            <v>0</v>
          </cell>
          <cell r="BX930">
            <v>0</v>
          </cell>
          <cell r="BY930">
            <v>0</v>
          </cell>
          <cell r="BZ930">
            <v>0</v>
          </cell>
          <cell r="CA930">
            <v>0</v>
          </cell>
          <cell r="CB930">
            <v>0</v>
          </cell>
          <cell r="CC930">
            <v>0</v>
          </cell>
          <cell r="CD930">
            <v>0</v>
          </cell>
          <cell r="CE930">
            <v>0</v>
          </cell>
          <cell r="CF930">
            <v>0</v>
          </cell>
          <cell r="CG930">
            <v>0</v>
          </cell>
          <cell r="CH930">
            <v>0</v>
          </cell>
          <cell r="CI930">
            <v>0</v>
          </cell>
          <cell r="CJ930">
            <v>0</v>
          </cell>
          <cell r="CK930">
            <v>0</v>
          </cell>
          <cell r="CL930">
            <v>0</v>
          </cell>
          <cell r="CM930">
            <v>0</v>
          </cell>
          <cell r="CN930">
            <v>0</v>
          </cell>
          <cell r="CO930">
            <v>0</v>
          </cell>
          <cell r="CP930">
            <v>0</v>
          </cell>
          <cell r="CQ930">
            <v>0</v>
          </cell>
          <cell r="CR930">
            <v>0</v>
          </cell>
          <cell r="CS930">
            <v>0</v>
          </cell>
          <cell r="CT930">
            <v>0</v>
          </cell>
          <cell r="CU930">
            <v>0</v>
          </cell>
          <cell r="CV930">
            <v>0</v>
          </cell>
          <cell r="CW930">
            <v>0</v>
          </cell>
          <cell r="CX930">
            <v>0</v>
          </cell>
          <cell r="CY930">
            <v>0</v>
          </cell>
          <cell r="CZ930">
            <v>0</v>
          </cell>
          <cell r="DA930">
            <v>0</v>
          </cell>
          <cell r="DB930">
            <v>0</v>
          </cell>
          <cell r="DC930">
            <v>0</v>
          </cell>
          <cell r="DD930">
            <v>0</v>
          </cell>
          <cell r="DE930">
            <v>0</v>
          </cell>
          <cell r="DF930">
            <v>0</v>
          </cell>
          <cell r="DG930">
            <v>0</v>
          </cell>
          <cell r="DH930">
            <v>0</v>
          </cell>
          <cell r="DI930">
            <v>0</v>
          </cell>
          <cell r="DJ930">
            <v>0</v>
          </cell>
          <cell r="DK930">
            <v>0</v>
          </cell>
          <cell r="DL930">
            <v>0</v>
          </cell>
          <cell r="DM930">
            <v>0</v>
          </cell>
          <cell r="DN930">
            <v>0</v>
          </cell>
          <cell r="DO930">
            <v>0</v>
          </cell>
          <cell r="DP930">
            <v>0</v>
          </cell>
          <cell r="DQ930">
            <v>0</v>
          </cell>
          <cell r="DR930">
            <v>0</v>
          </cell>
          <cell r="DS930">
            <v>0</v>
          </cell>
          <cell r="DT930">
            <v>0</v>
          </cell>
          <cell r="DU930">
            <v>0</v>
          </cell>
          <cell r="DV930">
            <v>0</v>
          </cell>
          <cell r="DW930">
            <v>0</v>
          </cell>
          <cell r="DX930">
            <v>0</v>
          </cell>
          <cell r="DY930">
            <v>0</v>
          </cell>
          <cell r="DZ930">
            <v>0</v>
          </cell>
          <cell r="EA930">
            <v>0</v>
          </cell>
          <cell r="EB930">
            <v>0</v>
          </cell>
          <cell r="EC930">
            <v>0</v>
          </cell>
          <cell r="ED930">
            <v>0</v>
          </cell>
        </row>
        <row r="931"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  <cell r="BD931">
            <v>0</v>
          </cell>
          <cell r="BE931">
            <v>0</v>
          </cell>
          <cell r="BF931">
            <v>0</v>
          </cell>
          <cell r="BG931">
            <v>0</v>
          </cell>
          <cell r="BH931">
            <v>0</v>
          </cell>
          <cell r="BI931">
            <v>0</v>
          </cell>
          <cell r="BJ931">
            <v>0</v>
          </cell>
          <cell r="BK931">
            <v>0</v>
          </cell>
          <cell r="BL931">
            <v>0</v>
          </cell>
          <cell r="BM931">
            <v>0</v>
          </cell>
          <cell r="BN931">
            <v>0</v>
          </cell>
          <cell r="BO931">
            <v>0</v>
          </cell>
          <cell r="BP931">
            <v>0</v>
          </cell>
          <cell r="BQ931">
            <v>0</v>
          </cell>
          <cell r="BR931">
            <v>0</v>
          </cell>
          <cell r="BS931">
            <v>0</v>
          </cell>
          <cell r="BT931">
            <v>0</v>
          </cell>
          <cell r="BU931">
            <v>0</v>
          </cell>
          <cell r="BV931">
            <v>0</v>
          </cell>
          <cell r="BW931">
            <v>0</v>
          </cell>
          <cell r="BX931">
            <v>0</v>
          </cell>
          <cell r="BY931">
            <v>0</v>
          </cell>
          <cell r="BZ931">
            <v>0</v>
          </cell>
          <cell r="CA931">
            <v>0</v>
          </cell>
          <cell r="CB931">
            <v>0</v>
          </cell>
          <cell r="CC931">
            <v>0</v>
          </cell>
          <cell r="CD931">
            <v>0</v>
          </cell>
          <cell r="CE931">
            <v>0</v>
          </cell>
          <cell r="CF931">
            <v>0</v>
          </cell>
          <cell r="CG931">
            <v>0</v>
          </cell>
          <cell r="CH931">
            <v>0</v>
          </cell>
          <cell r="CI931">
            <v>0</v>
          </cell>
          <cell r="CJ931">
            <v>0</v>
          </cell>
          <cell r="CK931">
            <v>0</v>
          </cell>
          <cell r="CL931">
            <v>0</v>
          </cell>
          <cell r="CM931">
            <v>0</v>
          </cell>
          <cell r="CN931">
            <v>0</v>
          </cell>
          <cell r="CO931">
            <v>0</v>
          </cell>
          <cell r="CP931">
            <v>0</v>
          </cell>
          <cell r="CQ931">
            <v>0</v>
          </cell>
          <cell r="CR931">
            <v>0</v>
          </cell>
          <cell r="CS931">
            <v>0</v>
          </cell>
          <cell r="CT931">
            <v>0</v>
          </cell>
          <cell r="CU931">
            <v>0</v>
          </cell>
          <cell r="CV931">
            <v>0</v>
          </cell>
          <cell r="CW931">
            <v>0</v>
          </cell>
          <cell r="CX931">
            <v>0</v>
          </cell>
          <cell r="CY931">
            <v>0</v>
          </cell>
          <cell r="CZ931">
            <v>0</v>
          </cell>
          <cell r="DA931">
            <v>0</v>
          </cell>
          <cell r="DB931">
            <v>0</v>
          </cell>
          <cell r="DC931">
            <v>0</v>
          </cell>
          <cell r="DD931">
            <v>0</v>
          </cell>
          <cell r="DE931">
            <v>0</v>
          </cell>
          <cell r="DF931">
            <v>0</v>
          </cell>
          <cell r="DG931">
            <v>0</v>
          </cell>
          <cell r="DH931">
            <v>0</v>
          </cell>
          <cell r="DI931">
            <v>0</v>
          </cell>
          <cell r="DJ931">
            <v>0</v>
          </cell>
          <cell r="DK931">
            <v>0</v>
          </cell>
          <cell r="DL931">
            <v>0</v>
          </cell>
          <cell r="DM931">
            <v>0</v>
          </cell>
          <cell r="DN931">
            <v>0</v>
          </cell>
          <cell r="DO931">
            <v>0</v>
          </cell>
          <cell r="DP931">
            <v>0</v>
          </cell>
          <cell r="DQ931">
            <v>0</v>
          </cell>
          <cell r="DR931">
            <v>0</v>
          </cell>
          <cell r="DS931">
            <v>0</v>
          </cell>
          <cell r="DT931">
            <v>0</v>
          </cell>
          <cell r="DU931">
            <v>0</v>
          </cell>
          <cell r="DV931">
            <v>0</v>
          </cell>
          <cell r="DW931">
            <v>0</v>
          </cell>
          <cell r="DX931">
            <v>0</v>
          </cell>
          <cell r="DY931">
            <v>0</v>
          </cell>
          <cell r="DZ931">
            <v>0</v>
          </cell>
          <cell r="EA931">
            <v>0</v>
          </cell>
          <cell r="EB931">
            <v>0</v>
          </cell>
          <cell r="EC931">
            <v>0</v>
          </cell>
          <cell r="ED931">
            <v>0</v>
          </cell>
        </row>
        <row r="932"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0</v>
          </cell>
          <cell r="BD932">
            <v>0</v>
          </cell>
          <cell r="BE932">
            <v>0</v>
          </cell>
          <cell r="BF932">
            <v>0</v>
          </cell>
          <cell r="BG932">
            <v>0</v>
          </cell>
          <cell r="BH932">
            <v>0</v>
          </cell>
          <cell r="BI932">
            <v>0</v>
          </cell>
          <cell r="BJ932">
            <v>0</v>
          </cell>
          <cell r="BK932">
            <v>0</v>
          </cell>
          <cell r="BL932">
            <v>0</v>
          </cell>
          <cell r="BM932">
            <v>0</v>
          </cell>
          <cell r="BN932">
            <v>0</v>
          </cell>
          <cell r="BO932">
            <v>0</v>
          </cell>
          <cell r="BP932">
            <v>0</v>
          </cell>
          <cell r="BQ932">
            <v>0</v>
          </cell>
          <cell r="BR932">
            <v>0</v>
          </cell>
          <cell r="BS932">
            <v>0</v>
          </cell>
          <cell r="BT932">
            <v>0</v>
          </cell>
          <cell r="BU932">
            <v>0</v>
          </cell>
          <cell r="BV932">
            <v>0</v>
          </cell>
          <cell r="BW932">
            <v>0</v>
          </cell>
          <cell r="BX932">
            <v>0</v>
          </cell>
          <cell r="BY932">
            <v>0</v>
          </cell>
          <cell r="BZ932">
            <v>0</v>
          </cell>
          <cell r="CA932">
            <v>0</v>
          </cell>
          <cell r="CB932">
            <v>0</v>
          </cell>
          <cell r="CC932">
            <v>0</v>
          </cell>
          <cell r="CD932">
            <v>0</v>
          </cell>
          <cell r="CE932">
            <v>0</v>
          </cell>
          <cell r="CF932">
            <v>0</v>
          </cell>
          <cell r="CG932">
            <v>0</v>
          </cell>
          <cell r="CH932">
            <v>0</v>
          </cell>
          <cell r="CI932">
            <v>0</v>
          </cell>
          <cell r="CJ932">
            <v>0</v>
          </cell>
          <cell r="CK932">
            <v>0</v>
          </cell>
          <cell r="CL932">
            <v>0</v>
          </cell>
          <cell r="CM932">
            <v>0</v>
          </cell>
          <cell r="CN932">
            <v>0</v>
          </cell>
          <cell r="CO932">
            <v>0</v>
          </cell>
          <cell r="CP932">
            <v>0</v>
          </cell>
          <cell r="CQ932">
            <v>0</v>
          </cell>
          <cell r="CR932">
            <v>0</v>
          </cell>
          <cell r="CS932">
            <v>0</v>
          </cell>
          <cell r="CT932">
            <v>0</v>
          </cell>
          <cell r="CU932">
            <v>0</v>
          </cell>
          <cell r="CV932">
            <v>0</v>
          </cell>
          <cell r="CW932">
            <v>0</v>
          </cell>
          <cell r="CX932">
            <v>0</v>
          </cell>
          <cell r="CY932">
            <v>0</v>
          </cell>
          <cell r="CZ932">
            <v>0</v>
          </cell>
          <cell r="DA932">
            <v>0</v>
          </cell>
          <cell r="DB932">
            <v>0</v>
          </cell>
          <cell r="DC932">
            <v>0</v>
          </cell>
          <cell r="DD932">
            <v>0</v>
          </cell>
          <cell r="DE932">
            <v>0</v>
          </cell>
          <cell r="DF932">
            <v>0</v>
          </cell>
          <cell r="DG932">
            <v>0</v>
          </cell>
          <cell r="DH932">
            <v>0</v>
          </cell>
          <cell r="DI932">
            <v>0</v>
          </cell>
          <cell r="DJ932">
            <v>0</v>
          </cell>
          <cell r="DK932">
            <v>0</v>
          </cell>
          <cell r="DL932">
            <v>0</v>
          </cell>
          <cell r="DM932">
            <v>0</v>
          </cell>
          <cell r="DN932">
            <v>0</v>
          </cell>
          <cell r="DO932">
            <v>0</v>
          </cell>
          <cell r="DP932">
            <v>0</v>
          </cell>
          <cell r="DQ932">
            <v>0</v>
          </cell>
          <cell r="DR932">
            <v>0</v>
          </cell>
          <cell r="DS932">
            <v>0</v>
          </cell>
          <cell r="DT932">
            <v>0</v>
          </cell>
          <cell r="DU932">
            <v>0</v>
          </cell>
          <cell r="DV932">
            <v>0</v>
          </cell>
          <cell r="DW932">
            <v>0</v>
          </cell>
          <cell r="DX932">
            <v>0</v>
          </cell>
          <cell r="DY932">
            <v>0</v>
          </cell>
          <cell r="DZ932">
            <v>0</v>
          </cell>
          <cell r="EA932">
            <v>0</v>
          </cell>
          <cell r="EB932">
            <v>0</v>
          </cell>
          <cell r="EC932">
            <v>0</v>
          </cell>
          <cell r="ED932">
            <v>0</v>
          </cell>
        </row>
        <row r="933"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0</v>
          </cell>
          <cell r="BD933">
            <v>0</v>
          </cell>
          <cell r="BE933">
            <v>0</v>
          </cell>
          <cell r="BF933">
            <v>0</v>
          </cell>
          <cell r="BG933">
            <v>0</v>
          </cell>
          <cell r="BH933">
            <v>0</v>
          </cell>
          <cell r="BI933">
            <v>0</v>
          </cell>
          <cell r="BJ933">
            <v>0</v>
          </cell>
          <cell r="BK933">
            <v>0</v>
          </cell>
          <cell r="BL933">
            <v>0</v>
          </cell>
          <cell r="BM933">
            <v>0</v>
          </cell>
          <cell r="BN933">
            <v>0</v>
          </cell>
          <cell r="BO933">
            <v>0</v>
          </cell>
          <cell r="BP933">
            <v>0</v>
          </cell>
          <cell r="BQ933">
            <v>0</v>
          </cell>
          <cell r="BR933">
            <v>0</v>
          </cell>
          <cell r="BS933">
            <v>0</v>
          </cell>
          <cell r="BT933">
            <v>0</v>
          </cell>
          <cell r="BU933">
            <v>0</v>
          </cell>
          <cell r="BV933">
            <v>0</v>
          </cell>
          <cell r="BW933">
            <v>0</v>
          </cell>
          <cell r="BX933">
            <v>0</v>
          </cell>
          <cell r="BY933">
            <v>0</v>
          </cell>
          <cell r="BZ933">
            <v>0</v>
          </cell>
          <cell r="CA933">
            <v>0</v>
          </cell>
          <cell r="CB933">
            <v>0</v>
          </cell>
          <cell r="CC933">
            <v>0</v>
          </cell>
          <cell r="CD933">
            <v>0</v>
          </cell>
          <cell r="CE933">
            <v>0</v>
          </cell>
          <cell r="CF933">
            <v>0</v>
          </cell>
          <cell r="CG933">
            <v>0</v>
          </cell>
          <cell r="CH933">
            <v>0</v>
          </cell>
          <cell r="CI933">
            <v>0</v>
          </cell>
          <cell r="CJ933">
            <v>0</v>
          </cell>
          <cell r="CK933">
            <v>0</v>
          </cell>
          <cell r="CL933">
            <v>0</v>
          </cell>
          <cell r="CM933">
            <v>0</v>
          </cell>
          <cell r="CN933">
            <v>0</v>
          </cell>
          <cell r="CO933">
            <v>0</v>
          </cell>
          <cell r="CP933">
            <v>0</v>
          </cell>
          <cell r="CQ933">
            <v>0</v>
          </cell>
          <cell r="CR933">
            <v>0</v>
          </cell>
          <cell r="CS933">
            <v>0</v>
          </cell>
          <cell r="CT933">
            <v>0</v>
          </cell>
          <cell r="CU933">
            <v>0</v>
          </cell>
          <cell r="CV933">
            <v>0</v>
          </cell>
          <cell r="CW933">
            <v>0</v>
          </cell>
          <cell r="CX933">
            <v>0</v>
          </cell>
          <cell r="CY933">
            <v>0</v>
          </cell>
          <cell r="CZ933">
            <v>0</v>
          </cell>
          <cell r="DA933">
            <v>0</v>
          </cell>
          <cell r="DB933">
            <v>0</v>
          </cell>
          <cell r="DC933">
            <v>0</v>
          </cell>
          <cell r="DD933">
            <v>0</v>
          </cell>
          <cell r="DE933">
            <v>0</v>
          </cell>
          <cell r="DF933">
            <v>0</v>
          </cell>
          <cell r="DG933">
            <v>0</v>
          </cell>
          <cell r="DH933">
            <v>0</v>
          </cell>
          <cell r="DI933">
            <v>0</v>
          </cell>
          <cell r="DJ933">
            <v>0</v>
          </cell>
          <cell r="DK933">
            <v>0</v>
          </cell>
          <cell r="DL933">
            <v>0</v>
          </cell>
          <cell r="DM933">
            <v>0</v>
          </cell>
          <cell r="DN933">
            <v>0</v>
          </cell>
          <cell r="DO933">
            <v>0</v>
          </cell>
          <cell r="DP933">
            <v>0</v>
          </cell>
          <cell r="DQ933">
            <v>0</v>
          </cell>
          <cell r="DR933">
            <v>0</v>
          </cell>
          <cell r="DS933">
            <v>0</v>
          </cell>
          <cell r="DT933">
            <v>0</v>
          </cell>
          <cell r="DU933">
            <v>0</v>
          </cell>
          <cell r="DV933">
            <v>0</v>
          </cell>
          <cell r="DW933">
            <v>0</v>
          </cell>
          <cell r="DX933">
            <v>0</v>
          </cell>
          <cell r="DY933">
            <v>0</v>
          </cell>
          <cell r="DZ933">
            <v>0</v>
          </cell>
          <cell r="EA933">
            <v>0</v>
          </cell>
          <cell r="EB933">
            <v>0</v>
          </cell>
          <cell r="EC933">
            <v>0</v>
          </cell>
          <cell r="ED933">
            <v>0</v>
          </cell>
        </row>
        <row r="934"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P934">
            <v>0</v>
          </cell>
          <cell r="AQ934">
            <v>0</v>
          </cell>
          <cell r="AR934">
            <v>0</v>
          </cell>
          <cell r="AS934">
            <v>0</v>
          </cell>
          <cell r="AT934">
            <v>0</v>
          </cell>
          <cell r="AU934">
            <v>0</v>
          </cell>
          <cell r="AV934">
            <v>0</v>
          </cell>
          <cell r="AW934">
            <v>0</v>
          </cell>
          <cell r="AX934">
            <v>0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0</v>
          </cell>
          <cell r="BD934">
            <v>0</v>
          </cell>
          <cell r="BE934">
            <v>0</v>
          </cell>
          <cell r="BF934">
            <v>0</v>
          </cell>
          <cell r="BG934">
            <v>0</v>
          </cell>
          <cell r="BH934">
            <v>0</v>
          </cell>
          <cell r="BI934">
            <v>0</v>
          </cell>
          <cell r="BJ934">
            <v>0</v>
          </cell>
          <cell r="BK934">
            <v>0</v>
          </cell>
          <cell r="BL934">
            <v>0</v>
          </cell>
          <cell r="BM934">
            <v>0</v>
          </cell>
          <cell r="BN934">
            <v>0</v>
          </cell>
          <cell r="BO934">
            <v>0</v>
          </cell>
          <cell r="BP934">
            <v>0</v>
          </cell>
          <cell r="BQ934">
            <v>0</v>
          </cell>
          <cell r="BR934">
            <v>0</v>
          </cell>
          <cell r="BS934">
            <v>0</v>
          </cell>
          <cell r="BT934">
            <v>0</v>
          </cell>
          <cell r="BU934">
            <v>0</v>
          </cell>
          <cell r="BV934">
            <v>0</v>
          </cell>
          <cell r="BW934">
            <v>0</v>
          </cell>
          <cell r="BX934">
            <v>0</v>
          </cell>
          <cell r="BY934">
            <v>0</v>
          </cell>
          <cell r="BZ934">
            <v>0</v>
          </cell>
          <cell r="CA934">
            <v>0</v>
          </cell>
          <cell r="CB934">
            <v>0</v>
          </cell>
          <cell r="CC934">
            <v>0</v>
          </cell>
          <cell r="CD934">
            <v>0</v>
          </cell>
          <cell r="CE934">
            <v>0</v>
          </cell>
          <cell r="CF934">
            <v>0</v>
          </cell>
          <cell r="CG934">
            <v>0</v>
          </cell>
          <cell r="CH934">
            <v>0</v>
          </cell>
          <cell r="CI934">
            <v>0</v>
          </cell>
          <cell r="CJ934">
            <v>0</v>
          </cell>
          <cell r="CK934">
            <v>0</v>
          </cell>
          <cell r="CL934">
            <v>0</v>
          </cell>
          <cell r="CM934">
            <v>0</v>
          </cell>
          <cell r="CN934">
            <v>0</v>
          </cell>
          <cell r="CO934">
            <v>0</v>
          </cell>
          <cell r="CP934">
            <v>0</v>
          </cell>
          <cell r="CQ934">
            <v>0</v>
          </cell>
          <cell r="CR934">
            <v>0</v>
          </cell>
          <cell r="CS934">
            <v>0</v>
          </cell>
          <cell r="CT934">
            <v>0</v>
          </cell>
          <cell r="CU934">
            <v>0</v>
          </cell>
          <cell r="CV934">
            <v>0</v>
          </cell>
          <cell r="CW934">
            <v>0</v>
          </cell>
          <cell r="CX934">
            <v>0</v>
          </cell>
          <cell r="CY934">
            <v>0</v>
          </cell>
          <cell r="CZ934">
            <v>0</v>
          </cell>
          <cell r="DA934">
            <v>0</v>
          </cell>
          <cell r="DB934">
            <v>0</v>
          </cell>
          <cell r="DC934">
            <v>0</v>
          </cell>
          <cell r="DD934">
            <v>0</v>
          </cell>
          <cell r="DE934">
            <v>0</v>
          </cell>
          <cell r="DF934">
            <v>0</v>
          </cell>
          <cell r="DG934">
            <v>0</v>
          </cell>
          <cell r="DH934">
            <v>0</v>
          </cell>
          <cell r="DI934">
            <v>0</v>
          </cell>
          <cell r="DJ934">
            <v>0</v>
          </cell>
          <cell r="DK934">
            <v>0</v>
          </cell>
          <cell r="DL934">
            <v>0</v>
          </cell>
          <cell r="DM934">
            <v>0</v>
          </cell>
          <cell r="DN934">
            <v>0</v>
          </cell>
          <cell r="DO934">
            <v>0</v>
          </cell>
          <cell r="DP934">
            <v>0</v>
          </cell>
          <cell r="DQ934">
            <v>0</v>
          </cell>
          <cell r="DR934">
            <v>0</v>
          </cell>
          <cell r="DS934">
            <v>0</v>
          </cell>
          <cell r="DT934">
            <v>0</v>
          </cell>
          <cell r="DU934">
            <v>0</v>
          </cell>
          <cell r="DV934">
            <v>0</v>
          </cell>
          <cell r="DW934">
            <v>0</v>
          </cell>
          <cell r="DX934">
            <v>0</v>
          </cell>
          <cell r="DY934">
            <v>0</v>
          </cell>
          <cell r="DZ934">
            <v>0</v>
          </cell>
          <cell r="EA934">
            <v>0</v>
          </cell>
          <cell r="EB934">
            <v>0</v>
          </cell>
          <cell r="EC934">
            <v>0</v>
          </cell>
          <cell r="ED934">
            <v>0</v>
          </cell>
        </row>
        <row r="935"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0</v>
          </cell>
          <cell r="BD935">
            <v>0</v>
          </cell>
          <cell r="BE935">
            <v>0</v>
          </cell>
          <cell r="BF935">
            <v>0</v>
          </cell>
          <cell r="BG935">
            <v>0</v>
          </cell>
          <cell r="BH935">
            <v>0</v>
          </cell>
          <cell r="BI935">
            <v>0</v>
          </cell>
          <cell r="BJ935">
            <v>0</v>
          </cell>
          <cell r="BK935">
            <v>0</v>
          </cell>
          <cell r="BL935">
            <v>0</v>
          </cell>
          <cell r="BM935">
            <v>0</v>
          </cell>
          <cell r="BN935">
            <v>0</v>
          </cell>
          <cell r="BO935">
            <v>0</v>
          </cell>
          <cell r="BP935">
            <v>0</v>
          </cell>
          <cell r="BQ935">
            <v>0</v>
          </cell>
          <cell r="BR935">
            <v>0</v>
          </cell>
          <cell r="BS935">
            <v>0</v>
          </cell>
          <cell r="BT935">
            <v>0</v>
          </cell>
          <cell r="BU935">
            <v>0</v>
          </cell>
          <cell r="BV935">
            <v>0</v>
          </cell>
          <cell r="BW935">
            <v>0</v>
          </cell>
          <cell r="BX935">
            <v>0</v>
          </cell>
          <cell r="BY935">
            <v>0</v>
          </cell>
          <cell r="BZ935">
            <v>0</v>
          </cell>
          <cell r="CA935">
            <v>0</v>
          </cell>
          <cell r="CB935">
            <v>0</v>
          </cell>
          <cell r="CC935">
            <v>0</v>
          </cell>
          <cell r="CD935">
            <v>0</v>
          </cell>
          <cell r="CE935">
            <v>0</v>
          </cell>
          <cell r="CF935">
            <v>0</v>
          </cell>
          <cell r="CG935">
            <v>0</v>
          </cell>
          <cell r="CH935">
            <v>0</v>
          </cell>
          <cell r="CI935">
            <v>0</v>
          </cell>
          <cell r="CJ935">
            <v>0</v>
          </cell>
          <cell r="CK935">
            <v>0</v>
          </cell>
          <cell r="CL935">
            <v>0</v>
          </cell>
          <cell r="CM935">
            <v>0</v>
          </cell>
          <cell r="CN935">
            <v>0</v>
          </cell>
          <cell r="CO935">
            <v>0</v>
          </cell>
          <cell r="CP935">
            <v>0</v>
          </cell>
          <cell r="CQ935">
            <v>0</v>
          </cell>
          <cell r="CR935">
            <v>0</v>
          </cell>
          <cell r="CS935">
            <v>0</v>
          </cell>
          <cell r="CT935">
            <v>0</v>
          </cell>
          <cell r="CU935">
            <v>0</v>
          </cell>
          <cell r="CV935">
            <v>0</v>
          </cell>
          <cell r="CW935">
            <v>0</v>
          </cell>
          <cell r="CX935">
            <v>0</v>
          </cell>
          <cell r="CY935">
            <v>0</v>
          </cell>
          <cell r="CZ935">
            <v>0</v>
          </cell>
          <cell r="DA935">
            <v>0</v>
          </cell>
          <cell r="DB935">
            <v>0</v>
          </cell>
          <cell r="DC935">
            <v>0</v>
          </cell>
          <cell r="DD935">
            <v>0</v>
          </cell>
          <cell r="DE935">
            <v>0</v>
          </cell>
          <cell r="DF935">
            <v>0</v>
          </cell>
          <cell r="DG935">
            <v>0</v>
          </cell>
          <cell r="DH935">
            <v>0</v>
          </cell>
          <cell r="DI935">
            <v>0</v>
          </cell>
          <cell r="DJ935">
            <v>0</v>
          </cell>
          <cell r="DK935">
            <v>0</v>
          </cell>
          <cell r="DL935">
            <v>0</v>
          </cell>
          <cell r="DM935">
            <v>0</v>
          </cell>
          <cell r="DN935">
            <v>0</v>
          </cell>
          <cell r="DO935">
            <v>0</v>
          </cell>
          <cell r="DP935">
            <v>0</v>
          </cell>
          <cell r="DQ935">
            <v>0</v>
          </cell>
          <cell r="DR935">
            <v>0</v>
          </cell>
          <cell r="DS935">
            <v>0</v>
          </cell>
          <cell r="DT935">
            <v>0</v>
          </cell>
          <cell r="DU935">
            <v>0</v>
          </cell>
          <cell r="DV935">
            <v>0</v>
          </cell>
          <cell r="DW935">
            <v>0</v>
          </cell>
          <cell r="DX935">
            <v>0</v>
          </cell>
          <cell r="DY935">
            <v>0</v>
          </cell>
          <cell r="DZ935">
            <v>0</v>
          </cell>
          <cell r="EA935">
            <v>0</v>
          </cell>
          <cell r="EB935">
            <v>0</v>
          </cell>
          <cell r="EC935">
            <v>0</v>
          </cell>
          <cell r="ED935">
            <v>0</v>
          </cell>
        </row>
        <row r="936"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  <cell r="BD936">
            <v>0</v>
          </cell>
          <cell r="BE936">
            <v>0</v>
          </cell>
          <cell r="BF936">
            <v>0</v>
          </cell>
          <cell r="BG936">
            <v>0</v>
          </cell>
          <cell r="BH936">
            <v>0</v>
          </cell>
          <cell r="BI936">
            <v>0</v>
          </cell>
          <cell r="BJ936">
            <v>0</v>
          </cell>
          <cell r="BK936">
            <v>0</v>
          </cell>
          <cell r="BL936">
            <v>0</v>
          </cell>
          <cell r="BM936">
            <v>0</v>
          </cell>
          <cell r="BN936">
            <v>0</v>
          </cell>
          <cell r="BO936">
            <v>0</v>
          </cell>
          <cell r="BP936">
            <v>0</v>
          </cell>
          <cell r="BQ936">
            <v>0</v>
          </cell>
          <cell r="BR936">
            <v>0</v>
          </cell>
          <cell r="BS936">
            <v>0</v>
          </cell>
          <cell r="BT936">
            <v>0</v>
          </cell>
          <cell r="BU936">
            <v>0</v>
          </cell>
          <cell r="BV936">
            <v>0</v>
          </cell>
          <cell r="BW936">
            <v>0</v>
          </cell>
          <cell r="BX936">
            <v>0</v>
          </cell>
          <cell r="BY936">
            <v>0</v>
          </cell>
          <cell r="BZ936">
            <v>0</v>
          </cell>
          <cell r="CA936">
            <v>0</v>
          </cell>
          <cell r="CB936">
            <v>0</v>
          </cell>
          <cell r="CC936">
            <v>0</v>
          </cell>
          <cell r="CD936">
            <v>0</v>
          </cell>
          <cell r="CE936">
            <v>0</v>
          </cell>
          <cell r="CF936">
            <v>0</v>
          </cell>
          <cell r="CG936">
            <v>0</v>
          </cell>
          <cell r="CH936">
            <v>0</v>
          </cell>
          <cell r="CI936">
            <v>0</v>
          </cell>
          <cell r="CJ936">
            <v>0</v>
          </cell>
          <cell r="CK936">
            <v>0</v>
          </cell>
          <cell r="CL936">
            <v>0</v>
          </cell>
          <cell r="CM936">
            <v>0</v>
          </cell>
          <cell r="CN936">
            <v>0</v>
          </cell>
          <cell r="CO936">
            <v>0</v>
          </cell>
          <cell r="CP936">
            <v>0</v>
          </cell>
          <cell r="CQ936">
            <v>0</v>
          </cell>
          <cell r="CR936">
            <v>0</v>
          </cell>
          <cell r="CS936">
            <v>0</v>
          </cell>
          <cell r="CT936">
            <v>0</v>
          </cell>
          <cell r="CU936">
            <v>0</v>
          </cell>
          <cell r="CV936">
            <v>0</v>
          </cell>
          <cell r="CW936">
            <v>0</v>
          </cell>
          <cell r="CX936">
            <v>0</v>
          </cell>
          <cell r="CY936">
            <v>0</v>
          </cell>
          <cell r="CZ936">
            <v>0</v>
          </cell>
          <cell r="DA936">
            <v>0</v>
          </cell>
          <cell r="DB936">
            <v>0</v>
          </cell>
          <cell r="DC936">
            <v>0</v>
          </cell>
          <cell r="DD936">
            <v>0</v>
          </cell>
          <cell r="DE936">
            <v>0</v>
          </cell>
          <cell r="DF936">
            <v>0</v>
          </cell>
          <cell r="DG936">
            <v>0</v>
          </cell>
          <cell r="DH936">
            <v>0</v>
          </cell>
          <cell r="DI936">
            <v>0</v>
          </cell>
          <cell r="DJ936">
            <v>0</v>
          </cell>
          <cell r="DK936">
            <v>0</v>
          </cell>
          <cell r="DL936">
            <v>0</v>
          </cell>
          <cell r="DM936">
            <v>0</v>
          </cell>
          <cell r="DN936">
            <v>0</v>
          </cell>
          <cell r="DO936">
            <v>0</v>
          </cell>
          <cell r="DP936">
            <v>0</v>
          </cell>
          <cell r="DQ936">
            <v>0</v>
          </cell>
          <cell r="DR936">
            <v>0</v>
          </cell>
          <cell r="DS936">
            <v>0</v>
          </cell>
          <cell r="DT936">
            <v>0</v>
          </cell>
          <cell r="DU936">
            <v>0</v>
          </cell>
          <cell r="DV936">
            <v>0</v>
          </cell>
          <cell r="DW936">
            <v>0</v>
          </cell>
          <cell r="DX936">
            <v>0</v>
          </cell>
          <cell r="DY936">
            <v>0</v>
          </cell>
          <cell r="DZ936">
            <v>0</v>
          </cell>
          <cell r="EA936">
            <v>0</v>
          </cell>
          <cell r="EB936">
            <v>0</v>
          </cell>
          <cell r="EC936">
            <v>0</v>
          </cell>
          <cell r="ED936">
            <v>0</v>
          </cell>
        </row>
        <row r="937"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0</v>
          </cell>
          <cell r="BD937">
            <v>0</v>
          </cell>
          <cell r="BE937">
            <v>0</v>
          </cell>
          <cell r="BF937">
            <v>0</v>
          </cell>
          <cell r="BG937">
            <v>0</v>
          </cell>
          <cell r="BH937">
            <v>0</v>
          </cell>
          <cell r="BI937">
            <v>0</v>
          </cell>
          <cell r="BJ937">
            <v>0</v>
          </cell>
          <cell r="BK937">
            <v>0</v>
          </cell>
          <cell r="BL937">
            <v>0</v>
          </cell>
          <cell r="BM937">
            <v>0</v>
          </cell>
          <cell r="BN937">
            <v>0</v>
          </cell>
          <cell r="BO937">
            <v>0</v>
          </cell>
          <cell r="BP937">
            <v>0</v>
          </cell>
          <cell r="BQ937">
            <v>0</v>
          </cell>
          <cell r="BR937">
            <v>0</v>
          </cell>
          <cell r="BS937">
            <v>0</v>
          </cell>
          <cell r="BT937">
            <v>0</v>
          </cell>
          <cell r="BU937">
            <v>0</v>
          </cell>
          <cell r="BV937">
            <v>0</v>
          </cell>
          <cell r="BW937">
            <v>0</v>
          </cell>
          <cell r="BX937">
            <v>0</v>
          </cell>
          <cell r="BY937">
            <v>0</v>
          </cell>
          <cell r="BZ937">
            <v>0</v>
          </cell>
          <cell r="CA937">
            <v>0</v>
          </cell>
          <cell r="CB937">
            <v>0</v>
          </cell>
          <cell r="CC937">
            <v>0</v>
          </cell>
          <cell r="CD937">
            <v>0</v>
          </cell>
          <cell r="CE937">
            <v>0</v>
          </cell>
          <cell r="CF937">
            <v>0</v>
          </cell>
          <cell r="CG937">
            <v>0</v>
          </cell>
          <cell r="CH937">
            <v>0</v>
          </cell>
          <cell r="CI937">
            <v>0</v>
          </cell>
          <cell r="CJ937">
            <v>0</v>
          </cell>
          <cell r="CK937">
            <v>0</v>
          </cell>
          <cell r="CL937">
            <v>0</v>
          </cell>
          <cell r="CM937">
            <v>0</v>
          </cell>
          <cell r="CN937">
            <v>0</v>
          </cell>
          <cell r="CO937">
            <v>0</v>
          </cell>
          <cell r="CP937">
            <v>0</v>
          </cell>
          <cell r="CQ937">
            <v>0</v>
          </cell>
          <cell r="CR937">
            <v>0</v>
          </cell>
          <cell r="CS937">
            <v>0</v>
          </cell>
          <cell r="CT937">
            <v>0</v>
          </cell>
          <cell r="CU937">
            <v>0</v>
          </cell>
          <cell r="CV937">
            <v>0</v>
          </cell>
          <cell r="CW937">
            <v>0</v>
          </cell>
          <cell r="CX937">
            <v>0</v>
          </cell>
          <cell r="CY937">
            <v>0</v>
          </cell>
          <cell r="CZ937">
            <v>0</v>
          </cell>
          <cell r="DA937">
            <v>0</v>
          </cell>
          <cell r="DB937">
            <v>0</v>
          </cell>
          <cell r="DC937">
            <v>0</v>
          </cell>
          <cell r="DD937">
            <v>0</v>
          </cell>
          <cell r="DE937">
            <v>0</v>
          </cell>
          <cell r="DF937">
            <v>0</v>
          </cell>
          <cell r="DG937">
            <v>0</v>
          </cell>
          <cell r="DH937">
            <v>0</v>
          </cell>
          <cell r="DI937">
            <v>0</v>
          </cell>
          <cell r="DJ937">
            <v>0</v>
          </cell>
          <cell r="DK937">
            <v>0</v>
          </cell>
          <cell r="DL937">
            <v>0</v>
          </cell>
          <cell r="DM937">
            <v>0</v>
          </cell>
          <cell r="DN937">
            <v>0</v>
          </cell>
          <cell r="DO937">
            <v>0</v>
          </cell>
          <cell r="DP937">
            <v>0</v>
          </cell>
          <cell r="DQ937">
            <v>0</v>
          </cell>
          <cell r="DR937">
            <v>0</v>
          </cell>
          <cell r="DS937">
            <v>0</v>
          </cell>
          <cell r="DT937">
            <v>0</v>
          </cell>
          <cell r="DU937">
            <v>0</v>
          </cell>
          <cell r="DV937">
            <v>0</v>
          </cell>
          <cell r="DW937">
            <v>0</v>
          </cell>
          <cell r="DX937">
            <v>0</v>
          </cell>
          <cell r="DY937">
            <v>0</v>
          </cell>
          <cell r="DZ937">
            <v>0</v>
          </cell>
          <cell r="EA937">
            <v>0</v>
          </cell>
          <cell r="EB937">
            <v>0</v>
          </cell>
          <cell r="EC937">
            <v>0</v>
          </cell>
          <cell r="ED937">
            <v>0</v>
          </cell>
        </row>
        <row r="938"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0</v>
          </cell>
          <cell r="BD938">
            <v>0</v>
          </cell>
          <cell r="BE938">
            <v>0</v>
          </cell>
          <cell r="BF938">
            <v>0</v>
          </cell>
          <cell r="BG938">
            <v>0</v>
          </cell>
          <cell r="BH938">
            <v>0</v>
          </cell>
          <cell r="BI938">
            <v>0</v>
          </cell>
          <cell r="BJ938">
            <v>0</v>
          </cell>
          <cell r="BK938">
            <v>0</v>
          </cell>
          <cell r="BL938">
            <v>0</v>
          </cell>
          <cell r="BM938">
            <v>0</v>
          </cell>
          <cell r="BN938">
            <v>0</v>
          </cell>
          <cell r="BO938">
            <v>0</v>
          </cell>
          <cell r="BP938">
            <v>0</v>
          </cell>
          <cell r="BQ938">
            <v>0</v>
          </cell>
          <cell r="BR938">
            <v>0</v>
          </cell>
          <cell r="BS938">
            <v>0</v>
          </cell>
          <cell r="BT938">
            <v>0</v>
          </cell>
          <cell r="BU938">
            <v>0</v>
          </cell>
          <cell r="BV938">
            <v>0</v>
          </cell>
          <cell r="BW938">
            <v>0</v>
          </cell>
          <cell r="BX938">
            <v>0</v>
          </cell>
          <cell r="BY938">
            <v>0</v>
          </cell>
          <cell r="BZ938">
            <v>0</v>
          </cell>
          <cell r="CA938">
            <v>0</v>
          </cell>
          <cell r="CB938">
            <v>0</v>
          </cell>
          <cell r="CC938">
            <v>0</v>
          </cell>
          <cell r="CD938">
            <v>0</v>
          </cell>
          <cell r="CE938">
            <v>0</v>
          </cell>
          <cell r="CF938">
            <v>0</v>
          </cell>
          <cell r="CG938">
            <v>0</v>
          </cell>
          <cell r="CH938">
            <v>0</v>
          </cell>
          <cell r="CI938">
            <v>0</v>
          </cell>
          <cell r="CJ938">
            <v>0</v>
          </cell>
          <cell r="CK938">
            <v>0</v>
          </cell>
          <cell r="CL938">
            <v>0</v>
          </cell>
          <cell r="CM938">
            <v>0</v>
          </cell>
          <cell r="CN938">
            <v>0</v>
          </cell>
          <cell r="CO938">
            <v>0</v>
          </cell>
          <cell r="CP938">
            <v>0</v>
          </cell>
          <cell r="CQ938">
            <v>0</v>
          </cell>
          <cell r="CR938">
            <v>0</v>
          </cell>
          <cell r="CS938">
            <v>0</v>
          </cell>
          <cell r="CT938">
            <v>0</v>
          </cell>
          <cell r="CU938">
            <v>0</v>
          </cell>
          <cell r="CV938">
            <v>0</v>
          </cell>
          <cell r="CW938">
            <v>0</v>
          </cell>
          <cell r="CX938">
            <v>0</v>
          </cell>
          <cell r="CY938">
            <v>0</v>
          </cell>
          <cell r="CZ938">
            <v>0</v>
          </cell>
          <cell r="DA938">
            <v>0</v>
          </cell>
          <cell r="DB938">
            <v>0</v>
          </cell>
          <cell r="DC938">
            <v>0</v>
          </cell>
          <cell r="DD938">
            <v>0</v>
          </cell>
          <cell r="DE938">
            <v>0</v>
          </cell>
          <cell r="DF938">
            <v>0</v>
          </cell>
          <cell r="DG938">
            <v>0</v>
          </cell>
          <cell r="DH938">
            <v>0</v>
          </cell>
          <cell r="DI938">
            <v>0</v>
          </cell>
          <cell r="DJ938">
            <v>0</v>
          </cell>
          <cell r="DK938">
            <v>0</v>
          </cell>
          <cell r="DL938">
            <v>0</v>
          </cell>
          <cell r="DM938">
            <v>0</v>
          </cell>
          <cell r="DN938">
            <v>0</v>
          </cell>
          <cell r="DO938">
            <v>0</v>
          </cell>
          <cell r="DP938">
            <v>0</v>
          </cell>
          <cell r="DQ938">
            <v>0</v>
          </cell>
          <cell r="DR938">
            <v>0</v>
          </cell>
          <cell r="DS938">
            <v>0</v>
          </cell>
          <cell r="DT938">
            <v>0</v>
          </cell>
          <cell r="DU938">
            <v>0</v>
          </cell>
          <cell r="DV938">
            <v>0</v>
          </cell>
          <cell r="DW938">
            <v>0</v>
          </cell>
          <cell r="DX938">
            <v>0</v>
          </cell>
          <cell r="DY938">
            <v>0</v>
          </cell>
          <cell r="DZ938">
            <v>0</v>
          </cell>
          <cell r="EA938">
            <v>0</v>
          </cell>
          <cell r="EB938">
            <v>0</v>
          </cell>
          <cell r="EC938">
            <v>0</v>
          </cell>
          <cell r="ED938">
            <v>0</v>
          </cell>
        </row>
        <row r="939"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0</v>
          </cell>
          <cell r="BD939">
            <v>0</v>
          </cell>
          <cell r="BE939">
            <v>0</v>
          </cell>
          <cell r="BF939">
            <v>0</v>
          </cell>
          <cell r="BG939">
            <v>0</v>
          </cell>
          <cell r="BH939">
            <v>0</v>
          </cell>
          <cell r="BI939">
            <v>0</v>
          </cell>
          <cell r="BJ939">
            <v>0</v>
          </cell>
          <cell r="BK939">
            <v>0</v>
          </cell>
          <cell r="BL939">
            <v>0</v>
          </cell>
          <cell r="BM939">
            <v>0</v>
          </cell>
          <cell r="BN939">
            <v>0</v>
          </cell>
          <cell r="BO939">
            <v>0</v>
          </cell>
          <cell r="BP939">
            <v>0</v>
          </cell>
          <cell r="BQ939">
            <v>0</v>
          </cell>
          <cell r="BR939">
            <v>0</v>
          </cell>
          <cell r="BS939">
            <v>0</v>
          </cell>
          <cell r="BT939">
            <v>0</v>
          </cell>
          <cell r="BU939">
            <v>0</v>
          </cell>
          <cell r="BV939">
            <v>0</v>
          </cell>
          <cell r="BW939">
            <v>0</v>
          </cell>
          <cell r="BX939">
            <v>0</v>
          </cell>
          <cell r="BY939">
            <v>0</v>
          </cell>
          <cell r="BZ939">
            <v>0</v>
          </cell>
          <cell r="CA939">
            <v>0</v>
          </cell>
          <cell r="CB939">
            <v>0</v>
          </cell>
          <cell r="CC939">
            <v>0</v>
          </cell>
          <cell r="CD939">
            <v>0</v>
          </cell>
          <cell r="CE939">
            <v>0</v>
          </cell>
          <cell r="CF939">
            <v>0</v>
          </cell>
          <cell r="CG939">
            <v>0</v>
          </cell>
          <cell r="CH939">
            <v>0</v>
          </cell>
          <cell r="CI939">
            <v>0</v>
          </cell>
          <cell r="CJ939">
            <v>0</v>
          </cell>
          <cell r="CK939">
            <v>0</v>
          </cell>
          <cell r="CL939">
            <v>0</v>
          </cell>
          <cell r="CM939">
            <v>0</v>
          </cell>
          <cell r="CN939">
            <v>0</v>
          </cell>
          <cell r="CO939">
            <v>0</v>
          </cell>
          <cell r="CP939">
            <v>0</v>
          </cell>
          <cell r="CQ939">
            <v>0</v>
          </cell>
          <cell r="CR939">
            <v>0</v>
          </cell>
          <cell r="CS939">
            <v>0</v>
          </cell>
          <cell r="CT939">
            <v>0</v>
          </cell>
          <cell r="CU939">
            <v>0</v>
          </cell>
          <cell r="CV939">
            <v>0</v>
          </cell>
          <cell r="CW939">
            <v>0</v>
          </cell>
          <cell r="CX939">
            <v>0</v>
          </cell>
          <cell r="CY939">
            <v>0</v>
          </cell>
          <cell r="CZ939">
            <v>0</v>
          </cell>
          <cell r="DA939">
            <v>0</v>
          </cell>
          <cell r="DB939">
            <v>0</v>
          </cell>
          <cell r="DC939">
            <v>0</v>
          </cell>
          <cell r="DD939">
            <v>0</v>
          </cell>
          <cell r="DE939">
            <v>0</v>
          </cell>
          <cell r="DF939">
            <v>0</v>
          </cell>
          <cell r="DG939">
            <v>0</v>
          </cell>
          <cell r="DH939">
            <v>0</v>
          </cell>
          <cell r="DI939">
            <v>0</v>
          </cell>
          <cell r="DJ939">
            <v>0</v>
          </cell>
          <cell r="DK939">
            <v>0</v>
          </cell>
          <cell r="DL939">
            <v>0</v>
          </cell>
          <cell r="DM939">
            <v>0</v>
          </cell>
          <cell r="DN939">
            <v>0</v>
          </cell>
          <cell r="DO939">
            <v>0</v>
          </cell>
          <cell r="DP939">
            <v>0</v>
          </cell>
          <cell r="DQ939">
            <v>0</v>
          </cell>
          <cell r="DR939">
            <v>0</v>
          </cell>
          <cell r="DS939">
            <v>0</v>
          </cell>
          <cell r="DT939">
            <v>0</v>
          </cell>
          <cell r="DU939">
            <v>0</v>
          </cell>
          <cell r="DV939">
            <v>0</v>
          </cell>
          <cell r="DW939">
            <v>0</v>
          </cell>
          <cell r="DX939">
            <v>0</v>
          </cell>
          <cell r="DY939">
            <v>0</v>
          </cell>
          <cell r="DZ939">
            <v>0</v>
          </cell>
          <cell r="EA939">
            <v>0</v>
          </cell>
          <cell r="EB939">
            <v>0</v>
          </cell>
          <cell r="EC939">
            <v>0</v>
          </cell>
          <cell r="ED939">
            <v>0</v>
          </cell>
        </row>
        <row r="941"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0</v>
          </cell>
          <cell r="BD941">
            <v>0</v>
          </cell>
          <cell r="BE941">
            <v>0</v>
          </cell>
          <cell r="BF941">
            <v>0</v>
          </cell>
          <cell r="BG941">
            <v>0</v>
          </cell>
          <cell r="BH941">
            <v>0</v>
          </cell>
          <cell r="BI941">
            <v>0</v>
          </cell>
          <cell r="BJ941">
            <v>0</v>
          </cell>
          <cell r="BK941">
            <v>0</v>
          </cell>
          <cell r="BL941">
            <v>0</v>
          </cell>
          <cell r="BM941">
            <v>0</v>
          </cell>
          <cell r="BN941">
            <v>0</v>
          </cell>
          <cell r="BO941">
            <v>0</v>
          </cell>
          <cell r="BP941">
            <v>0</v>
          </cell>
          <cell r="BQ941">
            <v>0</v>
          </cell>
          <cell r="BR941">
            <v>0</v>
          </cell>
          <cell r="BS941">
            <v>0</v>
          </cell>
          <cell r="BT941">
            <v>0</v>
          </cell>
          <cell r="BU941">
            <v>0</v>
          </cell>
          <cell r="BV941">
            <v>0</v>
          </cell>
          <cell r="BW941">
            <v>0</v>
          </cell>
          <cell r="BX941">
            <v>0</v>
          </cell>
          <cell r="BY941">
            <v>0</v>
          </cell>
          <cell r="BZ941">
            <v>0</v>
          </cell>
          <cell r="CA941">
            <v>0</v>
          </cell>
          <cell r="CB941">
            <v>0</v>
          </cell>
          <cell r="CC941">
            <v>0</v>
          </cell>
          <cell r="CD941">
            <v>0</v>
          </cell>
          <cell r="CE941">
            <v>0</v>
          </cell>
          <cell r="CF941">
            <v>0</v>
          </cell>
          <cell r="CG941">
            <v>0</v>
          </cell>
          <cell r="CH941">
            <v>0</v>
          </cell>
          <cell r="CI941">
            <v>0</v>
          </cell>
          <cell r="CJ941">
            <v>0</v>
          </cell>
          <cell r="CK941">
            <v>0</v>
          </cell>
          <cell r="CL941">
            <v>0</v>
          </cell>
          <cell r="CM941">
            <v>0</v>
          </cell>
          <cell r="CN941">
            <v>0</v>
          </cell>
          <cell r="CO941">
            <v>0</v>
          </cell>
          <cell r="CP941">
            <v>0</v>
          </cell>
          <cell r="CQ941">
            <v>0</v>
          </cell>
          <cell r="CR941">
            <v>0</v>
          </cell>
          <cell r="CS941">
            <v>0</v>
          </cell>
          <cell r="CT941">
            <v>0</v>
          </cell>
          <cell r="CU941">
            <v>0</v>
          </cell>
          <cell r="CV941">
            <v>0</v>
          </cell>
          <cell r="CW941">
            <v>0</v>
          </cell>
          <cell r="CX941">
            <v>0</v>
          </cell>
          <cell r="CY941">
            <v>0</v>
          </cell>
          <cell r="CZ941">
            <v>0</v>
          </cell>
          <cell r="DA941">
            <v>0</v>
          </cell>
          <cell r="DB941">
            <v>0</v>
          </cell>
          <cell r="DC941">
            <v>0</v>
          </cell>
          <cell r="DD941">
            <v>0</v>
          </cell>
          <cell r="DE941">
            <v>0</v>
          </cell>
          <cell r="DF941">
            <v>0</v>
          </cell>
          <cell r="DG941">
            <v>0</v>
          </cell>
          <cell r="DH941">
            <v>0</v>
          </cell>
          <cell r="DI941">
            <v>0</v>
          </cell>
          <cell r="DJ941">
            <v>0</v>
          </cell>
          <cell r="DK941">
            <v>0</v>
          </cell>
          <cell r="DL941">
            <v>0</v>
          </cell>
          <cell r="DM941">
            <v>0</v>
          </cell>
          <cell r="DN941">
            <v>0</v>
          </cell>
          <cell r="DO941">
            <v>0</v>
          </cell>
          <cell r="DP941">
            <v>0</v>
          </cell>
          <cell r="DQ941">
            <v>0</v>
          </cell>
          <cell r="DR941">
            <v>0</v>
          </cell>
          <cell r="DS941">
            <v>0</v>
          </cell>
          <cell r="DT941">
            <v>0</v>
          </cell>
          <cell r="DU941">
            <v>0</v>
          </cell>
          <cell r="DV941">
            <v>0</v>
          </cell>
          <cell r="DW941">
            <v>0</v>
          </cell>
          <cell r="DX941">
            <v>0</v>
          </cell>
          <cell r="DY941">
            <v>0</v>
          </cell>
          <cell r="DZ941">
            <v>0</v>
          </cell>
          <cell r="EA941">
            <v>0</v>
          </cell>
          <cell r="EB941">
            <v>0</v>
          </cell>
          <cell r="EC941">
            <v>0</v>
          </cell>
          <cell r="ED941">
            <v>0</v>
          </cell>
        </row>
        <row r="944"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  <cell r="AX944">
            <v>0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0</v>
          </cell>
          <cell r="BD944">
            <v>0</v>
          </cell>
          <cell r="BE944">
            <v>0</v>
          </cell>
          <cell r="BF944">
            <v>0</v>
          </cell>
          <cell r="BG944">
            <v>0</v>
          </cell>
          <cell r="BH944">
            <v>0</v>
          </cell>
          <cell r="BI944">
            <v>0</v>
          </cell>
          <cell r="BJ944">
            <v>0</v>
          </cell>
          <cell r="BK944">
            <v>0</v>
          </cell>
          <cell r="BL944">
            <v>0</v>
          </cell>
          <cell r="BM944">
            <v>0</v>
          </cell>
          <cell r="BN944">
            <v>0</v>
          </cell>
          <cell r="BO944">
            <v>0</v>
          </cell>
          <cell r="BP944">
            <v>0</v>
          </cell>
          <cell r="BQ944">
            <v>0</v>
          </cell>
          <cell r="BR944">
            <v>0</v>
          </cell>
          <cell r="BS944">
            <v>0</v>
          </cell>
          <cell r="BT944">
            <v>0</v>
          </cell>
          <cell r="BU944">
            <v>0</v>
          </cell>
          <cell r="BV944">
            <v>0</v>
          </cell>
          <cell r="BW944">
            <v>0</v>
          </cell>
          <cell r="BX944">
            <v>0</v>
          </cell>
          <cell r="BY944">
            <v>0</v>
          </cell>
          <cell r="BZ944">
            <v>0</v>
          </cell>
          <cell r="CA944">
            <v>0</v>
          </cell>
          <cell r="CB944">
            <v>0</v>
          </cell>
          <cell r="CC944">
            <v>0</v>
          </cell>
          <cell r="CD944">
            <v>0</v>
          </cell>
          <cell r="CE944">
            <v>0</v>
          </cell>
          <cell r="CF944">
            <v>0</v>
          </cell>
          <cell r="CG944">
            <v>0</v>
          </cell>
          <cell r="CH944">
            <v>0</v>
          </cell>
          <cell r="CI944">
            <v>0</v>
          </cell>
          <cell r="CJ944">
            <v>0</v>
          </cell>
          <cell r="CK944">
            <v>0</v>
          </cell>
          <cell r="CL944">
            <v>0</v>
          </cell>
          <cell r="CM944">
            <v>0</v>
          </cell>
          <cell r="CN944">
            <v>0</v>
          </cell>
          <cell r="CO944">
            <v>0</v>
          </cell>
          <cell r="CP944">
            <v>0</v>
          </cell>
          <cell r="CQ944">
            <v>0</v>
          </cell>
          <cell r="CR944">
            <v>0</v>
          </cell>
          <cell r="CS944">
            <v>0</v>
          </cell>
          <cell r="CT944">
            <v>0</v>
          </cell>
          <cell r="CU944">
            <v>0</v>
          </cell>
          <cell r="CV944">
            <v>0</v>
          </cell>
          <cell r="CW944">
            <v>0</v>
          </cell>
          <cell r="CX944">
            <v>0</v>
          </cell>
          <cell r="CY944">
            <v>0</v>
          </cell>
          <cell r="CZ944">
            <v>0</v>
          </cell>
          <cell r="DA944">
            <v>0</v>
          </cell>
          <cell r="DB944">
            <v>0</v>
          </cell>
          <cell r="DC944">
            <v>0</v>
          </cell>
          <cell r="DD944">
            <v>0</v>
          </cell>
          <cell r="DE944">
            <v>0</v>
          </cell>
          <cell r="DF944">
            <v>0</v>
          </cell>
          <cell r="DG944">
            <v>0</v>
          </cell>
          <cell r="DH944">
            <v>0</v>
          </cell>
          <cell r="DI944">
            <v>0</v>
          </cell>
          <cell r="DJ944">
            <v>0</v>
          </cell>
          <cell r="DK944">
            <v>0</v>
          </cell>
          <cell r="DL944">
            <v>0</v>
          </cell>
          <cell r="DM944">
            <v>0</v>
          </cell>
          <cell r="DN944">
            <v>0</v>
          </cell>
          <cell r="DO944">
            <v>0</v>
          </cell>
          <cell r="DP944">
            <v>0</v>
          </cell>
          <cell r="DQ944">
            <v>0</v>
          </cell>
          <cell r="DR944">
            <v>0</v>
          </cell>
          <cell r="DS944">
            <v>0</v>
          </cell>
          <cell r="DT944">
            <v>0</v>
          </cell>
          <cell r="DU944">
            <v>0</v>
          </cell>
          <cell r="DV944">
            <v>0</v>
          </cell>
          <cell r="DW944">
            <v>0</v>
          </cell>
          <cell r="DX944">
            <v>0</v>
          </cell>
          <cell r="DY944">
            <v>0</v>
          </cell>
          <cell r="DZ944">
            <v>0</v>
          </cell>
          <cell r="EA944">
            <v>0</v>
          </cell>
          <cell r="EB944">
            <v>0</v>
          </cell>
          <cell r="EC944">
            <v>0</v>
          </cell>
          <cell r="ED944">
            <v>0</v>
          </cell>
        </row>
        <row r="945"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0</v>
          </cell>
          <cell r="BD945">
            <v>0</v>
          </cell>
          <cell r="BE945">
            <v>0</v>
          </cell>
          <cell r="BF945">
            <v>0</v>
          </cell>
          <cell r="BG945">
            <v>0</v>
          </cell>
          <cell r="BH945">
            <v>0</v>
          </cell>
          <cell r="BI945">
            <v>0</v>
          </cell>
          <cell r="BJ945">
            <v>0</v>
          </cell>
          <cell r="BK945">
            <v>0</v>
          </cell>
          <cell r="BL945">
            <v>0</v>
          </cell>
          <cell r="BM945">
            <v>0</v>
          </cell>
          <cell r="BN945">
            <v>0</v>
          </cell>
          <cell r="BO945">
            <v>0</v>
          </cell>
          <cell r="BP945">
            <v>0</v>
          </cell>
          <cell r="BQ945">
            <v>0</v>
          </cell>
          <cell r="BR945">
            <v>0</v>
          </cell>
          <cell r="BS945">
            <v>0</v>
          </cell>
          <cell r="BT945">
            <v>0</v>
          </cell>
          <cell r="BU945">
            <v>0</v>
          </cell>
          <cell r="BV945">
            <v>0</v>
          </cell>
          <cell r="BW945">
            <v>0</v>
          </cell>
          <cell r="BX945">
            <v>0</v>
          </cell>
          <cell r="BY945">
            <v>0</v>
          </cell>
          <cell r="BZ945">
            <v>0</v>
          </cell>
          <cell r="CA945">
            <v>0</v>
          </cell>
          <cell r="CB945">
            <v>0</v>
          </cell>
          <cell r="CC945">
            <v>0</v>
          </cell>
          <cell r="CD945">
            <v>0</v>
          </cell>
          <cell r="CE945">
            <v>0</v>
          </cell>
          <cell r="CF945">
            <v>0</v>
          </cell>
          <cell r="CG945">
            <v>0</v>
          </cell>
          <cell r="CH945">
            <v>0</v>
          </cell>
          <cell r="CI945">
            <v>0</v>
          </cell>
          <cell r="CJ945">
            <v>0</v>
          </cell>
          <cell r="CK945">
            <v>0</v>
          </cell>
          <cell r="CL945">
            <v>0</v>
          </cell>
          <cell r="CM945">
            <v>0</v>
          </cell>
          <cell r="CN945">
            <v>0</v>
          </cell>
          <cell r="CO945">
            <v>0</v>
          </cell>
          <cell r="CP945">
            <v>0</v>
          </cell>
          <cell r="CQ945">
            <v>0</v>
          </cell>
          <cell r="CR945">
            <v>0</v>
          </cell>
          <cell r="CS945">
            <v>0</v>
          </cell>
          <cell r="CT945">
            <v>0</v>
          </cell>
          <cell r="CU945">
            <v>0</v>
          </cell>
          <cell r="CV945">
            <v>0</v>
          </cell>
          <cell r="CW945">
            <v>0</v>
          </cell>
          <cell r="CX945">
            <v>0</v>
          </cell>
          <cell r="CY945">
            <v>0</v>
          </cell>
          <cell r="CZ945">
            <v>0</v>
          </cell>
          <cell r="DA945">
            <v>0</v>
          </cell>
          <cell r="DB945">
            <v>0</v>
          </cell>
          <cell r="DC945">
            <v>0</v>
          </cell>
          <cell r="DD945">
            <v>0</v>
          </cell>
          <cell r="DE945">
            <v>0</v>
          </cell>
          <cell r="DF945">
            <v>0</v>
          </cell>
          <cell r="DG945">
            <v>0</v>
          </cell>
          <cell r="DH945">
            <v>0</v>
          </cell>
          <cell r="DI945">
            <v>0</v>
          </cell>
          <cell r="DJ945">
            <v>0</v>
          </cell>
          <cell r="DK945">
            <v>0</v>
          </cell>
          <cell r="DL945">
            <v>0</v>
          </cell>
          <cell r="DM945">
            <v>0</v>
          </cell>
          <cell r="DN945">
            <v>0</v>
          </cell>
          <cell r="DO945">
            <v>0</v>
          </cell>
          <cell r="DP945">
            <v>0</v>
          </cell>
          <cell r="DQ945">
            <v>0</v>
          </cell>
          <cell r="DR945">
            <v>0</v>
          </cell>
          <cell r="DS945">
            <v>0</v>
          </cell>
          <cell r="DT945">
            <v>0</v>
          </cell>
          <cell r="DU945">
            <v>0</v>
          </cell>
          <cell r="DV945">
            <v>0</v>
          </cell>
          <cell r="DW945">
            <v>0</v>
          </cell>
          <cell r="DX945">
            <v>0</v>
          </cell>
          <cell r="DY945">
            <v>0</v>
          </cell>
          <cell r="DZ945">
            <v>0</v>
          </cell>
          <cell r="EA945">
            <v>0</v>
          </cell>
          <cell r="EB945">
            <v>0</v>
          </cell>
          <cell r="EC945">
            <v>0</v>
          </cell>
          <cell r="ED945">
            <v>0</v>
          </cell>
        </row>
        <row r="946"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0</v>
          </cell>
          <cell r="BD946">
            <v>0</v>
          </cell>
          <cell r="BE946">
            <v>0</v>
          </cell>
          <cell r="BF946">
            <v>0</v>
          </cell>
          <cell r="BG946">
            <v>0</v>
          </cell>
          <cell r="BH946">
            <v>0</v>
          </cell>
          <cell r="BI946">
            <v>0</v>
          </cell>
          <cell r="BJ946">
            <v>0</v>
          </cell>
          <cell r="BK946">
            <v>0</v>
          </cell>
          <cell r="BL946">
            <v>0</v>
          </cell>
          <cell r="BM946">
            <v>0</v>
          </cell>
          <cell r="BN946">
            <v>0</v>
          </cell>
          <cell r="BO946">
            <v>0</v>
          </cell>
          <cell r="BP946">
            <v>0</v>
          </cell>
          <cell r="BQ946">
            <v>0</v>
          </cell>
          <cell r="BR946">
            <v>0</v>
          </cell>
          <cell r="BS946">
            <v>0</v>
          </cell>
          <cell r="BT946">
            <v>0</v>
          </cell>
          <cell r="BU946">
            <v>0</v>
          </cell>
          <cell r="BV946">
            <v>0</v>
          </cell>
          <cell r="BW946">
            <v>0</v>
          </cell>
          <cell r="BX946">
            <v>0</v>
          </cell>
          <cell r="BY946">
            <v>0</v>
          </cell>
          <cell r="BZ946">
            <v>0</v>
          </cell>
          <cell r="CA946">
            <v>0</v>
          </cell>
          <cell r="CB946">
            <v>0</v>
          </cell>
          <cell r="CC946">
            <v>0</v>
          </cell>
          <cell r="CD946">
            <v>0</v>
          </cell>
          <cell r="CE946">
            <v>0</v>
          </cell>
          <cell r="CF946">
            <v>0</v>
          </cell>
          <cell r="CG946">
            <v>0</v>
          </cell>
          <cell r="CH946">
            <v>0</v>
          </cell>
          <cell r="CI946">
            <v>0</v>
          </cell>
          <cell r="CJ946">
            <v>0</v>
          </cell>
          <cell r="CK946">
            <v>0</v>
          </cell>
          <cell r="CL946">
            <v>0</v>
          </cell>
          <cell r="CM946">
            <v>0</v>
          </cell>
          <cell r="CN946">
            <v>0</v>
          </cell>
          <cell r="CO946">
            <v>0</v>
          </cell>
          <cell r="CP946">
            <v>0</v>
          </cell>
          <cell r="CQ946">
            <v>0</v>
          </cell>
          <cell r="CR946">
            <v>0</v>
          </cell>
          <cell r="CS946">
            <v>0</v>
          </cell>
          <cell r="CT946">
            <v>0</v>
          </cell>
          <cell r="CU946">
            <v>0</v>
          </cell>
          <cell r="CV946">
            <v>0</v>
          </cell>
          <cell r="CW946">
            <v>0</v>
          </cell>
          <cell r="CX946">
            <v>0</v>
          </cell>
          <cell r="CY946">
            <v>0</v>
          </cell>
          <cell r="CZ946">
            <v>0</v>
          </cell>
          <cell r="DA946">
            <v>0</v>
          </cell>
          <cell r="DB946">
            <v>0</v>
          </cell>
          <cell r="DC946">
            <v>0</v>
          </cell>
          <cell r="DD946">
            <v>0</v>
          </cell>
          <cell r="DE946">
            <v>0</v>
          </cell>
          <cell r="DF946">
            <v>0</v>
          </cell>
          <cell r="DG946">
            <v>0</v>
          </cell>
          <cell r="DH946">
            <v>0</v>
          </cell>
          <cell r="DI946">
            <v>0</v>
          </cell>
          <cell r="DJ946">
            <v>0</v>
          </cell>
          <cell r="DK946">
            <v>0</v>
          </cell>
          <cell r="DL946">
            <v>0</v>
          </cell>
          <cell r="DM946">
            <v>0</v>
          </cell>
          <cell r="DN946">
            <v>0</v>
          </cell>
          <cell r="DO946">
            <v>0</v>
          </cell>
          <cell r="DP946">
            <v>0</v>
          </cell>
          <cell r="DQ946">
            <v>0</v>
          </cell>
          <cell r="DR946">
            <v>0</v>
          </cell>
          <cell r="DS946">
            <v>0</v>
          </cell>
          <cell r="DT946">
            <v>0</v>
          </cell>
          <cell r="DU946">
            <v>0</v>
          </cell>
          <cell r="DV946">
            <v>0</v>
          </cell>
          <cell r="DW946">
            <v>0</v>
          </cell>
          <cell r="DX946">
            <v>0</v>
          </cell>
          <cell r="DY946">
            <v>0</v>
          </cell>
          <cell r="DZ946">
            <v>0</v>
          </cell>
          <cell r="EA946">
            <v>0</v>
          </cell>
          <cell r="EB946">
            <v>0</v>
          </cell>
          <cell r="EC946">
            <v>0</v>
          </cell>
          <cell r="ED946">
            <v>0</v>
          </cell>
        </row>
        <row r="947"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K947">
            <v>0</v>
          </cell>
          <cell r="BL947">
            <v>0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>
            <v>0</v>
          </cell>
          <cell r="BR947">
            <v>0</v>
          </cell>
          <cell r="BS947">
            <v>0</v>
          </cell>
          <cell r="BT947">
            <v>0</v>
          </cell>
          <cell r="BU947">
            <v>0</v>
          </cell>
          <cell r="BV947">
            <v>0</v>
          </cell>
          <cell r="BW947">
            <v>0</v>
          </cell>
          <cell r="BX947">
            <v>0</v>
          </cell>
          <cell r="BY947">
            <v>0</v>
          </cell>
          <cell r="BZ947">
            <v>0</v>
          </cell>
          <cell r="CA947">
            <v>0</v>
          </cell>
          <cell r="CB947">
            <v>0</v>
          </cell>
          <cell r="CC947">
            <v>0</v>
          </cell>
          <cell r="CD947">
            <v>0</v>
          </cell>
          <cell r="CE947">
            <v>0</v>
          </cell>
          <cell r="CF947">
            <v>0</v>
          </cell>
          <cell r="CG947">
            <v>0</v>
          </cell>
          <cell r="CH947">
            <v>0</v>
          </cell>
          <cell r="CI947">
            <v>0</v>
          </cell>
          <cell r="CJ947">
            <v>0</v>
          </cell>
          <cell r="CK947">
            <v>0</v>
          </cell>
          <cell r="CL947">
            <v>0</v>
          </cell>
          <cell r="CM947">
            <v>0</v>
          </cell>
          <cell r="CN947">
            <v>0</v>
          </cell>
          <cell r="CO947">
            <v>0</v>
          </cell>
          <cell r="CP947">
            <v>0</v>
          </cell>
          <cell r="CQ947">
            <v>0</v>
          </cell>
          <cell r="CR947">
            <v>0</v>
          </cell>
          <cell r="CS947">
            <v>0</v>
          </cell>
          <cell r="CT947">
            <v>0</v>
          </cell>
          <cell r="CU947">
            <v>0</v>
          </cell>
          <cell r="CV947">
            <v>0</v>
          </cell>
          <cell r="CW947">
            <v>0</v>
          </cell>
          <cell r="CX947">
            <v>0</v>
          </cell>
          <cell r="CY947">
            <v>0</v>
          </cell>
          <cell r="CZ947">
            <v>0</v>
          </cell>
          <cell r="DA947">
            <v>0</v>
          </cell>
          <cell r="DB947">
            <v>0</v>
          </cell>
          <cell r="DC947">
            <v>0</v>
          </cell>
          <cell r="DD947">
            <v>0</v>
          </cell>
          <cell r="DE947">
            <v>0</v>
          </cell>
          <cell r="DF947">
            <v>0</v>
          </cell>
          <cell r="DG947">
            <v>0</v>
          </cell>
          <cell r="DH947">
            <v>0</v>
          </cell>
          <cell r="DI947">
            <v>0</v>
          </cell>
          <cell r="DJ947">
            <v>0</v>
          </cell>
          <cell r="DK947">
            <v>0</v>
          </cell>
          <cell r="DL947">
            <v>0</v>
          </cell>
          <cell r="DM947">
            <v>0</v>
          </cell>
          <cell r="DN947">
            <v>0</v>
          </cell>
          <cell r="DO947">
            <v>0</v>
          </cell>
          <cell r="DP947">
            <v>0</v>
          </cell>
          <cell r="DQ947">
            <v>0</v>
          </cell>
          <cell r="DR947">
            <v>0</v>
          </cell>
          <cell r="DS947">
            <v>0</v>
          </cell>
          <cell r="DT947">
            <v>0</v>
          </cell>
          <cell r="DU947">
            <v>0</v>
          </cell>
          <cell r="DV947">
            <v>0</v>
          </cell>
          <cell r="DW947">
            <v>0</v>
          </cell>
          <cell r="DX947">
            <v>0</v>
          </cell>
          <cell r="DY947">
            <v>0</v>
          </cell>
          <cell r="DZ947">
            <v>0</v>
          </cell>
          <cell r="EA947">
            <v>0</v>
          </cell>
          <cell r="EB947">
            <v>0</v>
          </cell>
          <cell r="EC947">
            <v>0</v>
          </cell>
          <cell r="ED947">
            <v>0</v>
          </cell>
        </row>
        <row r="948"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E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K948">
            <v>0</v>
          </cell>
          <cell r="BL948">
            <v>0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  <cell r="BQ948">
            <v>0</v>
          </cell>
          <cell r="BR948">
            <v>0</v>
          </cell>
          <cell r="BS948">
            <v>0</v>
          </cell>
          <cell r="BT948">
            <v>0</v>
          </cell>
          <cell r="BU948">
            <v>0</v>
          </cell>
          <cell r="BV948">
            <v>0</v>
          </cell>
          <cell r="BW948">
            <v>0</v>
          </cell>
          <cell r="BX948">
            <v>0</v>
          </cell>
          <cell r="BY948">
            <v>0</v>
          </cell>
          <cell r="BZ948">
            <v>0</v>
          </cell>
          <cell r="CA948">
            <v>0</v>
          </cell>
          <cell r="CB948">
            <v>0</v>
          </cell>
          <cell r="CC948">
            <v>0</v>
          </cell>
          <cell r="CD948">
            <v>0</v>
          </cell>
          <cell r="CE948">
            <v>0</v>
          </cell>
          <cell r="CF948">
            <v>0</v>
          </cell>
          <cell r="CG948">
            <v>0</v>
          </cell>
          <cell r="CH948">
            <v>0</v>
          </cell>
          <cell r="CI948">
            <v>0</v>
          </cell>
          <cell r="CJ948">
            <v>0</v>
          </cell>
          <cell r="CK948">
            <v>0</v>
          </cell>
          <cell r="CL948">
            <v>0</v>
          </cell>
          <cell r="CM948">
            <v>0</v>
          </cell>
          <cell r="CN948">
            <v>0</v>
          </cell>
          <cell r="CO948">
            <v>0</v>
          </cell>
          <cell r="CP948">
            <v>0</v>
          </cell>
          <cell r="CQ948">
            <v>0</v>
          </cell>
          <cell r="CR948">
            <v>0</v>
          </cell>
          <cell r="CS948">
            <v>0</v>
          </cell>
          <cell r="CT948">
            <v>0</v>
          </cell>
          <cell r="CU948">
            <v>0</v>
          </cell>
          <cell r="CV948">
            <v>0</v>
          </cell>
          <cell r="CW948">
            <v>0</v>
          </cell>
          <cell r="CX948">
            <v>0</v>
          </cell>
          <cell r="CY948">
            <v>0</v>
          </cell>
          <cell r="CZ948">
            <v>0</v>
          </cell>
          <cell r="DA948">
            <v>0</v>
          </cell>
          <cell r="DB948">
            <v>0</v>
          </cell>
          <cell r="DC948">
            <v>0</v>
          </cell>
          <cell r="DD948">
            <v>0</v>
          </cell>
          <cell r="DE948">
            <v>0</v>
          </cell>
          <cell r="DF948">
            <v>0</v>
          </cell>
          <cell r="DG948">
            <v>0</v>
          </cell>
          <cell r="DH948">
            <v>0</v>
          </cell>
          <cell r="DI948">
            <v>0</v>
          </cell>
          <cell r="DJ948">
            <v>0</v>
          </cell>
          <cell r="DK948">
            <v>0</v>
          </cell>
          <cell r="DL948">
            <v>0</v>
          </cell>
          <cell r="DM948">
            <v>0</v>
          </cell>
          <cell r="DN948">
            <v>0</v>
          </cell>
          <cell r="DO948">
            <v>0</v>
          </cell>
          <cell r="DP948">
            <v>0</v>
          </cell>
          <cell r="DQ948">
            <v>0</v>
          </cell>
          <cell r="DR948">
            <v>0</v>
          </cell>
          <cell r="DS948">
            <v>0</v>
          </cell>
          <cell r="DT948">
            <v>0</v>
          </cell>
          <cell r="DU948">
            <v>0</v>
          </cell>
          <cell r="DV948">
            <v>0</v>
          </cell>
          <cell r="DW948">
            <v>0</v>
          </cell>
          <cell r="DX948">
            <v>0</v>
          </cell>
          <cell r="DY948">
            <v>0</v>
          </cell>
          <cell r="DZ948">
            <v>0</v>
          </cell>
          <cell r="EA948">
            <v>0</v>
          </cell>
          <cell r="EB948">
            <v>0</v>
          </cell>
          <cell r="EC948">
            <v>0</v>
          </cell>
          <cell r="ED948">
            <v>0</v>
          </cell>
        </row>
        <row r="949"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0</v>
          </cell>
          <cell r="AX949">
            <v>0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0</v>
          </cell>
          <cell r="BD949">
            <v>0</v>
          </cell>
          <cell r="BE949">
            <v>0</v>
          </cell>
          <cell r="BF949">
            <v>0</v>
          </cell>
          <cell r="BG949">
            <v>0</v>
          </cell>
          <cell r="BH949">
            <v>0</v>
          </cell>
          <cell r="BI949">
            <v>0</v>
          </cell>
          <cell r="BJ949">
            <v>0</v>
          </cell>
          <cell r="BK949">
            <v>0</v>
          </cell>
          <cell r="BL949">
            <v>0</v>
          </cell>
          <cell r="BM949">
            <v>0</v>
          </cell>
          <cell r="BN949">
            <v>0</v>
          </cell>
          <cell r="BO949">
            <v>0</v>
          </cell>
          <cell r="BP949">
            <v>0</v>
          </cell>
          <cell r="BQ949">
            <v>0</v>
          </cell>
          <cell r="BR949">
            <v>0</v>
          </cell>
          <cell r="BS949">
            <v>0</v>
          </cell>
          <cell r="BT949">
            <v>0</v>
          </cell>
          <cell r="BU949">
            <v>0</v>
          </cell>
          <cell r="BV949">
            <v>0</v>
          </cell>
          <cell r="BW949">
            <v>0</v>
          </cell>
          <cell r="BX949">
            <v>0</v>
          </cell>
          <cell r="BY949">
            <v>0</v>
          </cell>
          <cell r="BZ949">
            <v>0</v>
          </cell>
          <cell r="CA949">
            <v>0</v>
          </cell>
          <cell r="CB949">
            <v>0</v>
          </cell>
          <cell r="CC949">
            <v>0</v>
          </cell>
          <cell r="CD949">
            <v>0</v>
          </cell>
          <cell r="CE949">
            <v>0</v>
          </cell>
          <cell r="CF949">
            <v>0</v>
          </cell>
          <cell r="CG949">
            <v>0</v>
          </cell>
          <cell r="CH949">
            <v>0</v>
          </cell>
          <cell r="CI949">
            <v>0</v>
          </cell>
          <cell r="CJ949">
            <v>0</v>
          </cell>
          <cell r="CK949">
            <v>0</v>
          </cell>
          <cell r="CL949">
            <v>0</v>
          </cell>
          <cell r="CM949">
            <v>0</v>
          </cell>
          <cell r="CN949">
            <v>0</v>
          </cell>
          <cell r="CO949">
            <v>0</v>
          </cell>
          <cell r="CP949">
            <v>0</v>
          </cell>
          <cell r="CQ949">
            <v>0</v>
          </cell>
          <cell r="CR949">
            <v>0</v>
          </cell>
          <cell r="CS949">
            <v>0</v>
          </cell>
          <cell r="CT949">
            <v>0</v>
          </cell>
          <cell r="CU949">
            <v>0</v>
          </cell>
          <cell r="CV949">
            <v>0</v>
          </cell>
          <cell r="CW949">
            <v>0</v>
          </cell>
          <cell r="CX949">
            <v>0</v>
          </cell>
          <cell r="CY949">
            <v>0</v>
          </cell>
          <cell r="CZ949">
            <v>0</v>
          </cell>
          <cell r="DA949">
            <v>0</v>
          </cell>
          <cell r="DB949">
            <v>0</v>
          </cell>
          <cell r="DC949">
            <v>0</v>
          </cell>
          <cell r="DD949">
            <v>0</v>
          </cell>
          <cell r="DE949">
            <v>0</v>
          </cell>
          <cell r="DF949">
            <v>0</v>
          </cell>
          <cell r="DG949">
            <v>0</v>
          </cell>
          <cell r="DH949">
            <v>0</v>
          </cell>
          <cell r="DI949">
            <v>0</v>
          </cell>
          <cell r="DJ949">
            <v>0</v>
          </cell>
          <cell r="DK949">
            <v>0</v>
          </cell>
          <cell r="DL949">
            <v>0</v>
          </cell>
          <cell r="DM949">
            <v>0</v>
          </cell>
          <cell r="DN949">
            <v>0</v>
          </cell>
          <cell r="DO949">
            <v>0</v>
          </cell>
          <cell r="DP949">
            <v>0</v>
          </cell>
          <cell r="DQ949">
            <v>0</v>
          </cell>
          <cell r="DR949">
            <v>0</v>
          </cell>
          <cell r="DS949">
            <v>0</v>
          </cell>
          <cell r="DT949">
            <v>0</v>
          </cell>
          <cell r="DU949">
            <v>0</v>
          </cell>
          <cell r="DV949">
            <v>0</v>
          </cell>
          <cell r="DW949">
            <v>0</v>
          </cell>
          <cell r="DX949">
            <v>0</v>
          </cell>
          <cell r="DY949">
            <v>0</v>
          </cell>
          <cell r="DZ949">
            <v>0</v>
          </cell>
          <cell r="EA949">
            <v>0</v>
          </cell>
          <cell r="EB949">
            <v>0</v>
          </cell>
          <cell r="EC949">
            <v>0</v>
          </cell>
          <cell r="ED949">
            <v>0</v>
          </cell>
        </row>
        <row r="951"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0</v>
          </cell>
          <cell r="AX951">
            <v>0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0</v>
          </cell>
          <cell r="BD951">
            <v>0</v>
          </cell>
          <cell r="BE951">
            <v>0</v>
          </cell>
          <cell r="BF951">
            <v>0</v>
          </cell>
          <cell r="BG951">
            <v>0</v>
          </cell>
          <cell r="BH951">
            <v>0</v>
          </cell>
          <cell r="BI951">
            <v>0</v>
          </cell>
          <cell r="BJ951">
            <v>0</v>
          </cell>
          <cell r="BK951">
            <v>0</v>
          </cell>
          <cell r="BL951">
            <v>0</v>
          </cell>
          <cell r="BM951">
            <v>0</v>
          </cell>
          <cell r="BN951">
            <v>0</v>
          </cell>
          <cell r="BO951">
            <v>0</v>
          </cell>
          <cell r="BP951">
            <v>0</v>
          </cell>
          <cell r="BQ951">
            <v>0</v>
          </cell>
          <cell r="BR951">
            <v>0</v>
          </cell>
          <cell r="BS951">
            <v>0</v>
          </cell>
          <cell r="BT951">
            <v>0</v>
          </cell>
          <cell r="BU951">
            <v>0</v>
          </cell>
          <cell r="BV951">
            <v>0</v>
          </cell>
          <cell r="BW951">
            <v>0</v>
          </cell>
          <cell r="BX951">
            <v>0</v>
          </cell>
          <cell r="BY951">
            <v>0</v>
          </cell>
          <cell r="BZ951">
            <v>0</v>
          </cell>
          <cell r="CA951">
            <v>0</v>
          </cell>
          <cell r="CB951">
            <v>0</v>
          </cell>
          <cell r="CC951">
            <v>0</v>
          </cell>
          <cell r="CD951">
            <v>0</v>
          </cell>
          <cell r="CE951">
            <v>0</v>
          </cell>
          <cell r="CF951">
            <v>0</v>
          </cell>
          <cell r="CG951">
            <v>0</v>
          </cell>
          <cell r="CH951">
            <v>0</v>
          </cell>
          <cell r="CI951">
            <v>0</v>
          </cell>
          <cell r="CJ951">
            <v>0</v>
          </cell>
          <cell r="CK951">
            <v>0</v>
          </cell>
          <cell r="CL951">
            <v>0</v>
          </cell>
          <cell r="CM951">
            <v>0</v>
          </cell>
          <cell r="CN951">
            <v>0</v>
          </cell>
          <cell r="CO951">
            <v>0</v>
          </cell>
          <cell r="CP951">
            <v>0</v>
          </cell>
          <cell r="CQ951">
            <v>0</v>
          </cell>
          <cell r="CR951">
            <v>0</v>
          </cell>
          <cell r="CS951">
            <v>0</v>
          </cell>
          <cell r="CT951">
            <v>0</v>
          </cell>
          <cell r="CU951">
            <v>0</v>
          </cell>
          <cell r="CV951">
            <v>0</v>
          </cell>
          <cell r="CW951">
            <v>0</v>
          </cell>
          <cell r="CX951">
            <v>0</v>
          </cell>
          <cell r="CY951">
            <v>0</v>
          </cell>
          <cell r="CZ951">
            <v>0</v>
          </cell>
          <cell r="DA951">
            <v>0</v>
          </cell>
          <cell r="DB951">
            <v>0</v>
          </cell>
          <cell r="DC951">
            <v>0</v>
          </cell>
          <cell r="DD951">
            <v>0</v>
          </cell>
          <cell r="DE951">
            <v>0</v>
          </cell>
          <cell r="DF951">
            <v>0</v>
          </cell>
          <cell r="DG951">
            <v>0</v>
          </cell>
          <cell r="DH951">
            <v>0</v>
          </cell>
          <cell r="DI951">
            <v>0</v>
          </cell>
          <cell r="DJ951">
            <v>0</v>
          </cell>
          <cell r="DK951">
            <v>0</v>
          </cell>
          <cell r="DL951">
            <v>0</v>
          </cell>
          <cell r="DM951">
            <v>0</v>
          </cell>
          <cell r="DN951">
            <v>0</v>
          </cell>
          <cell r="DO951">
            <v>0</v>
          </cell>
          <cell r="DP951">
            <v>0</v>
          </cell>
          <cell r="DQ951">
            <v>0</v>
          </cell>
          <cell r="DR951">
            <v>0</v>
          </cell>
          <cell r="DS951">
            <v>0</v>
          </cell>
          <cell r="DT951">
            <v>0</v>
          </cell>
          <cell r="DU951">
            <v>0</v>
          </cell>
          <cell r="DV951">
            <v>0</v>
          </cell>
          <cell r="DW951">
            <v>0</v>
          </cell>
          <cell r="DX951">
            <v>0</v>
          </cell>
          <cell r="DY951">
            <v>0</v>
          </cell>
          <cell r="DZ951">
            <v>0</v>
          </cell>
          <cell r="EA951">
            <v>0</v>
          </cell>
          <cell r="EB951">
            <v>0</v>
          </cell>
          <cell r="EC951">
            <v>0</v>
          </cell>
          <cell r="ED951">
            <v>0</v>
          </cell>
        </row>
        <row r="952"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0</v>
          </cell>
          <cell r="AX952">
            <v>0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0</v>
          </cell>
          <cell r="BD952">
            <v>0</v>
          </cell>
          <cell r="BE952">
            <v>0</v>
          </cell>
          <cell r="BF952">
            <v>0</v>
          </cell>
          <cell r="BG952">
            <v>0</v>
          </cell>
          <cell r="BH952">
            <v>0</v>
          </cell>
          <cell r="BI952">
            <v>0</v>
          </cell>
          <cell r="BJ952">
            <v>0</v>
          </cell>
          <cell r="BK952">
            <v>0</v>
          </cell>
          <cell r="BL952">
            <v>0</v>
          </cell>
          <cell r="BM952">
            <v>0</v>
          </cell>
          <cell r="BN952">
            <v>0</v>
          </cell>
          <cell r="BO952">
            <v>0</v>
          </cell>
          <cell r="BP952">
            <v>0</v>
          </cell>
          <cell r="BQ952">
            <v>0</v>
          </cell>
          <cell r="BR952">
            <v>0</v>
          </cell>
          <cell r="BS952">
            <v>0</v>
          </cell>
          <cell r="BT952">
            <v>0</v>
          </cell>
          <cell r="BU952">
            <v>0</v>
          </cell>
          <cell r="BV952">
            <v>0</v>
          </cell>
          <cell r="BW952">
            <v>0</v>
          </cell>
          <cell r="BX952">
            <v>0</v>
          </cell>
          <cell r="BY952">
            <v>0</v>
          </cell>
          <cell r="BZ952">
            <v>0</v>
          </cell>
          <cell r="CA952">
            <v>0</v>
          </cell>
          <cell r="CB952">
            <v>0</v>
          </cell>
          <cell r="CC952">
            <v>0</v>
          </cell>
          <cell r="CD952">
            <v>0</v>
          </cell>
          <cell r="CE952">
            <v>0</v>
          </cell>
          <cell r="CF952">
            <v>0</v>
          </cell>
          <cell r="CG952">
            <v>0</v>
          </cell>
          <cell r="CH952">
            <v>0</v>
          </cell>
          <cell r="CI952">
            <v>0</v>
          </cell>
          <cell r="CJ952">
            <v>0</v>
          </cell>
          <cell r="CK952">
            <v>0</v>
          </cell>
          <cell r="CL952">
            <v>0</v>
          </cell>
          <cell r="CM952">
            <v>0</v>
          </cell>
          <cell r="CN952">
            <v>0</v>
          </cell>
          <cell r="CO952">
            <v>0</v>
          </cell>
          <cell r="CP952">
            <v>0</v>
          </cell>
          <cell r="CQ952">
            <v>0</v>
          </cell>
          <cell r="CR952">
            <v>0</v>
          </cell>
          <cell r="CS952">
            <v>0</v>
          </cell>
          <cell r="CT952">
            <v>0</v>
          </cell>
          <cell r="CU952">
            <v>0</v>
          </cell>
          <cell r="CV952">
            <v>0</v>
          </cell>
          <cell r="CW952">
            <v>0</v>
          </cell>
          <cell r="CX952">
            <v>0</v>
          </cell>
          <cell r="CY952">
            <v>0</v>
          </cell>
          <cell r="CZ952">
            <v>0</v>
          </cell>
          <cell r="DA952">
            <v>0</v>
          </cell>
          <cell r="DB952">
            <v>0</v>
          </cell>
          <cell r="DC952">
            <v>0</v>
          </cell>
          <cell r="DD952">
            <v>0</v>
          </cell>
          <cell r="DE952">
            <v>0</v>
          </cell>
          <cell r="DF952">
            <v>0</v>
          </cell>
          <cell r="DG952">
            <v>0</v>
          </cell>
          <cell r="DH952">
            <v>0</v>
          </cell>
          <cell r="DI952">
            <v>0</v>
          </cell>
          <cell r="DJ952">
            <v>0</v>
          </cell>
          <cell r="DK952">
            <v>0</v>
          </cell>
          <cell r="DL952">
            <v>0</v>
          </cell>
          <cell r="DM952">
            <v>0</v>
          </cell>
          <cell r="DN952">
            <v>0</v>
          </cell>
          <cell r="DO952">
            <v>0</v>
          </cell>
          <cell r="DP952">
            <v>0</v>
          </cell>
          <cell r="DQ952">
            <v>0</v>
          </cell>
          <cell r="DR952">
            <v>0</v>
          </cell>
          <cell r="DS952">
            <v>0</v>
          </cell>
          <cell r="DT952">
            <v>0</v>
          </cell>
          <cell r="DU952">
            <v>0</v>
          </cell>
          <cell r="DV952">
            <v>0</v>
          </cell>
          <cell r="DW952">
            <v>0</v>
          </cell>
          <cell r="DX952">
            <v>0</v>
          </cell>
          <cell r="DY952">
            <v>0</v>
          </cell>
          <cell r="DZ952">
            <v>0</v>
          </cell>
          <cell r="EA952">
            <v>0</v>
          </cell>
          <cell r="EB952">
            <v>0</v>
          </cell>
          <cell r="EC952">
            <v>0</v>
          </cell>
          <cell r="ED952">
            <v>0</v>
          </cell>
        </row>
        <row r="953"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>
            <v>0</v>
          </cell>
          <cell r="BE953">
            <v>0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0</v>
          </cell>
          <cell r="BK953">
            <v>0</v>
          </cell>
          <cell r="BL953">
            <v>0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>
            <v>0</v>
          </cell>
          <cell r="BR953">
            <v>0</v>
          </cell>
          <cell r="BS953">
            <v>0</v>
          </cell>
          <cell r="BT953">
            <v>0</v>
          </cell>
          <cell r="BU953">
            <v>0</v>
          </cell>
          <cell r="BV953">
            <v>0</v>
          </cell>
          <cell r="BW953">
            <v>0</v>
          </cell>
          <cell r="BX953">
            <v>0</v>
          </cell>
          <cell r="BY953">
            <v>0</v>
          </cell>
          <cell r="BZ953">
            <v>0</v>
          </cell>
          <cell r="CA953">
            <v>0</v>
          </cell>
          <cell r="CB953">
            <v>0</v>
          </cell>
          <cell r="CC953">
            <v>0</v>
          </cell>
          <cell r="CD953">
            <v>0</v>
          </cell>
          <cell r="CE953">
            <v>0</v>
          </cell>
          <cell r="CF953">
            <v>0</v>
          </cell>
          <cell r="CG953">
            <v>0</v>
          </cell>
          <cell r="CH953">
            <v>0</v>
          </cell>
          <cell r="CI953">
            <v>0</v>
          </cell>
          <cell r="CJ953">
            <v>0</v>
          </cell>
          <cell r="CK953">
            <v>0</v>
          </cell>
          <cell r="CL953">
            <v>0</v>
          </cell>
          <cell r="CM953">
            <v>0</v>
          </cell>
          <cell r="CN953">
            <v>0</v>
          </cell>
          <cell r="CO953">
            <v>0</v>
          </cell>
          <cell r="CP953">
            <v>0</v>
          </cell>
          <cell r="CQ953">
            <v>0</v>
          </cell>
          <cell r="CR953">
            <v>0</v>
          </cell>
          <cell r="CS953">
            <v>0</v>
          </cell>
          <cell r="CT953">
            <v>0</v>
          </cell>
          <cell r="CU953">
            <v>0</v>
          </cell>
          <cell r="CV953">
            <v>0</v>
          </cell>
          <cell r="CW953">
            <v>0</v>
          </cell>
          <cell r="CX953">
            <v>0</v>
          </cell>
          <cell r="CY953">
            <v>0</v>
          </cell>
          <cell r="CZ953">
            <v>0</v>
          </cell>
          <cell r="DA953">
            <v>0</v>
          </cell>
          <cell r="DB953">
            <v>0</v>
          </cell>
          <cell r="DC953">
            <v>0</v>
          </cell>
          <cell r="DD953">
            <v>0</v>
          </cell>
          <cell r="DE953">
            <v>0</v>
          </cell>
          <cell r="DF953">
            <v>0</v>
          </cell>
          <cell r="DG953">
            <v>0</v>
          </cell>
          <cell r="DH953">
            <v>0</v>
          </cell>
          <cell r="DI953">
            <v>0</v>
          </cell>
          <cell r="DJ953">
            <v>0</v>
          </cell>
          <cell r="DK953">
            <v>0</v>
          </cell>
          <cell r="DL953">
            <v>0</v>
          </cell>
          <cell r="DM953">
            <v>0</v>
          </cell>
          <cell r="DN953">
            <v>0</v>
          </cell>
          <cell r="DO953">
            <v>0</v>
          </cell>
          <cell r="DP953">
            <v>0</v>
          </cell>
          <cell r="DQ953">
            <v>0</v>
          </cell>
          <cell r="DR953">
            <v>0</v>
          </cell>
          <cell r="DS953">
            <v>0</v>
          </cell>
          <cell r="DT953">
            <v>0</v>
          </cell>
          <cell r="DU953">
            <v>0</v>
          </cell>
          <cell r="DV953">
            <v>0</v>
          </cell>
          <cell r="DW953">
            <v>0</v>
          </cell>
          <cell r="DX953">
            <v>0</v>
          </cell>
          <cell r="DY953">
            <v>0</v>
          </cell>
          <cell r="DZ953">
            <v>0</v>
          </cell>
          <cell r="EA953">
            <v>0</v>
          </cell>
          <cell r="EB953">
            <v>0</v>
          </cell>
          <cell r="EC953">
            <v>0</v>
          </cell>
          <cell r="ED953">
            <v>0</v>
          </cell>
        </row>
        <row r="954"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0</v>
          </cell>
          <cell r="BE954">
            <v>0</v>
          </cell>
          <cell r="BF954">
            <v>0</v>
          </cell>
          <cell r="BG954">
            <v>0</v>
          </cell>
          <cell r="BH954">
            <v>0</v>
          </cell>
          <cell r="BI954">
            <v>0</v>
          </cell>
          <cell r="BJ954">
            <v>0</v>
          </cell>
          <cell r="BK954">
            <v>0</v>
          </cell>
          <cell r="BL954">
            <v>0</v>
          </cell>
          <cell r="BM954">
            <v>0</v>
          </cell>
          <cell r="BN954">
            <v>0</v>
          </cell>
          <cell r="BO954">
            <v>0</v>
          </cell>
          <cell r="BP954">
            <v>0</v>
          </cell>
          <cell r="BQ954">
            <v>0</v>
          </cell>
          <cell r="BR954">
            <v>0</v>
          </cell>
          <cell r="BS954">
            <v>0</v>
          </cell>
          <cell r="BT954">
            <v>0</v>
          </cell>
          <cell r="BU954">
            <v>0</v>
          </cell>
          <cell r="BV954">
            <v>0</v>
          </cell>
          <cell r="BW954">
            <v>0</v>
          </cell>
          <cell r="BX954">
            <v>0</v>
          </cell>
          <cell r="BY954">
            <v>0</v>
          </cell>
          <cell r="BZ954">
            <v>0</v>
          </cell>
          <cell r="CA954">
            <v>0</v>
          </cell>
          <cell r="CB954">
            <v>0</v>
          </cell>
          <cell r="CC954">
            <v>0</v>
          </cell>
          <cell r="CD954">
            <v>0</v>
          </cell>
          <cell r="CE954">
            <v>0</v>
          </cell>
          <cell r="CF954">
            <v>0</v>
          </cell>
          <cell r="CG954">
            <v>0</v>
          </cell>
          <cell r="CH954">
            <v>0</v>
          </cell>
          <cell r="CI954">
            <v>0</v>
          </cell>
          <cell r="CJ954">
            <v>0</v>
          </cell>
          <cell r="CK954">
            <v>0</v>
          </cell>
          <cell r="CL954">
            <v>0</v>
          </cell>
          <cell r="CM954">
            <v>0</v>
          </cell>
          <cell r="CN954">
            <v>0</v>
          </cell>
          <cell r="CO954">
            <v>0</v>
          </cell>
          <cell r="CP954">
            <v>0</v>
          </cell>
          <cell r="CQ954">
            <v>0</v>
          </cell>
          <cell r="CR954">
            <v>0</v>
          </cell>
          <cell r="CS954">
            <v>0</v>
          </cell>
          <cell r="CT954">
            <v>0</v>
          </cell>
          <cell r="CU954">
            <v>0</v>
          </cell>
          <cell r="CV954">
            <v>0</v>
          </cell>
          <cell r="CW954">
            <v>0</v>
          </cell>
          <cell r="CX954">
            <v>0</v>
          </cell>
          <cell r="CY954">
            <v>0</v>
          </cell>
          <cell r="CZ954">
            <v>0</v>
          </cell>
          <cell r="DA954">
            <v>0</v>
          </cell>
          <cell r="DB954">
            <v>0</v>
          </cell>
          <cell r="DC954">
            <v>0</v>
          </cell>
          <cell r="DD954">
            <v>0</v>
          </cell>
          <cell r="DE954">
            <v>0</v>
          </cell>
          <cell r="DF954">
            <v>0</v>
          </cell>
          <cell r="DG954">
            <v>0</v>
          </cell>
          <cell r="DH954">
            <v>0</v>
          </cell>
          <cell r="DI954">
            <v>0</v>
          </cell>
          <cell r="DJ954">
            <v>0</v>
          </cell>
          <cell r="DK954">
            <v>0</v>
          </cell>
          <cell r="DL954">
            <v>0</v>
          </cell>
          <cell r="DM954">
            <v>0</v>
          </cell>
          <cell r="DN954">
            <v>0</v>
          </cell>
          <cell r="DO954">
            <v>0</v>
          </cell>
          <cell r="DP954">
            <v>0</v>
          </cell>
          <cell r="DQ954">
            <v>0</v>
          </cell>
          <cell r="DR954">
            <v>0</v>
          </cell>
          <cell r="DS954">
            <v>0</v>
          </cell>
          <cell r="DT954">
            <v>0</v>
          </cell>
          <cell r="DU954">
            <v>0</v>
          </cell>
          <cell r="DV954">
            <v>0</v>
          </cell>
          <cell r="DW954">
            <v>0</v>
          </cell>
          <cell r="DX954">
            <v>0</v>
          </cell>
          <cell r="DY954">
            <v>0</v>
          </cell>
          <cell r="DZ954">
            <v>0</v>
          </cell>
          <cell r="EA954">
            <v>0</v>
          </cell>
          <cell r="EB954">
            <v>0</v>
          </cell>
          <cell r="EC954">
            <v>0</v>
          </cell>
          <cell r="ED954">
            <v>0</v>
          </cell>
        </row>
        <row r="955"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  <cell r="BD955">
            <v>0</v>
          </cell>
          <cell r="BE955">
            <v>0</v>
          </cell>
          <cell r="BF955">
            <v>0</v>
          </cell>
          <cell r="BG955">
            <v>0</v>
          </cell>
          <cell r="BH955">
            <v>0</v>
          </cell>
          <cell r="BI955">
            <v>0</v>
          </cell>
          <cell r="BJ955">
            <v>0</v>
          </cell>
          <cell r="BK955">
            <v>0</v>
          </cell>
          <cell r="BL955">
            <v>0</v>
          </cell>
          <cell r="BM955">
            <v>0</v>
          </cell>
          <cell r="BN955">
            <v>0</v>
          </cell>
          <cell r="BO955">
            <v>0</v>
          </cell>
          <cell r="BP955">
            <v>0</v>
          </cell>
          <cell r="BQ955">
            <v>0</v>
          </cell>
          <cell r="BR955">
            <v>0</v>
          </cell>
          <cell r="BS955">
            <v>0</v>
          </cell>
          <cell r="BT955">
            <v>0</v>
          </cell>
          <cell r="BU955">
            <v>0</v>
          </cell>
          <cell r="BV955">
            <v>0</v>
          </cell>
          <cell r="BW955">
            <v>0</v>
          </cell>
          <cell r="BX955">
            <v>0</v>
          </cell>
          <cell r="BY955">
            <v>0</v>
          </cell>
          <cell r="BZ955">
            <v>0</v>
          </cell>
          <cell r="CA955">
            <v>0</v>
          </cell>
          <cell r="CB955">
            <v>0</v>
          </cell>
          <cell r="CC955">
            <v>0</v>
          </cell>
          <cell r="CD955">
            <v>0</v>
          </cell>
          <cell r="CE955">
            <v>0</v>
          </cell>
          <cell r="CF955">
            <v>0</v>
          </cell>
          <cell r="CG955">
            <v>0</v>
          </cell>
          <cell r="CH955">
            <v>0</v>
          </cell>
          <cell r="CI955">
            <v>0</v>
          </cell>
          <cell r="CJ955">
            <v>0</v>
          </cell>
          <cell r="CK955">
            <v>0</v>
          </cell>
          <cell r="CL955">
            <v>0</v>
          </cell>
          <cell r="CM955">
            <v>0</v>
          </cell>
          <cell r="CN955">
            <v>0</v>
          </cell>
          <cell r="CO955">
            <v>0</v>
          </cell>
          <cell r="CP955">
            <v>0</v>
          </cell>
          <cell r="CQ955">
            <v>0</v>
          </cell>
          <cell r="CR955">
            <v>0</v>
          </cell>
          <cell r="CS955">
            <v>0</v>
          </cell>
          <cell r="CT955">
            <v>0</v>
          </cell>
          <cell r="CU955">
            <v>0</v>
          </cell>
          <cell r="CV955">
            <v>0</v>
          </cell>
          <cell r="CW955">
            <v>0</v>
          </cell>
          <cell r="CX955">
            <v>0</v>
          </cell>
          <cell r="CY955">
            <v>0</v>
          </cell>
          <cell r="CZ955">
            <v>0</v>
          </cell>
          <cell r="DA955">
            <v>0</v>
          </cell>
          <cell r="DB955">
            <v>0</v>
          </cell>
          <cell r="DC955">
            <v>0</v>
          </cell>
          <cell r="DD955">
            <v>0</v>
          </cell>
          <cell r="DE955">
            <v>0</v>
          </cell>
          <cell r="DF955">
            <v>0</v>
          </cell>
          <cell r="DG955">
            <v>0</v>
          </cell>
          <cell r="DH955">
            <v>0</v>
          </cell>
          <cell r="DI955">
            <v>0</v>
          </cell>
          <cell r="DJ955">
            <v>0</v>
          </cell>
          <cell r="DK955">
            <v>0</v>
          </cell>
          <cell r="DL955">
            <v>0</v>
          </cell>
          <cell r="DM955">
            <v>0</v>
          </cell>
          <cell r="DN955">
            <v>0</v>
          </cell>
          <cell r="DO955">
            <v>0</v>
          </cell>
          <cell r="DP955">
            <v>0</v>
          </cell>
          <cell r="DQ955">
            <v>0</v>
          </cell>
          <cell r="DR955">
            <v>0</v>
          </cell>
          <cell r="DS955">
            <v>0</v>
          </cell>
          <cell r="DT955">
            <v>0</v>
          </cell>
          <cell r="DU955">
            <v>0</v>
          </cell>
          <cell r="DV955">
            <v>0</v>
          </cell>
          <cell r="DW955">
            <v>0</v>
          </cell>
          <cell r="DX955">
            <v>0</v>
          </cell>
          <cell r="DY955">
            <v>0</v>
          </cell>
          <cell r="DZ955">
            <v>0</v>
          </cell>
          <cell r="EA955">
            <v>0</v>
          </cell>
          <cell r="EB955">
            <v>0</v>
          </cell>
          <cell r="EC955">
            <v>0</v>
          </cell>
          <cell r="ED955">
            <v>0</v>
          </cell>
        </row>
        <row r="956"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0</v>
          </cell>
          <cell r="AX956">
            <v>0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  <cell r="BD956">
            <v>0</v>
          </cell>
          <cell r="BE956">
            <v>0</v>
          </cell>
          <cell r="BF956">
            <v>0</v>
          </cell>
          <cell r="BG956">
            <v>0</v>
          </cell>
          <cell r="BH956">
            <v>0</v>
          </cell>
          <cell r="BI956">
            <v>0</v>
          </cell>
          <cell r="BJ956">
            <v>0</v>
          </cell>
          <cell r="BK956">
            <v>0</v>
          </cell>
          <cell r="BL956">
            <v>0</v>
          </cell>
          <cell r="BM956">
            <v>0</v>
          </cell>
          <cell r="BN956">
            <v>0</v>
          </cell>
          <cell r="BO956">
            <v>0</v>
          </cell>
          <cell r="BP956">
            <v>0</v>
          </cell>
          <cell r="BQ956">
            <v>0</v>
          </cell>
          <cell r="BR956">
            <v>0</v>
          </cell>
          <cell r="BS956">
            <v>0</v>
          </cell>
          <cell r="BT956">
            <v>0</v>
          </cell>
          <cell r="BU956">
            <v>0</v>
          </cell>
          <cell r="BV956">
            <v>0</v>
          </cell>
          <cell r="BW956">
            <v>0</v>
          </cell>
          <cell r="BX956">
            <v>0</v>
          </cell>
          <cell r="BY956">
            <v>0</v>
          </cell>
          <cell r="BZ956">
            <v>0</v>
          </cell>
          <cell r="CA956">
            <v>0</v>
          </cell>
          <cell r="CB956">
            <v>0</v>
          </cell>
          <cell r="CC956">
            <v>0</v>
          </cell>
          <cell r="CD956">
            <v>0</v>
          </cell>
          <cell r="CE956">
            <v>0</v>
          </cell>
          <cell r="CF956">
            <v>0</v>
          </cell>
          <cell r="CG956">
            <v>0</v>
          </cell>
          <cell r="CH956">
            <v>0</v>
          </cell>
          <cell r="CI956">
            <v>0</v>
          </cell>
          <cell r="CJ956">
            <v>0</v>
          </cell>
          <cell r="CK956">
            <v>0</v>
          </cell>
          <cell r="CL956">
            <v>0</v>
          </cell>
          <cell r="CM956">
            <v>0</v>
          </cell>
          <cell r="CN956">
            <v>0</v>
          </cell>
          <cell r="CO956">
            <v>0</v>
          </cell>
          <cell r="CP956">
            <v>0</v>
          </cell>
          <cell r="CQ956">
            <v>0</v>
          </cell>
          <cell r="CR956">
            <v>0</v>
          </cell>
          <cell r="CS956">
            <v>0</v>
          </cell>
          <cell r="CT956">
            <v>0</v>
          </cell>
          <cell r="CU956">
            <v>0</v>
          </cell>
          <cell r="CV956">
            <v>0</v>
          </cell>
          <cell r="CW956">
            <v>0</v>
          </cell>
          <cell r="CX956">
            <v>0</v>
          </cell>
          <cell r="CY956">
            <v>0</v>
          </cell>
          <cell r="CZ956">
            <v>0</v>
          </cell>
          <cell r="DA956">
            <v>0</v>
          </cell>
          <cell r="DB956">
            <v>0</v>
          </cell>
          <cell r="DC956">
            <v>0</v>
          </cell>
          <cell r="DD956">
            <v>0</v>
          </cell>
          <cell r="DE956">
            <v>0</v>
          </cell>
          <cell r="DF956">
            <v>0</v>
          </cell>
          <cell r="DG956">
            <v>0</v>
          </cell>
          <cell r="DH956">
            <v>0</v>
          </cell>
          <cell r="DI956">
            <v>0</v>
          </cell>
          <cell r="DJ956">
            <v>0</v>
          </cell>
          <cell r="DK956">
            <v>0</v>
          </cell>
          <cell r="DL956">
            <v>0</v>
          </cell>
          <cell r="DM956">
            <v>0</v>
          </cell>
          <cell r="DN956">
            <v>0</v>
          </cell>
          <cell r="DO956">
            <v>0</v>
          </cell>
          <cell r="DP956">
            <v>0</v>
          </cell>
          <cell r="DQ956">
            <v>0</v>
          </cell>
          <cell r="DR956">
            <v>0</v>
          </cell>
          <cell r="DS956">
            <v>0</v>
          </cell>
          <cell r="DT956">
            <v>0</v>
          </cell>
          <cell r="DU956">
            <v>0</v>
          </cell>
          <cell r="DV956">
            <v>0</v>
          </cell>
          <cell r="DW956">
            <v>0</v>
          </cell>
          <cell r="DX956">
            <v>0</v>
          </cell>
          <cell r="DY956">
            <v>0</v>
          </cell>
          <cell r="DZ956">
            <v>0</v>
          </cell>
          <cell r="EA956">
            <v>0</v>
          </cell>
          <cell r="EB956">
            <v>0</v>
          </cell>
          <cell r="EC956">
            <v>0</v>
          </cell>
          <cell r="ED956">
            <v>0</v>
          </cell>
        </row>
        <row r="957"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O957">
            <v>0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D957">
            <v>0</v>
          </cell>
          <cell r="BE957">
            <v>0</v>
          </cell>
          <cell r="BF957">
            <v>0</v>
          </cell>
          <cell r="BG957">
            <v>0</v>
          </cell>
          <cell r="BH957">
            <v>0</v>
          </cell>
          <cell r="BI957">
            <v>0</v>
          </cell>
          <cell r="BJ957">
            <v>0</v>
          </cell>
          <cell r="BK957">
            <v>0</v>
          </cell>
          <cell r="BL957">
            <v>0</v>
          </cell>
          <cell r="BM957">
            <v>0</v>
          </cell>
          <cell r="BN957">
            <v>0</v>
          </cell>
          <cell r="BO957">
            <v>0</v>
          </cell>
          <cell r="BP957">
            <v>0</v>
          </cell>
          <cell r="BQ957">
            <v>0</v>
          </cell>
          <cell r="BR957">
            <v>0</v>
          </cell>
          <cell r="BS957">
            <v>0</v>
          </cell>
          <cell r="BT957">
            <v>0</v>
          </cell>
          <cell r="BU957">
            <v>0</v>
          </cell>
          <cell r="BV957">
            <v>0</v>
          </cell>
          <cell r="BW957">
            <v>0</v>
          </cell>
          <cell r="BX957">
            <v>0</v>
          </cell>
          <cell r="BY957">
            <v>0</v>
          </cell>
          <cell r="BZ957">
            <v>0</v>
          </cell>
          <cell r="CA957">
            <v>0</v>
          </cell>
          <cell r="CB957">
            <v>0</v>
          </cell>
          <cell r="CC957">
            <v>0</v>
          </cell>
          <cell r="CD957">
            <v>0</v>
          </cell>
          <cell r="CE957">
            <v>0</v>
          </cell>
          <cell r="CF957">
            <v>0</v>
          </cell>
          <cell r="CG957">
            <v>0</v>
          </cell>
          <cell r="CH957">
            <v>0</v>
          </cell>
          <cell r="CI957">
            <v>0</v>
          </cell>
          <cell r="CJ957">
            <v>0</v>
          </cell>
          <cell r="CK957">
            <v>0</v>
          </cell>
          <cell r="CL957">
            <v>0</v>
          </cell>
          <cell r="CM957">
            <v>0</v>
          </cell>
          <cell r="CN957">
            <v>0</v>
          </cell>
          <cell r="CO957">
            <v>0</v>
          </cell>
          <cell r="CP957">
            <v>0</v>
          </cell>
          <cell r="CQ957">
            <v>0</v>
          </cell>
          <cell r="CR957">
            <v>0</v>
          </cell>
          <cell r="CS957">
            <v>0</v>
          </cell>
          <cell r="CT957">
            <v>0</v>
          </cell>
          <cell r="CU957">
            <v>0</v>
          </cell>
          <cell r="CV957">
            <v>0</v>
          </cell>
          <cell r="CW957">
            <v>0</v>
          </cell>
          <cell r="CX957">
            <v>0</v>
          </cell>
          <cell r="CY957">
            <v>0</v>
          </cell>
          <cell r="CZ957">
            <v>0</v>
          </cell>
          <cell r="DA957">
            <v>0</v>
          </cell>
          <cell r="DB957">
            <v>0</v>
          </cell>
          <cell r="DC957">
            <v>0</v>
          </cell>
          <cell r="DD957">
            <v>0</v>
          </cell>
          <cell r="DE957">
            <v>0</v>
          </cell>
          <cell r="DF957">
            <v>0</v>
          </cell>
          <cell r="DG957">
            <v>0</v>
          </cell>
          <cell r="DH957">
            <v>0</v>
          </cell>
          <cell r="DI957">
            <v>0</v>
          </cell>
          <cell r="DJ957">
            <v>0</v>
          </cell>
          <cell r="DK957">
            <v>0</v>
          </cell>
          <cell r="DL957">
            <v>0</v>
          </cell>
          <cell r="DM957">
            <v>0</v>
          </cell>
          <cell r="DN957">
            <v>0</v>
          </cell>
          <cell r="DO957">
            <v>0</v>
          </cell>
          <cell r="DP957">
            <v>0</v>
          </cell>
          <cell r="DQ957">
            <v>0</v>
          </cell>
          <cell r="DR957">
            <v>0</v>
          </cell>
          <cell r="DS957">
            <v>0</v>
          </cell>
          <cell r="DT957">
            <v>0</v>
          </cell>
          <cell r="DU957">
            <v>0</v>
          </cell>
          <cell r="DV957">
            <v>0</v>
          </cell>
          <cell r="DW957">
            <v>0</v>
          </cell>
          <cell r="DX957">
            <v>0</v>
          </cell>
          <cell r="DY957">
            <v>0</v>
          </cell>
          <cell r="DZ957">
            <v>0</v>
          </cell>
          <cell r="EA957">
            <v>0</v>
          </cell>
          <cell r="EB957">
            <v>0</v>
          </cell>
          <cell r="EC957">
            <v>0</v>
          </cell>
          <cell r="ED957">
            <v>0</v>
          </cell>
        </row>
        <row r="958"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  <cell r="AP958">
            <v>0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0</v>
          </cell>
          <cell r="AW958">
            <v>0</v>
          </cell>
          <cell r="AX958">
            <v>0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0</v>
          </cell>
          <cell r="BD958">
            <v>0</v>
          </cell>
          <cell r="BE958">
            <v>0</v>
          </cell>
          <cell r="BF958">
            <v>0</v>
          </cell>
          <cell r="BG958">
            <v>0</v>
          </cell>
          <cell r="BH958">
            <v>0</v>
          </cell>
          <cell r="BI958">
            <v>0</v>
          </cell>
          <cell r="BJ958">
            <v>0</v>
          </cell>
          <cell r="BK958">
            <v>0</v>
          </cell>
          <cell r="BL958">
            <v>0</v>
          </cell>
          <cell r="BM958">
            <v>0</v>
          </cell>
          <cell r="BN958">
            <v>0</v>
          </cell>
          <cell r="BO958">
            <v>0</v>
          </cell>
          <cell r="BP958">
            <v>0</v>
          </cell>
          <cell r="BQ958">
            <v>0</v>
          </cell>
          <cell r="BR958">
            <v>0</v>
          </cell>
          <cell r="BS958">
            <v>0</v>
          </cell>
          <cell r="BT958">
            <v>0</v>
          </cell>
          <cell r="BU958">
            <v>0</v>
          </cell>
          <cell r="BV958">
            <v>0</v>
          </cell>
          <cell r="BW958">
            <v>0</v>
          </cell>
          <cell r="BX958">
            <v>0</v>
          </cell>
          <cell r="BY958">
            <v>0</v>
          </cell>
          <cell r="BZ958">
            <v>0</v>
          </cell>
          <cell r="CA958">
            <v>0</v>
          </cell>
          <cell r="CB958">
            <v>0</v>
          </cell>
          <cell r="CC958">
            <v>0</v>
          </cell>
          <cell r="CD958">
            <v>0</v>
          </cell>
          <cell r="CE958">
            <v>0</v>
          </cell>
          <cell r="CF958">
            <v>0</v>
          </cell>
          <cell r="CG958">
            <v>0</v>
          </cell>
          <cell r="CH958">
            <v>0</v>
          </cell>
          <cell r="CI958">
            <v>0</v>
          </cell>
          <cell r="CJ958">
            <v>0</v>
          </cell>
          <cell r="CK958">
            <v>0</v>
          </cell>
          <cell r="CL958">
            <v>0</v>
          </cell>
          <cell r="CM958">
            <v>0</v>
          </cell>
          <cell r="CN958">
            <v>0</v>
          </cell>
          <cell r="CO958">
            <v>0</v>
          </cell>
          <cell r="CP958">
            <v>0</v>
          </cell>
          <cell r="CQ958">
            <v>0</v>
          </cell>
          <cell r="CR958">
            <v>0</v>
          </cell>
          <cell r="CS958">
            <v>0</v>
          </cell>
          <cell r="CT958">
            <v>0</v>
          </cell>
          <cell r="CU958">
            <v>0</v>
          </cell>
          <cell r="CV958">
            <v>0</v>
          </cell>
          <cell r="CW958">
            <v>0</v>
          </cell>
          <cell r="CX958">
            <v>0</v>
          </cell>
          <cell r="CY958">
            <v>0</v>
          </cell>
          <cell r="CZ958">
            <v>0</v>
          </cell>
          <cell r="DA958">
            <v>0</v>
          </cell>
          <cell r="DB958">
            <v>0</v>
          </cell>
          <cell r="DC958">
            <v>0</v>
          </cell>
          <cell r="DD958">
            <v>0</v>
          </cell>
          <cell r="DE958">
            <v>0</v>
          </cell>
          <cell r="DF958">
            <v>0</v>
          </cell>
          <cell r="DG958">
            <v>0</v>
          </cell>
          <cell r="DH958">
            <v>0</v>
          </cell>
          <cell r="DI958">
            <v>0</v>
          </cell>
          <cell r="DJ958">
            <v>0</v>
          </cell>
          <cell r="DK958">
            <v>0</v>
          </cell>
          <cell r="DL958">
            <v>0</v>
          </cell>
          <cell r="DM958">
            <v>0</v>
          </cell>
          <cell r="DN958">
            <v>0</v>
          </cell>
          <cell r="DO958">
            <v>0</v>
          </cell>
          <cell r="DP958">
            <v>0</v>
          </cell>
          <cell r="DQ958">
            <v>0</v>
          </cell>
          <cell r="DR958">
            <v>0</v>
          </cell>
          <cell r="DS958">
            <v>0</v>
          </cell>
          <cell r="DT958">
            <v>0</v>
          </cell>
          <cell r="DU958">
            <v>0</v>
          </cell>
          <cell r="DV958">
            <v>0</v>
          </cell>
          <cell r="DW958">
            <v>0</v>
          </cell>
          <cell r="DX958">
            <v>0</v>
          </cell>
          <cell r="DY958">
            <v>0</v>
          </cell>
          <cell r="DZ958">
            <v>0</v>
          </cell>
          <cell r="EA958">
            <v>0</v>
          </cell>
          <cell r="EB958">
            <v>0</v>
          </cell>
          <cell r="EC958">
            <v>0</v>
          </cell>
          <cell r="ED958">
            <v>0</v>
          </cell>
        </row>
        <row r="959"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0</v>
          </cell>
          <cell r="AW959">
            <v>0</v>
          </cell>
          <cell r="AX959">
            <v>0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0</v>
          </cell>
          <cell r="BD959">
            <v>0</v>
          </cell>
          <cell r="BE959">
            <v>0</v>
          </cell>
          <cell r="BF959">
            <v>0</v>
          </cell>
          <cell r="BG959">
            <v>0</v>
          </cell>
          <cell r="BH959">
            <v>0</v>
          </cell>
          <cell r="BI959">
            <v>0</v>
          </cell>
          <cell r="BJ959">
            <v>0</v>
          </cell>
          <cell r="BK959">
            <v>0</v>
          </cell>
          <cell r="BL959">
            <v>0</v>
          </cell>
          <cell r="BM959">
            <v>0</v>
          </cell>
          <cell r="BN959">
            <v>0</v>
          </cell>
          <cell r="BO959">
            <v>0</v>
          </cell>
          <cell r="BP959">
            <v>0</v>
          </cell>
          <cell r="BQ959">
            <v>0</v>
          </cell>
          <cell r="BR959">
            <v>0</v>
          </cell>
          <cell r="BS959">
            <v>0</v>
          </cell>
          <cell r="BT959">
            <v>0</v>
          </cell>
          <cell r="BU959">
            <v>0</v>
          </cell>
          <cell r="BV959">
            <v>0</v>
          </cell>
          <cell r="BW959">
            <v>0</v>
          </cell>
          <cell r="BX959">
            <v>0</v>
          </cell>
          <cell r="BY959">
            <v>0</v>
          </cell>
          <cell r="BZ959">
            <v>0</v>
          </cell>
          <cell r="CA959">
            <v>0</v>
          </cell>
          <cell r="CB959">
            <v>0</v>
          </cell>
          <cell r="CC959">
            <v>0</v>
          </cell>
          <cell r="CD959">
            <v>0</v>
          </cell>
          <cell r="CE959">
            <v>0</v>
          </cell>
          <cell r="CF959">
            <v>0</v>
          </cell>
          <cell r="CG959">
            <v>0</v>
          </cell>
          <cell r="CH959">
            <v>0</v>
          </cell>
          <cell r="CI959">
            <v>0</v>
          </cell>
          <cell r="CJ959">
            <v>0</v>
          </cell>
          <cell r="CK959">
            <v>0</v>
          </cell>
          <cell r="CL959">
            <v>0</v>
          </cell>
          <cell r="CM959">
            <v>0</v>
          </cell>
          <cell r="CN959">
            <v>0</v>
          </cell>
          <cell r="CO959">
            <v>0</v>
          </cell>
          <cell r="CP959">
            <v>0</v>
          </cell>
          <cell r="CQ959">
            <v>0</v>
          </cell>
          <cell r="CR959">
            <v>0</v>
          </cell>
          <cell r="CS959">
            <v>0</v>
          </cell>
          <cell r="CT959">
            <v>0</v>
          </cell>
          <cell r="CU959">
            <v>0</v>
          </cell>
          <cell r="CV959">
            <v>0</v>
          </cell>
          <cell r="CW959">
            <v>0</v>
          </cell>
          <cell r="CX959">
            <v>0</v>
          </cell>
          <cell r="CY959">
            <v>0</v>
          </cell>
          <cell r="CZ959">
            <v>0</v>
          </cell>
          <cell r="DA959">
            <v>0</v>
          </cell>
          <cell r="DB959">
            <v>0</v>
          </cell>
          <cell r="DC959">
            <v>0</v>
          </cell>
          <cell r="DD959">
            <v>0</v>
          </cell>
          <cell r="DE959">
            <v>0</v>
          </cell>
          <cell r="DF959">
            <v>0</v>
          </cell>
          <cell r="DG959">
            <v>0</v>
          </cell>
          <cell r="DH959">
            <v>0</v>
          </cell>
          <cell r="DI959">
            <v>0</v>
          </cell>
          <cell r="DJ959">
            <v>0</v>
          </cell>
          <cell r="DK959">
            <v>0</v>
          </cell>
          <cell r="DL959">
            <v>0</v>
          </cell>
          <cell r="DM959">
            <v>0</v>
          </cell>
          <cell r="DN959">
            <v>0</v>
          </cell>
          <cell r="DO959">
            <v>0</v>
          </cell>
          <cell r="DP959">
            <v>0</v>
          </cell>
          <cell r="DQ959">
            <v>0</v>
          </cell>
          <cell r="DR959">
            <v>0</v>
          </cell>
          <cell r="DS959">
            <v>0</v>
          </cell>
          <cell r="DT959">
            <v>0</v>
          </cell>
          <cell r="DU959">
            <v>0</v>
          </cell>
          <cell r="DV959">
            <v>0</v>
          </cell>
          <cell r="DW959">
            <v>0</v>
          </cell>
          <cell r="DX959">
            <v>0</v>
          </cell>
          <cell r="DY959">
            <v>0</v>
          </cell>
          <cell r="DZ959">
            <v>0</v>
          </cell>
          <cell r="EA959">
            <v>0</v>
          </cell>
          <cell r="EB959">
            <v>0</v>
          </cell>
          <cell r="EC959">
            <v>0</v>
          </cell>
          <cell r="ED959">
            <v>0</v>
          </cell>
        </row>
        <row r="960"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O960">
            <v>0</v>
          </cell>
          <cell r="AP960">
            <v>0</v>
          </cell>
          <cell r="AQ960">
            <v>0</v>
          </cell>
          <cell r="AR960">
            <v>0</v>
          </cell>
          <cell r="AS960">
            <v>0</v>
          </cell>
          <cell r="AT960">
            <v>0</v>
          </cell>
          <cell r="AU960">
            <v>0</v>
          </cell>
          <cell r="AV960">
            <v>0</v>
          </cell>
          <cell r="AW960">
            <v>0</v>
          </cell>
          <cell r="AX960">
            <v>0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0</v>
          </cell>
          <cell r="BD960">
            <v>0</v>
          </cell>
          <cell r="BE960">
            <v>0</v>
          </cell>
          <cell r="BF960">
            <v>0</v>
          </cell>
          <cell r="BG960">
            <v>0</v>
          </cell>
          <cell r="BH960">
            <v>0</v>
          </cell>
          <cell r="BI960">
            <v>0</v>
          </cell>
          <cell r="BJ960">
            <v>0</v>
          </cell>
          <cell r="BK960">
            <v>0</v>
          </cell>
          <cell r="BL960">
            <v>0</v>
          </cell>
          <cell r="BM960">
            <v>0</v>
          </cell>
          <cell r="BN960">
            <v>0</v>
          </cell>
          <cell r="BO960">
            <v>0</v>
          </cell>
          <cell r="BP960">
            <v>0</v>
          </cell>
          <cell r="BQ960">
            <v>0</v>
          </cell>
          <cell r="BR960">
            <v>0</v>
          </cell>
          <cell r="BS960">
            <v>0</v>
          </cell>
          <cell r="BT960">
            <v>0</v>
          </cell>
          <cell r="BU960">
            <v>0</v>
          </cell>
          <cell r="BV960">
            <v>0</v>
          </cell>
          <cell r="BW960">
            <v>0</v>
          </cell>
          <cell r="BX960">
            <v>0</v>
          </cell>
          <cell r="BY960">
            <v>0</v>
          </cell>
          <cell r="BZ960">
            <v>0</v>
          </cell>
          <cell r="CA960">
            <v>0</v>
          </cell>
          <cell r="CB960">
            <v>0</v>
          </cell>
          <cell r="CC960">
            <v>0</v>
          </cell>
          <cell r="CD960">
            <v>0</v>
          </cell>
          <cell r="CE960">
            <v>0</v>
          </cell>
          <cell r="CF960">
            <v>0</v>
          </cell>
          <cell r="CG960">
            <v>0</v>
          </cell>
          <cell r="CH960">
            <v>0</v>
          </cell>
          <cell r="CI960">
            <v>0</v>
          </cell>
          <cell r="CJ960">
            <v>0</v>
          </cell>
          <cell r="CK960">
            <v>0</v>
          </cell>
          <cell r="CL960">
            <v>0</v>
          </cell>
          <cell r="CM960">
            <v>0</v>
          </cell>
          <cell r="CN960">
            <v>0</v>
          </cell>
          <cell r="CO960">
            <v>0</v>
          </cell>
          <cell r="CP960">
            <v>0</v>
          </cell>
          <cell r="CQ960">
            <v>0</v>
          </cell>
          <cell r="CR960">
            <v>0</v>
          </cell>
          <cell r="CS960">
            <v>0</v>
          </cell>
          <cell r="CT960">
            <v>0</v>
          </cell>
          <cell r="CU960">
            <v>0</v>
          </cell>
          <cell r="CV960">
            <v>0</v>
          </cell>
          <cell r="CW960">
            <v>0</v>
          </cell>
          <cell r="CX960">
            <v>0</v>
          </cell>
          <cell r="CY960">
            <v>0</v>
          </cell>
          <cell r="CZ960">
            <v>0</v>
          </cell>
          <cell r="DA960">
            <v>0</v>
          </cell>
          <cell r="DB960">
            <v>0</v>
          </cell>
          <cell r="DC960">
            <v>0</v>
          </cell>
          <cell r="DD960">
            <v>0</v>
          </cell>
          <cell r="DE960">
            <v>0</v>
          </cell>
          <cell r="DF960">
            <v>0</v>
          </cell>
          <cell r="DG960">
            <v>0</v>
          </cell>
          <cell r="DH960">
            <v>0</v>
          </cell>
          <cell r="DI960">
            <v>0</v>
          </cell>
          <cell r="DJ960">
            <v>0</v>
          </cell>
          <cell r="DK960">
            <v>0</v>
          </cell>
          <cell r="DL960">
            <v>0</v>
          </cell>
          <cell r="DM960">
            <v>0</v>
          </cell>
          <cell r="DN960">
            <v>0</v>
          </cell>
          <cell r="DO960">
            <v>0</v>
          </cell>
          <cell r="DP960">
            <v>0</v>
          </cell>
          <cell r="DQ960">
            <v>0</v>
          </cell>
          <cell r="DR960">
            <v>0</v>
          </cell>
          <cell r="DS960">
            <v>0</v>
          </cell>
          <cell r="DT960">
            <v>0</v>
          </cell>
          <cell r="DU960">
            <v>0</v>
          </cell>
          <cell r="DV960">
            <v>0</v>
          </cell>
          <cell r="DW960">
            <v>0</v>
          </cell>
          <cell r="DX960">
            <v>0</v>
          </cell>
          <cell r="DY960">
            <v>0</v>
          </cell>
          <cell r="DZ960">
            <v>0</v>
          </cell>
          <cell r="EA960">
            <v>0</v>
          </cell>
          <cell r="EB960">
            <v>0</v>
          </cell>
          <cell r="EC960">
            <v>0</v>
          </cell>
          <cell r="ED960">
            <v>0</v>
          </cell>
        </row>
        <row r="961"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  <cell r="BD961">
            <v>0</v>
          </cell>
          <cell r="BE961">
            <v>0</v>
          </cell>
          <cell r="BF961">
            <v>0</v>
          </cell>
          <cell r="BG961">
            <v>0</v>
          </cell>
          <cell r="BH961">
            <v>0</v>
          </cell>
          <cell r="BI961">
            <v>0</v>
          </cell>
          <cell r="BJ961">
            <v>0</v>
          </cell>
          <cell r="BK961">
            <v>0</v>
          </cell>
          <cell r="BL961">
            <v>0</v>
          </cell>
          <cell r="BM961">
            <v>0</v>
          </cell>
          <cell r="BN961">
            <v>0</v>
          </cell>
          <cell r="BO961">
            <v>0</v>
          </cell>
          <cell r="BP961">
            <v>0</v>
          </cell>
          <cell r="BQ961">
            <v>0</v>
          </cell>
          <cell r="BR961">
            <v>0</v>
          </cell>
          <cell r="BS961">
            <v>0</v>
          </cell>
          <cell r="BT961">
            <v>0</v>
          </cell>
          <cell r="BU961">
            <v>0</v>
          </cell>
          <cell r="BV961">
            <v>0</v>
          </cell>
          <cell r="BW961">
            <v>0</v>
          </cell>
          <cell r="BX961">
            <v>0</v>
          </cell>
          <cell r="BY961">
            <v>0</v>
          </cell>
          <cell r="BZ961">
            <v>0</v>
          </cell>
          <cell r="CA961">
            <v>0</v>
          </cell>
          <cell r="CB961">
            <v>0</v>
          </cell>
          <cell r="CC961">
            <v>0</v>
          </cell>
          <cell r="CD961">
            <v>0</v>
          </cell>
          <cell r="CE961">
            <v>0</v>
          </cell>
          <cell r="CF961">
            <v>0</v>
          </cell>
          <cell r="CG961">
            <v>0</v>
          </cell>
          <cell r="CH961">
            <v>0</v>
          </cell>
          <cell r="CI961">
            <v>0</v>
          </cell>
          <cell r="CJ961">
            <v>0</v>
          </cell>
          <cell r="CK961">
            <v>0</v>
          </cell>
          <cell r="CL961">
            <v>0</v>
          </cell>
          <cell r="CM961">
            <v>0</v>
          </cell>
          <cell r="CN961">
            <v>0</v>
          </cell>
          <cell r="CO961">
            <v>0</v>
          </cell>
          <cell r="CP961">
            <v>0</v>
          </cell>
          <cell r="CQ961">
            <v>0</v>
          </cell>
          <cell r="CR961">
            <v>0</v>
          </cell>
          <cell r="CS961">
            <v>0</v>
          </cell>
          <cell r="CT961">
            <v>0</v>
          </cell>
          <cell r="CU961">
            <v>0</v>
          </cell>
          <cell r="CV961">
            <v>0</v>
          </cell>
          <cell r="CW961">
            <v>0</v>
          </cell>
          <cell r="CX961">
            <v>0</v>
          </cell>
          <cell r="CY961">
            <v>0</v>
          </cell>
          <cell r="CZ961">
            <v>0</v>
          </cell>
          <cell r="DA961">
            <v>0</v>
          </cell>
          <cell r="DB961">
            <v>0</v>
          </cell>
          <cell r="DC961">
            <v>0</v>
          </cell>
          <cell r="DD961">
            <v>0</v>
          </cell>
          <cell r="DE961">
            <v>0</v>
          </cell>
          <cell r="DF961">
            <v>0</v>
          </cell>
          <cell r="DG961">
            <v>0</v>
          </cell>
          <cell r="DH961">
            <v>0</v>
          </cell>
          <cell r="DI961">
            <v>0</v>
          </cell>
          <cell r="DJ961">
            <v>0</v>
          </cell>
          <cell r="DK961">
            <v>0</v>
          </cell>
          <cell r="DL961">
            <v>0</v>
          </cell>
          <cell r="DM961">
            <v>0</v>
          </cell>
          <cell r="DN961">
            <v>0</v>
          </cell>
          <cell r="DO961">
            <v>0</v>
          </cell>
          <cell r="DP961">
            <v>0</v>
          </cell>
          <cell r="DQ961">
            <v>0</v>
          </cell>
          <cell r="DR961">
            <v>0</v>
          </cell>
          <cell r="DS961">
            <v>0</v>
          </cell>
          <cell r="DT961">
            <v>0</v>
          </cell>
          <cell r="DU961">
            <v>0</v>
          </cell>
          <cell r="DV961">
            <v>0</v>
          </cell>
          <cell r="DW961">
            <v>0</v>
          </cell>
          <cell r="DX961">
            <v>0</v>
          </cell>
          <cell r="DY961">
            <v>0</v>
          </cell>
          <cell r="DZ961">
            <v>0</v>
          </cell>
          <cell r="EA961">
            <v>0</v>
          </cell>
          <cell r="EB961">
            <v>0</v>
          </cell>
          <cell r="EC961">
            <v>0</v>
          </cell>
          <cell r="ED961">
            <v>0</v>
          </cell>
        </row>
        <row r="962"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0</v>
          </cell>
          <cell r="AS962">
            <v>0</v>
          </cell>
          <cell r="AT962">
            <v>0</v>
          </cell>
          <cell r="AU962">
            <v>0</v>
          </cell>
          <cell r="AV962">
            <v>0</v>
          </cell>
          <cell r="AW962">
            <v>0</v>
          </cell>
          <cell r="AX962">
            <v>0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0</v>
          </cell>
          <cell r="BD962">
            <v>0</v>
          </cell>
          <cell r="BE962">
            <v>0</v>
          </cell>
          <cell r="BF962">
            <v>0</v>
          </cell>
          <cell r="BG962">
            <v>0</v>
          </cell>
          <cell r="BH962">
            <v>0</v>
          </cell>
          <cell r="BI962">
            <v>0</v>
          </cell>
          <cell r="BJ962">
            <v>0</v>
          </cell>
          <cell r="BK962">
            <v>0</v>
          </cell>
          <cell r="BL962">
            <v>0</v>
          </cell>
          <cell r="BM962">
            <v>0</v>
          </cell>
          <cell r="BN962">
            <v>0</v>
          </cell>
          <cell r="BO962">
            <v>0</v>
          </cell>
          <cell r="BP962">
            <v>0</v>
          </cell>
          <cell r="BQ962">
            <v>0</v>
          </cell>
          <cell r="BR962">
            <v>0</v>
          </cell>
          <cell r="BS962">
            <v>0</v>
          </cell>
          <cell r="BT962">
            <v>0</v>
          </cell>
          <cell r="BU962">
            <v>0</v>
          </cell>
          <cell r="BV962">
            <v>0</v>
          </cell>
          <cell r="BW962">
            <v>0</v>
          </cell>
          <cell r="BX962">
            <v>0</v>
          </cell>
          <cell r="BY962">
            <v>0</v>
          </cell>
          <cell r="BZ962">
            <v>0</v>
          </cell>
          <cell r="CA962">
            <v>0</v>
          </cell>
          <cell r="CB962">
            <v>0</v>
          </cell>
          <cell r="CC962">
            <v>0</v>
          </cell>
          <cell r="CD962">
            <v>0</v>
          </cell>
          <cell r="CE962">
            <v>0</v>
          </cell>
          <cell r="CF962">
            <v>0</v>
          </cell>
          <cell r="CG962">
            <v>0</v>
          </cell>
          <cell r="CH962">
            <v>0</v>
          </cell>
          <cell r="CI962">
            <v>0</v>
          </cell>
          <cell r="CJ962">
            <v>0</v>
          </cell>
          <cell r="CK962">
            <v>0</v>
          </cell>
          <cell r="CL962">
            <v>0</v>
          </cell>
          <cell r="CM962">
            <v>0</v>
          </cell>
          <cell r="CN962">
            <v>0</v>
          </cell>
          <cell r="CO962">
            <v>0</v>
          </cell>
          <cell r="CP962">
            <v>0</v>
          </cell>
          <cell r="CQ962">
            <v>0</v>
          </cell>
          <cell r="CR962">
            <v>0</v>
          </cell>
          <cell r="CS962">
            <v>0</v>
          </cell>
          <cell r="CT962">
            <v>0</v>
          </cell>
          <cell r="CU962">
            <v>0</v>
          </cell>
          <cell r="CV962">
            <v>0</v>
          </cell>
          <cell r="CW962">
            <v>0</v>
          </cell>
          <cell r="CX962">
            <v>0</v>
          </cell>
          <cell r="CY962">
            <v>0</v>
          </cell>
          <cell r="CZ962">
            <v>0</v>
          </cell>
          <cell r="DA962">
            <v>0</v>
          </cell>
          <cell r="DB962">
            <v>0</v>
          </cell>
          <cell r="DC962">
            <v>0</v>
          </cell>
          <cell r="DD962">
            <v>0</v>
          </cell>
          <cell r="DE962">
            <v>0</v>
          </cell>
          <cell r="DF962">
            <v>0</v>
          </cell>
          <cell r="DG962">
            <v>0</v>
          </cell>
          <cell r="DH962">
            <v>0</v>
          </cell>
          <cell r="DI962">
            <v>0</v>
          </cell>
          <cell r="DJ962">
            <v>0</v>
          </cell>
          <cell r="DK962">
            <v>0</v>
          </cell>
          <cell r="DL962">
            <v>0</v>
          </cell>
          <cell r="DM962">
            <v>0</v>
          </cell>
          <cell r="DN962">
            <v>0</v>
          </cell>
          <cell r="DO962">
            <v>0</v>
          </cell>
          <cell r="DP962">
            <v>0</v>
          </cell>
          <cell r="DQ962">
            <v>0</v>
          </cell>
          <cell r="DR962">
            <v>0</v>
          </cell>
          <cell r="DS962">
            <v>0</v>
          </cell>
          <cell r="DT962">
            <v>0</v>
          </cell>
          <cell r="DU962">
            <v>0</v>
          </cell>
          <cell r="DV962">
            <v>0</v>
          </cell>
          <cell r="DW962">
            <v>0</v>
          </cell>
          <cell r="DX962">
            <v>0</v>
          </cell>
          <cell r="DY962">
            <v>0</v>
          </cell>
          <cell r="DZ962">
            <v>0</v>
          </cell>
          <cell r="EA962">
            <v>0</v>
          </cell>
          <cell r="EB962">
            <v>0</v>
          </cell>
          <cell r="EC962">
            <v>0</v>
          </cell>
          <cell r="ED962">
            <v>0</v>
          </cell>
        </row>
        <row r="963"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  <cell r="BD963">
            <v>0</v>
          </cell>
          <cell r="BE963">
            <v>0</v>
          </cell>
          <cell r="BF963">
            <v>0</v>
          </cell>
          <cell r="BG963">
            <v>0</v>
          </cell>
          <cell r="BH963">
            <v>0</v>
          </cell>
          <cell r="BI963">
            <v>0</v>
          </cell>
          <cell r="BJ963">
            <v>0</v>
          </cell>
          <cell r="BK963">
            <v>0</v>
          </cell>
          <cell r="BL963">
            <v>0</v>
          </cell>
          <cell r="BM963">
            <v>0</v>
          </cell>
          <cell r="BN963">
            <v>0</v>
          </cell>
          <cell r="BO963">
            <v>0</v>
          </cell>
          <cell r="BP963">
            <v>0</v>
          </cell>
          <cell r="BQ963">
            <v>0</v>
          </cell>
          <cell r="BR963">
            <v>0</v>
          </cell>
          <cell r="BS963">
            <v>0</v>
          </cell>
          <cell r="BT963">
            <v>0</v>
          </cell>
          <cell r="BU963">
            <v>0</v>
          </cell>
          <cell r="BV963">
            <v>0</v>
          </cell>
          <cell r="BW963">
            <v>0</v>
          </cell>
          <cell r="BX963">
            <v>0</v>
          </cell>
          <cell r="BY963">
            <v>0</v>
          </cell>
          <cell r="BZ963">
            <v>0</v>
          </cell>
          <cell r="CA963">
            <v>0</v>
          </cell>
          <cell r="CB963">
            <v>0</v>
          </cell>
          <cell r="CC963">
            <v>0</v>
          </cell>
          <cell r="CD963">
            <v>0</v>
          </cell>
          <cell r="CE963">
            <v>0</v>
          </cell>
          <cell r="CF963">
            <v>0</v>
          </cell>
          <cell r="CG963">
            <v>0</v>
          </cell>
          <cell r="CH963">
            <v>0</v>
          </cell>
          <cell r="CI963">
            <v>0</v>
          </cell>
          <cell r="CJ963">
            <v>0</v>
          </cell>
          <cell r="CK963">
            <v>0</v>
          </cell>
          <cell r="CL963">
            <v>0</v>
          </cell>
          <cell r="CM963">
            <v>0</v>
          </cell>
          <cell r="CN963">
            <v>0</v>
          </cell>
          <cell r="CO963">
            <v>0</v>
          </cell>
          <cell r="CP963">
            <v>0</v>
          </cell>
          <cell r="CQ963">
            <v>0</v>
          </cell>
          <cell r="CR963">
            <v>0</v>
          </cell>
          <cell r="CS963">
            <v>0</v>
          </cell>
          <cell r="CT963">
            <v>0</v>
          </cell>
          <cell r="CU963">
            <v>0</v>
          </cell>
          <cell r="CV963">
            <v>0</v>
          </cell>
          <cell r="CW963">
            <v>0</v>
          </cell>
          <cell r="CX963">
            <v>0</v>
          </cell>
          <cell r="CY963">
            <v>0</v>
          </cell>
          <cell r="CZ963">
            <v>0</v>
          </cell>
          <cell r="DA963">
            <v>0</v>
          </cell>
          <cell r="DB963">
            <v>0</v>
          </cell>
          <cell r="DC963">
            <v>0</v>
          </cell>
          <cell r="DD963">
            <v>0</v>
          </cell>
          <cell r="DE963">
            <v>0</v>
          </cell>
          <cell r="DF963">
            <v>0</v>
          </cell>
          <cell r="DG963">
            <v>0</v>
          </cell>
          <cell r="DH963">
            <v>0</v>
          </cell>
          <cell r="DI963">
            <v>0</v>
          </cell>
          <cell r="DJ963">
            <v>0</v>
          </cell>
          <cell r="DK963">
            <v>0</v>
          </cell>
          <cell r="DL963">
            <v>0</v>
          </cell>
          <cell r="DM963">
            <v>0</v>
          </cell>
          <cell r="DN963">
            <v>0</v>
          </cell>
          <cell r="DO963">
            <v>0</v>
          </cell>
          <cell r="DP963">
            <v>0</v>
          </cell>
          <cell r="DQ963">
            <v>0</v>
          </cell>
          <cell r="DR963">
            <v>0</v>
          </cell>
          <cell r="DS963">
            <v>0</v>
          </cell>
          <cell r="DT963">
            <v>0</v>
          </cell>
          <cell r="DU963">
            <v>0</v>
          </cell>
          <cell r="DV963">
            <v>0</v>
          </cell>
          <cell r="DW963">
            <v>0</v>
          </cell>
          <cell r="DX963">
            <v>0</v>
          </cell>
          <cell r="DY963">
            <v>0</v>
          </cell>
          <cell r="DZ963">
            <v>0</v>
          </cell>
          <cell r="EA963">
            <v>0</v>
          </cell>
          <cell r="EB963">
            <v>0</v>
          </cell>
          <cell r="EC963">
            <v>0</v>
          </cell>
          <cell r="ED963">
            <v>0</v>
          </cell>
        </row>
        <row r="964"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>
            <v>0</v>
          </cell>
          <cell r="BE964">
            <v>0</v>
          </cell>
          <cell r="BF964">
            <v>0</v>
          </cell>
          <cell r="BG964">
            <v>0</v>
          </cell>
          <cell r="BH964">
            <v>0</v>
          </cell>
          <cell r="BI964">
            <v>0</v>
          </cell>
          <cell r="BJ964">
            <v>0</v>
          </cell>
          <cell r="BK964">
            <v>0</v>
          </cell>
          <cell r="BL964">
            <v>0</v>
          </cell>
          <cell r="BM964">
            <v>0</v>
          </cell>
          <cell r="BN964">
            <v>0</v>
          </cell>
          <cell r="BO964">
            <v>0</v>
          </cell>
          <cell r="BP964">
            <v>0</v>
          </cell>
          <cell r="BQ964">
            <v>0</v>
          </cell>
          <cell r="BR964">
            <v>0</v>
          </cell>
          <cell r="BS964">
            <v>0</v>
          </cell>
          <cell r="BT964">
            <v>0</v>
          </cell>
          <cell r="BU964">
            <v>0</v>
          </cell>
          <cell r="BV964">
            <v>0</v>
          </cell>
          <cell r="BW964">
            <v>0</v>
          </cell>
          <cell r="BX964">
            <v>0</v>
          </cell>
          <cell r="BY964">
            <v>0</v>
          </cell>
          <cell r="BZ964">
            <v>0</v>
          </cell>
          <cell r="CA964">
            <v>0</v>
          </cell>
          <cell r="CB964">
            <v>0</v>
          </cell>
          <cell r="CC964">
            <v>0</v>
          </cell>
          <cell r="CD964">
            <v>0</v>
          </cell>
          <cell r="CE964">
            <v>0</v>
          </cell>
          <cell r="CF964">
            <v>0</v>
          </cell>
          <cell r="CG964">
            <v>0</v>
          </cell>
          <cell r="CH964">
            <v>0</v>
          </cell>
          <cell r="CI964">
            <v>0</v>
          </cell>
          <cell r="CJ964">
            <v>0</v>
          </cell>
          <cell r="CK964">
            <v>0</v>
          </cell>
          <cell r="CL964">
            <v>0</v>
          </cell>
          <cell r="CM964">
            <v>0</v>
          </cell>
          <cell r="CN964">
            <v>0</v>
          </cell>
          <cell r="CO964">
            <v>0</v>
          </cell>
          <cell r="CP964">
            <v>0</v>
          </cell>
          <cell r="CQ964">
            <v>0</v>
          </cell>
          <cell r="CR964">
            <v>0</v>
          </cell>
          <cell r="CS964">
            <v>0</v>
          </cell>
          <cell r="CT964">
            <v>0</v>
          </cell>
          <cell r="CU964">
            <v>0</v>
          </cell>
          <cell r="CV964">
            <v>0</v>
          </cell>
          <cell r="CW964">
            <v>0</v>
          </cell>
          <cell r="CX964">
            <v>0</v>
          </cell>
          <cell r="CY964">
            <v>0</v>
          </cell>
          <cell r="CZ964">
            <v>0</v>
          </cell>
          <cell r="DA964">
            <v>0</v>
          </cell>
          <cell r="DB964">
            <v>0</v>
          </cell>
          <cell r="DC964">
            <v>0</v>
          </cell>
          <cell r="DD964">
            <v>0</v>
          </cell>
          <cell r="DE964">
            <v>0</v>
          </cell>
          <cell r="DF964">
            <v>0</v>
          </cell>
          <cell r="DG964">
            <v>0</v>
          </cell>
          <cell r="DH964">
            <v>0</v>
          </cell>
          <cell r="DI964">
            <v>0</v>
          </cell>
          <cell r="DJ964">
            <v>0</v>
          </cell>
          <cell r="DK964">
            <v>0</v>
          </cell>
          <cell r="DL964">
            <v>0</v>
          </cell>
          <cell r="DM964">
            <v>0</v>
          </cell>
          <cell r="DN964">
            <v>0</v>
          </cell>
          <cell r="DO964">
            <v>0</v>
          </cell>
          <cell r="DP964">
            <v>0</v>
          </cell>
          <cell r="DQ964">
            <v>0</v>
          </cell>
          <cell r="DR964">
            <v>0</v>
          </cell>
          <cell r="DS964">
            <v>0</v>
          </cell>
          <cell r="DT964">
            <v>0</v>
          </cell>
          <cell r="DU964">
            <v>0</v>
          </cell>
          <cell r="DV964">
            <v>0</v>
          </cell>
          <cell r="DW964">
            <v>0</v>
          </cell>
          <cell r="DX964">
            <v>0</v>
          </cell>
          <cell r="DY964">
            <v>0</v>
          </cell>
          <cell r="DZ964">
            <v>0</v>
          </cell>
          <cell r="EA964">
            <v>0</v>
          </cell>
          <cell r="EB964">
            <v>0</v>
          </cell>
          <cell r="EC964">
            <v>0</v>
          </cell>
          <cell r="ED964">
            <v>0</v>
          </cell>
        </row>
        <row r="965"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  <cell r="BD965">
            <v>0</v>
          </cell>
          <cell r="BE965">
            <v>0</v>
          </cell>
          <cell r="BF965">
            <v>0</v>
          </cell>
          <cell r="BG965">
            <v>0</v>
          </cell>
          <cell r="BH965">
            <v>0</v>
          </cell>
          <cell r="BI965">
            <v>0</v>
          </cell>
          <cell r="BJ965">
            <v>0</v>
          </cell>
          <cell r="BK965">
            <v>0</v>
          </cell>
          <cell r="BL965">
            <v>0</v>
          </cell>
          <cell r="BM965">
            <v>0</v>
          </cell>
          <cell r="BN965">
            <v>0</v>
          </cell>
          <cell r="BO965">
            <v>0</v>
          </cell>
          <cell r="BP965">
            <v>0</v>
          </cell>
          <cell r="BQ965">
            <v>0</v>
          </cell>
          <cell r="BR965">
            <v>0</v>
          </cell>
          <cell r="BS965">
            <v>0</v>
          </cell>
          <cell r="BT965">
            <v>0</v>
          </cell>
          <cell r="BU965">
            <v>0</v>
          </cell>
          <cell r="BV965">
            <v>0</v>
          </cell>
          <cell r="BW965">
            <v>0</v>
          </cell>
          <cell r="BX965">
            <v>0</v>
          </cell>
          <cell r="BY965">
            <v>0</v>
          </cell>
          <cell r="BZ965">
            <v>0</v>
          </cell>
          <cell r="CA965">
            <v>0</v>
          </cell>
          <cell r="CB965">
            <v>0</v>
          </cell>
          <cell r="CC965">
            <v>0</v>
          </cell>
          <cell r="CD965">
            <v>0</v>
          </cell>
          <cell r="CE965">
            <v>0</v>
          </cell>
          <cell r="CF965">
            <v>0</v>
          </cell>
          <cell r="CG965">
            <v>0</v>
          </cell>
          <cell r="CH965">
            <v>0</v>
          </cell>
          <cell r="CI965">
            <v>0</v>
          </cell>
          <cell r="CJ965">
            <v>0</v>
          </cell>
          <cell r="CK965">
            <v>0</v>
          </cell>
          <cell r="CL965">
            <v>0</v>
          </cell>
          <cell r="CM965">
            <v>0</v>
          </cell>
          <cell r="CN965">
            <v>0</v>
          </cell>
          <cell r="CO965">
            <v>0</v>
          </cell>
          <cell r="CP965">
            <v>0</v>
          </cell>
          <cell r="CQ965">
            <v>0</v>
          </cell>
          <cell r="CR965">
            <v>0</v>
          </cell>
          <cell r="CS965">
            <v>0</v>
          </cell>
          <cell r="CT965">
            <v>0</v>
          </cell>
          <cell r="CU965">
            <v>0</v>
          </cell>
          <cell r="CV965">
            <v>0</v>
          </cell>
          <cell r="CW965">
            <v>0</v>
          </cell>
          <cell r="CX965">
            <v>0</v>
          </cell>
          <cell r="CY965">
            <v>0</v>
          </cell>
          <cell r="CZ965">
            <v>0</v>
          </cell>
          <cell r="DA965">
            <v>0</v>
          </cell>
          <cell r="DB965">
            <v>0</v>
          </cell>
          <cell r="DC965">
            <v>0</v>
          </cell>
          <cell r="DD965">
            <v>0</v>
          </cell>
          <cell r="DE965">
            <v>0</v>
          </cell>
          <cell r="DF965">
            <v>0</v>
          </cell>
          <cell r="DG965">
            <v>0</v>
          </cell>
          <cell r="DH965">
            <v>0</v>
          </cell>
          <cell r="DI965">
            <v>0</v>
          </cell>
          <cell r="DJ965">
            <v>0</v>
          </cell>
          <cell r="DK965">
            <v>0</v>
          </cell>
          <cell r="DL965">
            <v>0</v>
          </cell>
          <cell r="DM965">
            <v>0</v>
          </cell>
          <cell r="DN965">
            <v>0</v>
          </cell>
          <cell r="DO965">
            <v>0</v>
          </cell>
          <cell r="DP965">
            <v>0</v>
          </cell>
          <cell r="DQ965">
            <v>0</v>
          </cell>
          <cell r="DR965">
            <v>0</v>
          </cell>
          <cell r="DS965">
            <v>0</v>
          </cell>
          <cell r="DT965">
            <v>0</v>
          </cell>
          <cell r="DU965">
            <v>0</v>
          </cell>
          <cell r="DV965">
            <v>0</v>
          </cell>
          <cell r="DW965">
            <v>0</v>
          </cell>
          <cell r="DX965">
            <v>0</v>
          </cell>
          <cell r="DY965">
            <v>0</v>
          </cell>
          <cell r="DZ965">
            <v>0</v>
          </cell>
          <cell r="EA965">
            <v>0</v>
          </cell>
          <cell r="EB965">
            <v>0</v>
          </cell>
          <cell r="EC965">
            <v>0</v>
          </cell>
          <cell r="ED965">
            <v>0</v>
          </cell>
        </row>
        <row r="966"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0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  <cell r="BD966">
            <v>0</v>
          </cell>
          <cell r="BE966">
            <v>0</v>
          </cell>
          <cell r="BF966">
            <v>0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>
            <v>0</v>
          </cell>
          <cell r="BR966">
            <v>0</v>
          </cell>
          <cell r="BS966">
            <v>0</v>
          </cell>
          <cell r="BT966">
            <v>0</v>
          </cell>
          <cell r="BU966">
            <v>0</v>
          </cell>
          <cell r="BV966">
            <v>0</v>
          </cell>
          <cell r="BW966">
            <v>0</v>
          </cell>
          <cell r="BX966">
            <v>0</v>
          </cell>
          <cell r="BY966">
            <v>0</v>
          </cell>
          <cell r="BZ966">
            <v>0</v>
          </cell>
          <cell r="CA966">
            <v>0</v>
          </cell>
          <cell r="CB966">
            <v>0</v>
          </cell>
          <cell r="CC966">
            <v>0</v>
          </cell>
          <cell r="CD966">
            <v>0</v>
          </cell>
          <cell r="CE966">
            <v>0</v>
          </cell>
          <cell r="CF966">
            <v>0</v>
          </cell>
          <cell r="CG966">
            <v>0</v>
          </cell>
          <cell r="CH966">
            <v>0</v>
          </cell>
          <cell r="CI966">
            <v>0</v>
          </cell>
          <cell r="CJ966">
            <v>0</v>
          </cell>
          <cell r="CK966">
            <v>0</v>
          </cell>
          <cell r="CL966">
            <v>0</v>
          </cell>
          <cell r="CM966">
            <v>0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0</v>
          </cell>
          <cell r="CZ966">
            <v>0</v>
          </cell>
          <cell r="DA966">
            <v>0</v>
          </cell>
          <cell r="DB966">
            <v>0</v>
          </cell>
          <cell r="DC966">
            <v>0</v>
          </cell>
          <cell r="DD966">
            <v>0</v>
          </cell>
          <cell r="DE966">
            <v>0</v>
          </cell>
          <cell r="DF966">
            <v>0</v>
          </cell>
          <cell r="DG966">
            <v>0</v>
          </cell>
          <cell r="DH966">
            <v>0</v>
          </cell>
          <cell r="DI966">
            <v>0</v>
          </cell>
          <cell r="DJ966">
            <v>0</v>
          </cell>
          <cell r="DK966">
            <v>0</v>
          </cell>
          <cell r="DL966">
            <v>0</v>
          </cell>
          <cell r="DM966">
            <v>0</v>
          </cell>
          <cell r="DN966">
            <v>0</v>
          </cell>
          <cell r="DO966">
            <v>0</v>
          </cell>
          <cell r="DP966">
            <v>0</v>
          </cell>
          <cell r="DQ966">
            <v>0</v>
          </cell>
          <cell r="DR966">
            <v>0</v>
          </cell>
          <cell r="DS966">
            <v>0</v>
          </cell>
          <cell r="DT966">
            <v>0</v>
          </cell>
          <cell r="DU966">
            <v>0</v>
          </cell>
          <cell r="DV966">
            <v>0</v>
          </cell>
          <cell r="DW966">
            <v>0</v>
          </cell>
          <cell r="DX966">
            <v>0</v>
          </cell>
          <cell r="DY966">
            <v>0</v>
          </cell>
          <cell r="DZ966">
            <v>0</v>
          </cell>
          <cell r="EA966">
            <v>0</v>
          </cell>
          <cell r="EB966">
            <v>0</v>
          </cell>
          <cell r="EC966">
            <v>0</v>
          </cell>
          <cell r="ED966">
            <v>0</v>
          </cell>
        </row>
        <row r="967"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  <cell r="BD967">
            <v>0</v>
          </cell>
          <cell r="BE967">
            <v>0</v>
          </cell>
          <cell r="BF967">
            <v>0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0</v>
          </cell>
          <cell r="BR967">
            <v>0</v>
          </cell>
          <cell r="BS967">
            <v>0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0</v>
          </cell>
          <cell r="BY967">
            <v>0</v>
          </cell>
          <cell r="BZ967">
            <v>0</v>
          </cell>
          <cell r="CA967">
            <v>0</v>
          </cell>
          <cell r="CB967">
            <v>0</v>
          </cell>
          <cell r="CC967">
            <v>0</v>
          </cell>
          <cell r="CD967">
            <v>0</v>
          </cell>
          <cell r="CE967">
            <v>0</v>
          </cell>
          <cell r="CF967">
            <v>0</v>
          </cell>
          <cell r="CG967">
            <v>0</v>
          </cell>
          <cell r="CH967">
            <v>0</v>
          </cell>
          <cell r="CI967">
            <v>0</v>
          </cell>
          <cell r="CJ967">
            <v>0</v>
          </cell>
          <cell r="CK967">
            <v>0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0</v>
          </cell>
          <cell r="CZ967">
            <v>0</v>
          </cell>
          <cell r="DA967">
            <v>0</v>
          </cell>
          <cell r="DB967">
            <v>0</v>
          </cell>
          <cell r="DC967">
            <v>0</v>
          </cell>
          <cell r="DD967">
            <v>0</v>
          </cell>
          <cell r="DE967">
            <v>0</v>
          </cell>
          <cell r="DF967">
            <v>0</v>
          </cell>
          <cell r="DG967">
            <v>0</v>
          </cell>
          <cell r="DH967">
            <v>0</v>
          </cell>
          <cell r="DI967">
            <v>0</v>
          </cell>
          <cell r="DJ967">
            <v>0</v>
          </cell>
          <cell r="DK967">
            <v>0</v>
          </cell>
          <cell r="DL967">
            <v>0</v>
          </cell>
          <cell r="DM967">
            <v>0</v>
          </cell>
          <cell r="DN967">
            <v>0</v>
          </cell>
          <cell r="DO967">
            <v>0</v>
          </cell>
          <cell r="DP967">
            <v>0</v>
          </cell>
          <cell r="DQ967">
            <v>0</v>
          </cell>
          <cell r="DR967">
            <v>0</v>
          </cell>
          <cell r="DS967">
            <v>0</v>
          </cell>
          <cell r="DT967">
            <v>0</v>
          </cell>
          <cell r="DU967">
            <v>0</v>
          </cell>
          <cell r="DV967">
            <v>0</v>
          </cell>
          <cell r="DW967">
            <v>0</v>
          </cell>
          <cell r="DX967">
            <v>0</v>
          </cell>
          <cell r="DY967">
            <v>0</v>
          </cell>
          <cell r="DZ967">
            <v>0</v>
          </cell>
          <cell r="EA967">
            <v>0</v>
          </cell>
          <cell r="EB967">
            <v>0</v>
          </cell>
          <cell r="EC967">
            <v>0</v>
          </cell>
          <cell r="ED967">
            <v>0</v>
          </cell>
        </row>
        <row r="968"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0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0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0</v>
          </cell>
          <cell r="CF968">
            <v>0</v>
          </cell>
          <cell r="CG968">
            <v>0</v>
          </cell>
          <cell r="CH968">
            <v>0</v>
          </cell>
          <cell r="CI968">
            <v>0</v>
          </cell>
          <cell r="CJ968">
            <v>0</v>
          </cell>
          <cell r="CK968">
            <v>0</v>
          </cell>
          <cell r="CL968">
            <v>0</v>
          </cell>
          <cell r="CM968">
            <v>0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0</v>
          </cell>
          <cell r="CZ968">
            <v>0</v>
          </cell>
          <cell r="DA968">
            <v>0</v>
          </cell>
          <cell r="DB968">
            <v>0</v>
          </cell>
          <cell r="DC968">
            <v>0</v>
          </cell>
          <cell r="DD968">
            <v>0</v>
          </cell>
          <cell r="DE968">
            <v>0</v>
          </cell>
          <cell r="DF968">
            <v>0</v>
          </cell>
          <cell r="DG968">
            <v>0</v>
          </cell>
          <cell r="DH968">
            <v>0</v>
          </cell>
          <cell r="DI968">
            <v>0</v>
          </cell>
          <cell r="DJ968">
            <v>0</v>
          </cell>
          <cell r="DK968">
            <v>0</v>
          </cell>
          <cell r="DL968">
            <v>0</v>
          </cell>
          <cell r="DM968">
            <v>0</v>
          </cell>
          <cell r="DN968">
            <v>0</v>
          </cell>
          <cell r="DO968">
            <v>0</v>
          </cell>
          <cell r="DP968">
            <v>0</v>
          </cell>
          <cell r="DQ968">
            <v>0</v>
          </cell>
          <cell r="DR968">
            <v>0</v>
          </cell>
          <cell r="DS968">
            <v>0</v>
          </cell>
          <cell r="DT968">
            <v>0</v>
          </cell>
          <cell r="DU968">
            <v>0</v>
          </cell>
          <cell r="DV968">
            <v>0</v>
          </cell>
          <cell r="DW968">
            <v>0</v>
          </cell>
          <cell r="DX968">
            <v>0</v>
          </cell>
          <cell r="DY968">
            <v>0</v>
          </cell>
          <cell r="DZ968">
            <v>0</v>
          </cell>
          <cell r="EA968">
            <v>0</v>
          </cell>
          <cell r="EB968">
            <v>0</v>
          </cell>
          <cell r="EC968">
            <v>0</v>
          </cell>
          <cell r="ED968">
            <v>0</v>
          </cell>
        </row>
        <row r="969"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  <cell r="BF969">
            <v>0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</v>
          </cell>
          <cell r="BR969">
            <v>0</v>
          </cell>
          <cell r="BS969">
            <v>0</v>
          </cell>
          <cell r="BT969">
            <v>0</v>
          </cell>
          <cell r="BU969">
            <v>0</v>
          </cell>
          <cell r="BV969">
            <v>0</v>
          </cell>
          <cell r="BW969">
            <v>0</v>
          </cell>
          <cell r="BX969">
            <v>0</v>
          </cell>
          <cell r="BY969">
            <v>0</v>
          </cell>
          <cell r="BZ969">
            <v>0</v>
          </cell>
          <cell r="CA969">
            <v>0</v>
          </cell>
          <cell r="CB969">
            <v>0</v>
          </cell>
          <cell r="CC969">
            <v>0</v>
          </cell>
          <cell r="CD969">
            <v>0</v>
          </cell>
          <cell r="CE969">
            <v>0</v>
          </cell>
          <cell r="CF969">
            <v>0</v>
          </cell>
          <cell r="CG969">
            <v>0</v>
          </cell>
          <cell r="CH969">
            <v>0</v>
          </cell>
          <cell r="CI969">
            <v>0</v>
          </cell>
          <cell r="CJ969">
            <v>0</v>
          </cell>
          <cell r="CK969">
            <v>0</v>
          </cell>
          <cell r="CL969">
            <v>0</v>
          </cell>
          <cell r="CM969">
            <v>0</v>
          </cell>
          <cell r="CN969">
            <v>0</v>
          </cell>
          <cell r="CO969">
            <v>0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0</v>
          </cell>
          <cell r="CZ969">
            <v>0</v>
          </cell>
          <cell r="DA969">
            <v>0</v>
          </cell>
          <cell r="DB969">
            <v>0</v>
          </cell>
          <cell r="DC969">
            <v>0</v>
          </cell>
          <cell r="DD969">
            <v>0</v>
          </cell>
          <cell r="DE969">
            <v>0</v>
          </cell>
          <cell r="DF969">
            <v>0</v>
          </cell>
          <cell r="DG969">
            <v>0</v>
          </cell>
          <cell r="DH969">
            <v>0</v>
          </cell>
          <cell r="DI969">
            <v>0</v>
          </cell>
          <cell r="DJ969">
            <v>0</v>
          </cell>
          <cell r="DK969">
            <v>0</v>
          </cell>
          <cell r="DL969">
            <v>0</v>
          </cell>
          <cell r="DM969">
            <v>0</v>
          </cell>
          <cell r="DN969">
            <v>0</v>
          </cell>
          <cell r="DO969">
            <v>0</v>
          </cell>
          <cell r="DP969">
            <v>0</v>
          </cell>
          <cell r="DQ969">
            <v>0</v>
          </cell>
          <cell r="DR969">
            <v>0</v>
          </cell>
          <cell r="DS969">
            <v>0</v>
          </cell>
          <cell r="DT969">
            <v>0</v>
          </cell>
          <cell r="DU969">
            <v>0</v>
          </cell>
          <cell r="DV969">
            <v>0</v>
          </cell>
          <cell r="DW969">
            <v>0</v>
          </cell>
          <cell r="DX969">
            <v>0</v>
          </cell>
          <cell r="DY969">
            <v>0</v>
          </cell>
          <cell r="DZ969">
            <v>0</v>
          </cell>
          <cell r="EA969">
            <v>0</v>
          </cell>
          <cell r="EB969">
            <v>0</v>
          </cell>
          <cell r="EC969">
            <v>0</v>
          </cell>
          <cell r="ED969">
            <v>0</v>
          </cell>
        </row>
        <row r="970"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  <cell r="BD970">
            <v>0</v>
          </cell>
          <cell r="BE970">
            <v>0</v>
          </cell>
          <cell r="BF970">
            <v>0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  <cell r="BR970">
            <v>0</v>
          </cell>
          <cell r="BS970">
            <v>0</v>
          </cell>
          <cell r="BT970">
            <v>0</v>
          </cell>
          <cell r="BU970">
            <v>0</v>
          </cell>
          <cell r="BV970">
            <v>0</v>
          </cell>
          <cell r="BW970">
            <v>0</v>
          </cell>
          <cell r="BX970">
            <v>0</v>
          </cell>
          <cell r="BY970">
            <v>0</v>
          </cell>
          <cell r="BZ970">
            <v>0</v>
          </cell>
          <cell r="CA970">
            <v>0</v>
          </cell>
          <cell r="CB970">
            <v>0</v>
          </cell>
          <cell r="CC970">
            <v>0</v>
          </cell>
          <cell r="CD970">
            <v>0</v>
          </cell>
          <cell r="CE970">
            <v>0</v>
          </cell>
          <cell r="CF970">
            <v>0</v>
          </cell>
          <cell r="CG970">
            <v>0</v>
          </cell>
          <cell r="CH970">
            <v>0</v>
          </cell>
          <cell r="CI970">
            <v>0</v>
          </cell>
          <cell r="CJ970">
            <v>0</v>
          </cell>
          <cell r="CK970">
            <v>0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0</v>
          </cell>
          <cell r="CZ970">
            <v>0</v>
          </cell>
          <cell r="DA970">
            <v>0</v>
          </cell>
          <cell r="DB970">
            <v>0</v>
          </cell>
          <cell r="DC970">
            <v>0</v>
          </cell>
          <cell r="DD970">
            <v>0</v>
          </cell>
          <cell r="DE970">
            <v>0</v>
          </cell>
          <cell r="DF970">
            <v>0</v>
          </cell>
          <cell r="DG970">
            <v>0</v>
          </cell>
          <cell r="DH970">
            <v>0</v>
          </cell>
          <cell r="DI970">
            <v>0</v>
          </cell>
          <cell r="DJ970">
            <v>0</v>
          </cell>
          <cell r="DK970">
            <v>0</v>
          </cell>
          <cell r="DL970">
            <v>0</v>
          </cell>
          <cell r="DM970">
            <v>0</v>
          </cell>
          <cell r="DN970">
            <v>0</v>
          </cell>
          <cell r="DO970">
            <v>0</v>
          </cell>
          <cell r="DP970">
            <v>0</v>
          </cell>
          <cell r="DQ970">
            <v>0</v>
          </cell>
          <cell r="DR970">
            <v>0</v>
          </cell>
          <cell r="DS970">
            <v>0</v>
          </cell>
          <cell r="DT970">
            <v>0</v>
          </cell>
          <cell r="DU970">
            <v>0</v>
          </cell>
          <cell r="DV970">
            <v>0</v>
          </cell>
          <cell r="DW970">
            <v>0</v>
          </cell>
          <cell r="DX970">
            <v>0</v>
          </cell>
          <cell r="DY970">
            <v>0</v>
          </cell>
          <cell r="DZ970">
            <v>0</v>
          </cell>
          <cell r="EA970">
            <v>0</v>
          </cell>
          <cell r="EB970">
            <v>0</v>
          </cell>
          <cell r="EC970">
            <v>0</v>
          </cell>
          <cell r="ED970">
            <v>0</v>
          </cell>
        </row>
        <row r="971"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  <cell r="BD971">
            <v>0</v>
          </cell>
          <cell r="BE971">
            <v>0</v>
          </cell>
          <cell r="BF971">
            <v>0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>
            <v>0</v>
          </cell>
          <cell r="BR971">
            <v>0</v>
          </cell>
          <cell r="BS971">
            <v>0</v>
          </cell>
          <cell r="BT971">
            <v>0</v>
          </cell>
          <cell r="BU971">
            <v>0</v>
          </cell>
          <cell r="BV971">
            <v>0</v>
          </cell>
          <cell r="BW971">
            <v>0</v>
          </cell>
          <cell r="BX971">
            <v>0</v>
          </cell>
          <cell r="BY971">
            <v>0</v>
          </cell>
          <cell r="BZ971">
            <v>0</v>
          </cell>
          <cell r="CA971">
            <v>0</v>
          </cell>
          <cell r="CB971">
            <v>0</v>
          </cell>
          <cell r="CC971">
            <v>0</v>
          </cell>
          <cell r="CD971">
            <v>0</v>
          </cell>
          <cell r="CE971">
            <v>0</v>
          </cell>
          <cell r="CF971">
            <v>0</v>
          </cell>
          <cell r="CG971">
            <v>0</v>
          </cell>
          <cell r="CH971">
            <v>0</v>
          </cell>
          <cell r="CI971">
            <v>0</v>
          </cell>
          <cell r="CJ971">
            <v>0</v>
          </cell>
          <cell r="CK971">
            <v>0</v>
          </cell>
          <cell r="CL971">
            <v>0</v>
          </cell>
          <cell r="CM971">
            <v>0</v>
          </cell>
          <cell r="CN971">
            <v>0</v>
          </cell>
          <cell r="CO971">
            <v>0</v>
          </cell>
          <cell r="CP971">
            <v>0</v>
          </cell>
          <cell r="CQ971">
            <v>0</v>
          </cell>
          <cell r="CR971">
            <v>0</v>
          </cell>
          <cell r="CS971">
            <v>0</v>
          </cell>
          <cell r="CT971">
            <v>0</v>
          </cell>
          <cell r="CU971">
            <v>0</v>
          </cell>
          <cell r="CV971">
            <v>0</v>
          </cell>
          <cell r="CW971">
            <v>0</v>
          </cell>
          <cell r="CX971">
            <v>0</v>
          </cell>
          <cell r="CY971">
            <v>0</v>
          </cell>
          <cell r="CZ971">
            <v>0</v>
          </cell>
          <cell r="DA971">
            <v>0</v>
          </cell>
          <cell r="DB971">
            <v>0</v>
          </cell>
          <cell r="DC971">
            <v>0</v>
          </cell>
          <cell r="DD971">
            <v>0</v>
          </cell>
          <cell r="DE971">
            <v>0</v>
          </cell>
          <cell r="DF971">
            <v>0</v>
          </cell>
          <cell r="DG971">
            <v>0</v>
          </cell>
          <cell r="DH971">
            <v>0</v>
          </cell>
          <cell r="DI971">
            <v>0</v>
          </cell>
          <cell r="DJ971">
            <v>0</v>
          </cell>
          <cell r="DK971">
            <v>0</v>
          </cell>
          <cell r="DL971">
            <v>0</v>
          </cell>
          <cell r="DM971">
            <v>0</v>
          </cell>
          <cell r="DN971">
            <v>0</v>
          </cell>
          <cell r="DO971">
            <v>0</v>
          </cell>
          <cell r="DP971">
            <v>0</v>
          </cell>
          <cell r="DQ971">
            <v>0</v>
          </cell>
          <cell r="DR971">
            <v>0</v>
          </cell>
          <cell r="DS971">
            <v>0</v>
          </cell>
          <cell r="DT971">
            <v>0</v>
          </cell>
          <cell r="DU971">
            <v>0</v>
          </cell>
          <cell r="DV971">
            <v>0</v>
          </cell>
          <cell r="DW971">
            <v>0</v>
          </cell>
          <cell r="DX971">
            <v>0</v>
          </cell>
          <cell r="DY971">
            <v>0</v>
          </cell>
          <cell r="DZ971">
            <v>0</v>
          </cell>
          <cell r="EA971">
            <v>0</v>
          </cell>
          <cell r="EB971">
            <v>0</v>
          </cell>
          <cell r="EC971">
            <v>0</v>
          </cell>
          <cell r="ED971">
            <v>0</v>
          </cell>
        </row>
        <row r="972"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>
            <v>0</v>
          </cell>
          <cell r="BE972">
            <v>0</v>
          </cell>
          <cell r="BF972">
            <v>0</v>
          </cell>
          <cell r="BG972">
            <v>0</v>
          </cell>
          <cell r="BH972">
            <v>0</v>
          </cell>
          <cell r="BI972">
            <v>0</v>
          </cell>
          <cell r="BJ972">
            <v>0</v>
          </cell>
          <cell r="BK972">
            <v>0</v>
          </cell>
          <cell r="BL972">
            <v>0</v>
          </cell>
          <cell r="BM972">
            <v>0</v>
          </cell>
          <cell r="BN972">
            <v>0</v>
          </cell>
          <cell r="BO972">
            <v>0</v>
          </cell>
          <cell r="BP972">
            <v>0</v>
          </cell>
          <cell r="BQ972">
            <v>0</v>
          </cell>
          <cell r="BR972">
            <v>0</v>
          </cell>
          <cell r="BS972">
            <v>0</v>
          </cell>
          <cell r="BT972">
            <v>0</v>
          </cell>
          <cell r="BU972">
            <v>0</v>
          </cell>
          <cell r="BV972">
            <v>0</v>
          </cell>
          <cell r="BW972">
            <v>0</v>
          </cell>
          <cell r="BX972">
            <v>0</v>
          </cell>
          <cell r="BY972">
            <v>0</v>
          </cell>
          <cell r="BZ972">
            <v>0</v>
          </cell>
          <cell r="CA972">
            <v>0</v>
          </cell>
          <cell r="CB972">
            <v>0</v>
          </cell>
          <cell r="CC972">
            <v>0</v>
          </cell>
          <cell r="CD972">
            <v>0</v>
          </cell>
          <cell r="CE972">
            <v>0</v>
          </cell>
          <cell r="CF972">
            <v>0</v>
          </cell>
          <cell r="CG972">
            <v>0</v>
          </cell>
          <cell r="CH972">
            <v>0</v>
          </cell>
          <cell r="CI972">
            <v>0</v>
          </cell>
          <cell r="CJ972">
            <v>0</v>
          </cell>
          <cell r="CK972">
            <v>0</v>
          </cell>
          <cell r="CL972">
            <v>0</v>
          </cell>
          <cell r="CM972">
            <v>0</v>
          </cell>
          <cell r="CN972">
            <v>0</v>
          </cell>
          <cell r="CO972">
            <v>0</v>
          </cell>
          <cell r="CP972">
            <v>0</v>
          </cell>
          <cell r="CQ972">
            <v>0</v>
          </cell>
          <cell r="CR972">
            <v>0</v>
          </cell>
          <cell r="CS972">
            <v>0</v>
          </cell>
          <cell r="CT972">
            <v>0</v>
          </cell>
          <cell r="CU972">
            <v>0</v>
          </cell>
          <cell r="CV972">
            <v>0</v>
          </cell>
          <cell r="CW972">
            <v>0</v>
          </cell>
          <cell r="CX972">
            <v>0</v>
          </cell>
          <cell r="CY972">
            <v>0</v>
          </cell>
          <cell r="CZ972">
            <v>0</v>
          </cell>
          <cell r="DA972">
            <v>0</v>
          </cell>
          <cell r="DB972">
            <v>0</v>
          </cell>
          <cell r="DC972">
            <v>0</v>
          </cell>
          <cell r="DD972">
            <v>0</v>
          </cell>
          <cell r="DE972">
            <v>0</v>
          </cell>
          <cell r="DF972">
            <v>0</v>
          </cell>
          <cell r="DG972">
            <v>0</v>
          </cell>
          <cell r="DH972">
            <v>0</v>
          </cell>
          <cell r="DI972">
            <v>0</v>
          </cell>
          <cell r="DJ972">
            <v>0</v>
          </cell>
          <cell r="DK972">
            <v>0</v>
          </cell>
          <cell r="DL972">
            <v>0</v>
          </cell>
          <cell r="DM972">
            <v>0</v>
          </cell>
          <cell r="DN972">
            <v>0</v>
          </cell>
          <cell r="DO972">
            <v>0</v>
          </cell>
          <cell r="DP972">
            <v>0</v>
          </cell>
          <cell r="DQ972">
            <v>0</v>
          </cell>
          <cell r="DR972">
            <v>0</v>
          </cell>
          <cell r="DS972">
            <v>0</v>
          </cell>
          <cell r="DT972">
            <v>0</v>
          </cell>
          <cell r="DU972">
            <v>0</v>
          </cell>
          <cell r="DV972">
            <v>0</v>
          </cell>
          <cell r="DW972">
            <v>0</v>
          </cell>
          <cell r="DX972">
            <v>0</v>
          </cell>
          <cell r="DY972">
            <v>0</v>
          </cell>
          <cell r="DZ972">
            <v>0</v>
          </cell>
          <cell r="EA972">
            <v>0</v>
          </cell>
          <cell r="EB972">
            <v>0</v>
          </cell>
          <cell r="EC972">
            <v>0</v>
          </cell>
          <cell r="ED972">
            <v>0</v>
          </cell>
        </row>
        <row r="973"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D973">
            <v>0</v>
          </cell>
          <cell r="BE973">
            <v>0</v>
          </cell>
          <cell r="BF973">
            <v>0</v>
          </cell>
          <cell r="BG973">
            <v>0</v>
          </cell>
          <cell r="BH973">
            <v>0</v>
          </cell>
          <cell r="BI973">
            <v>0</v>
          </cell>
          <cell r="BJ973">
            <v>0</v>
          </cell>
          <cell r="BK973">
            <v>0</v>
          </cell>
          <cell r="BL973">
            <v>0</v>
          </cell>
          <cell r="BM973">
            <v>0</v>
          </cell>
          <cell r="BN973">
            <v>0</v>
          </cell>
          <cell r="BO973">
            <v>0</v>
          </cell>
          <cell r="BP973">
            <v>0</v>
          </cell>
          <cell r="BQ973">
            <v>0</v>
          </cell>
          <cell r="BR973">
            <v>0</v>
          </cell>
          <cell r="BS973">
            <v>0</v>
          </cell>
          <cell r="BT973">
            <v>0</v>
          </cell>
          <cell r="BU973">
            <v>0</v>
          </cell>
          <cell r="BV973">
            <v>0</v>
          </cell>
          <cell r="BW973">
            <v>0</v>
          </cell>
          <cell r="BX973">
            <v>0</v>
          </cell>
          <cell r="BY973">
            <v>0</v>
          </cell>
          <cell r="BZ973">
            <v>0</v>
          </cell>
          <cell r="CA973">
            <v>0</v>
          </cell>
          <cell r="CB973">
            <v>0</v>
          </cell>
          <cell r="CC973">
            <v>0</v>
          </cell>
          <cell r="CD973">
            <v>0</v>
          </cell>
          <cell r="CE973">
            <v>0</v>
          </cell>
          <cell r="CF973">
            <v>0</v>
          </cell>
          <cell r="CG973">
            <v>0</v>
          </cell>
          <cell r="CH973">
            <v>0</v>
          </cell>
          <cell r="CI973">
            <v>0</v>
          </cell>
          <cell r="CJ973">
            <v>0</v>
          </cell>
          <cell r="CK973">
            <v>0</v>
          </cell>
          <cell r="CL973">
            <v>0</v>
          </cell>
          <cell r="CM973">
            <v>0</v>
          </cell>
          <cell r="CN973">
            <v>0</v>
          </cell>
          <cell r="CO973">
            <v>0</v>
          </cell>
          <cell r="CP973">
            <v>0</v>
          </cell>
          <cell r="CQ973">
            <v>0</v>
          </cell>
          <cell r="CR973">
            <v>0</v>
          </cell>
          <cell r="CS973">
            <v>0</v>
          </cell>
          <cell r="CT973">
            <v>0</v>
          </cell>
          <cell r="CU973">
            <v>0</v>
          </cell>
          <cell r="CV973">
            <v>0</v>
          </cell>
          <cell r="CW973">
            <v>0</v>
          </cell>
          <cell r="CX973">
            <v>0</v>
          </cell>
          <cell r="CY973">
            <v>0</v>
          </cell>
          <cell r="CZ973">
            <v>0</v>
          </cell>
          <cell r="DA973">
            <v>0</v>
          </cell>
          <cell r="DB973">
            <v>0</v>
          </cell>
          <cell r="DC973">
            <v>0</v>
          </cell>
          <cell r="DD973">
            <v>0</v>
          </cell>
          <cell r="DE973">
            <v>0</v>
          </cell>
          <cell r="DF973">
            <v>0</v>
          </cell>
          <cell r="DG973">
            <v>0</v>
          </cell>
          <cell r="DH973">
            <v>0</v>
          </cell>
          <cell r="DI973">
            <v>0</v>
          </cell>
          <cell r="DJ973">
            <v>0</v>
          </cell>
          <cell r="DK973">
            <v>0</v>
          </cell>
          <cell r="DL973">
            <v>0</v>
          </cell>
          <cell r="DM973">
            <v>0</v>
          </cell>
          <cell r="DN973">
            <v>0</v>
          </cell>
          <cell r="DO973">
            <v>0</v>
          </cell>
          <cell r="DP973">
            <v>0</v>
          </cell>
          <cell r="DQ973">
            <v>0</v>
          </cell>
          <cell r="DR973">
            <v>0</v>
          </cell>
          <cell r="DS973">
            <v>0</v>
          </cell>
          <cell r="DT973">
            <v>0</v>
          </cell>
          <cell r="DU973">
            <v>0</v>
          </cell>
          <cell r="DV973">
            <v>0</v>
          </cell>
          <cell r="DW973">
            <v>0</v>
          </cell>
          <cell r="DX973">
            <v>0</v>
          </cell>
          <cell r="DY973">
            <v>0</v>
          </cell>
          <cell r="DZ973">
            <v>0</v>
          </cell>
          <cell r="EA973">
            <v>0</v>
          </cell>
          <cell r="EB973">
            <v>0</v>
          </cell>
          <cell r="EC973">
            <v>0</v>
          </cell>
          <cell r="ED973">
            <v>0</v>
          </cell>
        </row>
        <row r="974"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>
            <v>0</v>
          </cell>
          <cell r="BR974">
            <v>0</v>
          </cell>
          <cell r="BS974">
            <v>0</v>
          </cell>
          <cell r="BT974">
            <v>0</v>
          </cell>
          <cell r="BU974">
            <v>0</v>
          </cell>
          <cell r="BV974">
            <v>0</v>
          </cell>
          <cell r="BW974">
            <v>0</v>
          </cell>
          <cell r="BX974">
            <v>0</v>
          </cell>
          <cell r="BY974">
            <v>0</v>
          </cell>
          <cell r="BZ974">
            <v>0</v>
          </cell>
          <cell r="CA974">
            <v>0</v>
          </cell>
          <cell r="CB974">
            <v>0</v>
          </cell>
          <cell r="CC974">
            <v>0</v>
          </cell>
          <cell r="CD974">
            <v>0</v>
          </cell>
          <cell r="CE974">
            <v>0</v>
          </cell>
          <cell r="CF974">
            <v>0</v>
          </cell>
          <cell r="CG974">
            <v>0</v>
          </cell>
          <cell r="CH974">
            <v>0</v>
          </cell>
          <cell r="CI974">
            <v>0</v>
          </cell>
          <cell r="CJ974">
            <v>0</v>
          </cell>
          <cell r="CK974">
            <v>0</v>
          </cell>
          <cell r="CL974">
            <v>0</v>
          </cell>
          <cell r="CM974">
            <v>0</v>
          </cell>
          <cell r="CN974">
            <v>0</v>
          </cell>
          <cell r="CO974">
            <v>0</v>
          </cell>
          <cell r="CP974">
            <v>0</v>
          </cell>
          <cell r="CQ974">
            <v>0</v>
          </cell>
          <cell r="CR974">
            <v>0</v>
          </cell>
          <cell r="CS974">
            <v>0</v>
          </cell>
          <cell r="CT974">
            <v>0</v>
          </cell>
          <cell r="CU974">
            <v>0</v>
          </cell>
          <cell r="CV974">
            <v>0</v>
          </cell>
          <cell r="CW974">
            <v>0</v>
          </cell>
          <cell r="CX974">
            <v>0</v>
          </cell>
          <cell r="CY974">
            <v>0</v>
          </cell>
          <cell r="CZ974">
            <v>0</v>
          </cell>
          <cell r="DA974">
            <v>0</v>
          </cell>
          <cell r="DB974">
            <v>0</v>
          </cell>
          <cell r="DC974">
            <v>0</v>
          </cell>
          <cell r="DD974">
            <v>0</v>
          </cell>
          <cell r="DE974">
            <v>0</v>
          </cell>
          <cell r="DF974">
            <v>0</v>
          </cell>
          <cell r="DG974">
            <v>0</v>
          </cell>
          <cell r="DH974">
            <v>0</v>
          </cell>
          <cell r="DI974">
            <v>0</v>
          </cell>
          <cell r="DJ974">
            <v>0</v>
          </cell>
          <cell r="DK974">
            <v>0</v>
          </cell>
          <cell r="DL974">
            <v>0</v>
          </cell>
          <cell r="DM974">
            <v>0</v>
          </cell>
          <cell r="DN974">
            <v>0</v>
          </cell>
          <cell r="DO974">
            <v>0</v>
          </cell>
          <cell r="DP974">
            <v>0</v>
          </cell>
          <cell r="DQ974">
            <v>0</v>
          </cell>
          <cell r="DR974">
            <v>0</v>
          </cell>
          <cell r="DS974">
            <v>0</v>
          </cell>
          <cell r="DT974">
            <v>0</v>
          </cell>
          <cell r="DU974">
            <v>0</v>
          </cell>
          <cell r="DV974">
            <v>0</v>
          </cell>
          <cell r="DW974">
            <v>0</v>
          </cell>
          <cell r="DX974">
            <v>0</v>
          </cell>
          <cell r="DY974">
            <v>0</v>
          </cell>
          <cell r="DZ974">
            <v>0</v>
          </cell>
          <cell r="EA974">
            <v>0</v>
          </cell>
          <cell r="EB974">
            <v>0</v>
          </cell>
          <cell r="EC974">
            <v>0</v>
          </cell>
          <cell r="ED974">
            <v>0</v>
          </cell>
        </row>
        <row r="975"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  <cell r="AO975">
            <v>0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T975">
            <v>0</v>
          </cell>
          <cell r="AU975">
            <v>0</v>
          </cell>
          <cell r="AV975">
            <v>0</v>
          </cell>
          <cell r="AW975">
            <v>0</v>
          </cell>
          <cell r="AX975">
            <v>0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0</v>
          </cell>
          <cell r="BD975">
            <v>0</v>
          </cell>
          <cell r="BE975">
            <v>0</v>
          </cell>
          <cell r="BF975">
            <v>0</v>
          </cell>
          <cell r="BG975">
            <v>0</v>
          </cell>
          <cell r="BH975">
            <v>0</v>
          </cell>
          <cell r="BI975">
            <v>0</v>
          </cell>
          <cell r="BJ975">
            <v>0</v>
          </cell>
          <cell r="BK975">
            <v>0</v>
          </cell>
          <cell r="BL975">
            <v>0</v>
          </cell>
          <cell r="BM975">
            <v>0</v>
          </cell>
          <cell r="BN975">
            <v>0</v>
          </cell>
          <cell r="BO975">
            <v>0</v>
          </cell>
          <cell r="BP975">
            <v>0</v>
          </cell>
          <cell r="BQ975">
            <v>0</v>
          </cell>
          <cell r="BR975">
            <v>0</v>
          </cell>
          <cell r="BS975">
            <v>0</v>
          </cell>
          <cell r="BT975">
            <v>0</v>
          </cell>
          <cell r="BU975">
            <v>0</v>
          </cell>
          <cell r="BV975">
            <v>0</v>
          </cell>
          <cell r="BW975">
            <v>0</v>
          </cell>
          <cell r="BX975">
            <v>0</v>
          </cell>
          <cell r="BY975">
            <v>0</v>
          </cell>
          <cell r="BZ975">
            <v>0</v>
          </cell>
          <cell r="CA975">
            <v>0</v>
          </cell>
          <cell r="CB975">
            <v>0</v>
          </cell>
          <cell r="CC975">
            <v>0</v>
          </cell>
          <cell r="CD975">
            <v>0</v>
          </cell>
          <cell r="CE975">
            <v>0</v>
          </cell>
          <cell r="CF975">
            <v>0</v>
          </cell>
          <cell r="CG975">
            <v>0</v>
          </cell>
          <cell r="CH975">
            <v>0</v>
          </cell>
          <cell r="CI975">
            <v>0</v>
          </cell>
          <cell r="CJ975">
            <v>0</v>
          </cell>
          <cell r="CK975">
            <v>0</v>
          </cell>
          <cell r="CL975">
            <v>0</v>
          </cell>
          <cell r="CM975">
            <v>0</v>
          </cell>
          <cell r="CN975">
            <v>0</v>
          </cell>
          <cell r="CO975">
            <v>0</v>
          </cell>
          <cell r="CP975">
            <v>0</v>
          </cell>
          <cell r="CQ975">
            <v>0</v>
          </cell>
          <cell r="CR975">
            <v>0</v>
          </cell>
          <cell r="CS975">
            <v>0</v>
          </cell>
          <cell r="CT975">
            <v>0</v>
          </cell>
          <cell r="CU975">
            <v>0</v>
          </cell>
          <cell r="CV975">
            <v>0</v>
          </cell>
          <cell r="CW975">
            <v>0</v>
          </cell>
          <cell r="CX975">
            <v>0</v>
          </cell>
          <cell r="CY975">
            <v>0</v>
          </cell>
          <cell r="CZ975">
            <v>0</v>
          </cell>
          <cell r="DA975">
            <v>0</v>
          </cell>
          <cell r="DB975">
            <v>0</v>
          </cell>
          <cell r="DC975">
            <v>0</v>
          </cell>
          <cell r="DD975">
            <v>0</v>
          </cell>
          <cell r="DE975">
            <v>0</v>
          </cell>
          <cell r="DF975">
            <v>0</v>
          </cell>
          <cell r="DG975">
            <v>0</v>
          </cell>
          <cell r="DH975">
            <v>0</v>
          </cell>
          <cell r="DI975">
            <v>0</v>
          </cell>
          <cell r="DJ975">
            <v>0</v>
          </cell>
          <cell r="DK975">
            <v>0</v>
          </cell>
          <cell r="DL975">
            <v>0</v>
          </cell>
          <cell r="DM975">
            <v>0</v>
          </cell>
          <cell r="DN975">
            <v>0</v>
          </cell>
          <cell r="DO975">
            <v>0</v>
          </cell>
          <cell r="DP975">
            <v>0</v>
          </cell>
          <cell r="DQ975">
            <v>0</v>
          </cell>
          <cell r="DR975">
            <v>0</v>
          </cell>
          <cell r="DS975">
            <v>0</v>
          </cell>
          <cell r="DT975">
            <v>0</v>
          </cell>
          <cell r="DU975">
            <v>0</v>
          </cell>
          <cell r="DV975">
            <v>0</v>
          </cell>
          <cell r="DW975">
            <v>0</v>
          </cell>
          <cell r="DX975">
            <v>0</v>
          </cell>
          <cell r="DY975">
            <v>0</v>
          </cell>
          <cell r="DZ975">
            <v>0</v>
          </cell>
          <cell r="EA975">
            <v>0</v>
          </cell>
          <cell r="EB975">
            <v>0</v>
          </cell>
          <cell r="EC975">
            <v>0</v>
          </cell>
          <cell r="ED975">
            <v>0</v>
          </cell>
        </row>
        <row r="976"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0</v>
          </cell>
          <cell r="AR976">
            <v>0</v>
          </cell>
          <cell r="AS976">
            <v>0</v>
          </cell>
          <cell r="AT976">
            <v>0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0</v>
          </cell>
          <cell r="BD976">
            <v>0</v>
          </cell>
          <cell r="BE976">
            <v>0</v>
          </cell>
          <cell r="BF976">
            <v>0</v>
          </cell>
          <cell r="BG976">
            <v>0</v>
          </cell>
          <cell r="BH976">
            <v>0</v>
          </cell>
          <cell r="BI976">
            <v>0</v>
          </cell>
          <cell r="BJ976">
            <v>0</v>
          </cell>
          <cell r="BK976">
            <v>0</v>
          </cell>
          <cell r="BL976">
            <v>0</v>
          </cell>
          <cell r="BM976">
            <v>0</v>
          </cell>
          <cell r="BN976">
            <v>0</v>
          </cell>
          <cell r="BO976">
            <v>0</v>
          </cell>
          <cell r="BP976">
            <v>0</v>
          </cell>
          <cell r="BQ976">
            <v>0</v>
          </cell>
          <cell r="BR976">
            <v>0</v>
          </cell>
          <cell r="BS976">
            <v>0</v>
          </cell>
          <cell r="BT976">
            <v>0</v>
          </cell>
          <cell r="BU976">
            <v>0</v>
          </cell>
          <cell r="BV976">
            <v>0</v>
          </cell>
          <cell r="BW976">
            <v>0</v>
          </cell>
          <cell r="BX976">
            <v>0</v>
          </cell>
          <cell r="BY976">
            <v>0</v>
          </cell>
          <cell r="BZ976">
            <v>0</v>
          </cell>
          <cell r="CA976">
            <v>0</v>
          </cell>
          <cell r="CB976">
            <v>0</v>
          </cell>
          <cell r="CC976">
            <v>0</v>
          </cell>
          <cell r="CD976">
            <v>0</v>
          </cell>
          <cell r="CE976">
            <v>0</v>
          </cell>
          <cell r="CF976">
            <v>0</v>
          </cell>
          <cell r="CG976">
            <v>0</v>
          </cell>
          <cell r="CH976">
            <v>0</v>
          </cell>
          <cell r="CI976">
            <v>0</v>
          </cell>
          <cell r="CJ976">
            <v>0</v>
          </cell>
          <cell r="CK976">
            <v>0</v>
          </cell>
          <cell r="CL976">
            <v>0</v>
          </cell>
          <cell r="CM976">
            <v>0</v>
          </cell>
          <cell r="CN976">
            <v>0</v>
          </cell>
          <cell r="CO976">
            <v>0</v>
          </cell>
          <cell r="CP976">
            <v>0</v>
          </cell>
          <cell r="CQ976">
            <v>0</v>
          </cell>
          <cell r="CR976">
            <v>0</v>
          </cell>
          <cell r="CS976">
            <v>0</v>
          </cell>
          <cell r="CT976">
            <v>0</v>
          </cell>
          <cell r="CU976">
            <v>0</v>
          </cell>
          <cell r="CV976">
            <v>0</v>
          </cell>
          <cell r="CW976">
            <v>0</v>
          </cell>
          <cell r="CX976">
            <v>0</v>
          </cell>
          <cell r="CY976">
            <v>0</v>
          </cell>
          <cell r="CZ976">
            <v>0</v>
          </cell>
          <cell r="DA976">
            <v>0</v>
          </cell>
          <cell r="DB976">
            <v>0</v>
          </cell>
          <cell r="DC976">
            <v>0</v>
          </cell>
          <cell r="DD976">
            <v>0</v>
          </cell>
          <cell r="DE976">
            <v>0</v>
          </cell>
          <cell r="DF976">
            <v>0</v>
          </cell>
          <cell r="DG976">
            <v>0</v>
          </cell>
          <cell r="DH976">
            <v>0</v>
          </cell>
          <cell r="DI976">
            <v>0</v>
          </cell>
          <cell r="DJ976">
            <v>0</v>
          </cell>
          <cell r="DK976">
            <v>0</v>
          </cell>
          <cell r="DL976">
            <v>0</v>
          </cell>
          <cell r="DM976">
            <v>0</v>
          </cell>
          <cell r="DN976">
            <v>0</v>
          </cell>
          <cell r="DO976">
            <v>0</v>
          </cell>
          <cell r="DP976">
            <v>0</v>
          </cell>
          <cell r="DQ976">
            <v>0</v>
          </cell>
          <cell r="DR976">
            <v>0</v>
          </cell>
          <cell r="DS976">
            <v>0</v>
          </cell>
          <cell r="DT976">
            <v>0</v>
          </cell>
          <cell r="DU976">
            <v>0</v>
          </cell>
          <cell r="DV976">
            <v>0</v>
          </cell>
          <cell r="DW976">
            <v>0</v>
          </cell>
          <cell r="DX976">
            <v>0</v>
          </cell>
          <cell r="DY976">
            <v>0</v>
          </cell>
          <cell r="DZ976">
            <v>0</v>
          </cell>
          <cell r="EA976">
            <v>0</v>
          </cell>
          <cell r="EB976">
            <v>0</v>
          </cell>
          <cell r="EC976">
            <v>0</v>
          </cell>
          <cell r="ED976">
            <v>0</v>
          </cell>
        </row>
        <row r="977"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T977">
            <v>0</v>
          </cell>
          <cell r="AU977">
            <v>0</v>
          </cell>
          <cell r="AV977">
            <v>0</v>
          </cell>
          <cell r="AW977">
            <v>0</v>
          </cell>
          <cell r="AX977">
            <v>0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0</v>
          </cell>
          <cell r="BD977">
            <v>0</v>
          </cell>
          <cell r="BE977">
            <v>0</v>
          </cell>
          <cell r="BF977">
            <v>0</v>
          </cell>
          <cell r="BG977">
            <v>0</v>
          </cell>
          <cell r="BH977">
            <v>0</v>
          </cell>
          <cell r="BI977">
            <v>0</v>
          </cell>
          <cell r="BJ977">
            <v>0</v>
          </cell>
          <cell r="BK977">
            <v>0</v>
          </cell>
          <cell r="BL977">
            <v>0</v>
          </cell>
          <cell r="BM977">
            <v>0</v>
          </cell>
          <cell r="BN977">
            <v>0</v>
          </cell>
          <cell r="BO977">
            <v>0</v>
          </cell>
          <cell r="BP977">
            <v>0</v>
          </cell>
          <cell r="BQ977">
            <v>0</v>
          </cell>
          <cell r="BR977">
            <v>0</v>
          </cell>
          <cell r="BS977">
            <v>0</v>
          </cell>
          <cell r="BT977">
            <v>0</v>
          </cell>
          <cell r="BU977">
            <v>0</v>
          </cell>
          <cell r="BV977">
            <v>0</v>
          </cell>
          <cell r="BW977">
            <v>0</v>
          </cell>
          <cell r="BX977">
            <v>0</v>
          </cell>
          <cell r="BY977">
            <v>0</v>
          </cell>
          <cell r="BZ977">
            <v>0</v>
          </cell>
          <cell r="CA977">
            <v>0</v>
          </cell>
          <cell r="CB977">
            <v>0</v>
          </cell>
          <cell r="CC977">
            <v>0</v>
          </cell>
          <cell r="CD977">
            <v>0</v>
          </cell>
          <cell r="CE977">
            <v>0</v>
          </cell>
          <cell r="CF977">
            <v>0</v>
          </cell>
          <cell r="CG977">
            <v>0</v>
          </cell>
          <cell r="CH977">
            <v>0</v>
          </cell>
          <cell r="CI977">
            <v>0</v>
          </cell>
          <cell r="CJ977">
            <v>0</v>
          </cell>
          <cell r="CK977">
            <v>0</v>
          </cell>
          <cell r="CL977">
            <v>0</v>
          </cell>
          <cell r="CM977">
            <v>0</v>
          </cell>
          <cell r="CN977">
            <v>0</v>
          </cell>
          <cell r="CO977">
            <v>0</v>
          </cell>
          <cell r="CP977">
            <v>0</v>
          </cell>
          <cell r="CQ977">
            <v>0</v>
          </cell>
          <cell r="CR977">
            <v>0</v>
          </cell>
          <cell r="CS977">
            <v>0</v>
          </cell>
          <cell r="CT977">
            <v>0</v>
          </cell>
          <cell r="CU977">
            <v>0</v>
          </cell>
          <cell r="CV977">
            <v>0</v>
          </cell>
          <cell r="CW977">
            <v>0</v>
          </cell>
          <cell r="CX977">
            <v>0</v>
          </cell>
          <cell r="CY977">
            <v>0</v>
          </cell>
          <cell r="CZ977">
            <v>0</v>
          </cell>
          <cell r="DA977">
            <v>0</v>
          </cell>
          <cell r="DB977">
            <v>0</v>
          </cell>
          <cell r="DC977">
            <v>0</v>
          </cell>
          <cell r="DD977">
            <v>0</v>
          </cell>
          <cell r="DE977">
            <v>0</v>
          </cell>
          <cell r="DF977">
            <v>0</v>
          </cell>
          <cell r="DG977">
            <v>0</v>
          </cell>
          <cell r="DH977">
            <v>0</v>
          </cell>
          <cell r="DI977">
            <v>0</v>
          </cell>
          <cell r="DJ977">
            <v>0</v>
          </cell>
          <cell r="DK977">
            <v>0</v>
          </cell>
          <cell r="DL977">
            <v>0</v>
          </cell>
          <cell r="DM977">
            <v>0</v>
          </cell>
          <cell r="DN977">
            <v>0</v>
          </cell>
          <cell r="DO977">
            <v>0</v>
          </cell>
          <cell r="DP977">
            <v>0</v>
          </cell>
          <cell r="DQ977">
            <v>0</v>
          </cell>
          <cell r="DR977">
            <v>0</v>
          </cell>
          <cell r="DS977">
            <v>0</v>
          </cell>
          <cell r="DT977">
            <v>0</v>
          </cell>
          <cell r="DU977">
            <v>0</v>
          </cell>
          <cell r="DV977">
            <v>0</v>
          </cell>
          <cell r="DW977">
            <v>0</v>
          </cell>
          <cell r="DX977">
            <v>0</v>
          </cell>
          <cell r="DY977">
            <v>0</v>
          </cell>
          <cell r="DZ977">
            <v>0</v>
          </cell>
          <cell r="EA977">
            <v>0</v>
          </cell>
          <cell r="EB977">
            <v>0</v>
          </cell>
          <cell r="EC977">
            <v>0</v>
          </cell>
          <cell r="ED977">
            <v>0</v>
          </cell>
        </row>
        <row r="978"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>
            <v>0</v>
          </cell>
          <cell r="BR978">
            <v>0</v>
          </cell>
          <cell r="BS978">
            <v>0</v>
          </cell>
          <cell r="BT978">
            <v>0</v>
          </cell>
          <cell r="BU978">
            <v>0</v>
          </cell>
          <cell r="BV978">
            <v>0</v>
          </cell>
          <cell r="BW978">
            <v>0</v>
          </cell>
          <cell r="BX978">
            <v>0</v>
          </cell>
          <cell r="BY978">
            <v>0</v>
          </cell>
          <cell r="BZ978">
            <v>0</v>
          </cell>
          <cell r="CA978">
            <v>0</v>
          </cell>
          <cell r="CB978">
            <v>0</v>
          </cell>
          <cell r="CC978">
            <v>0</v>
          </cell>
          <cell r="CD978">
            <v>0</v>
          </cell>
          <cell r="CE978">
            <v>0</v>
          </cell>
          <cell r="CF978">
            <v>0</v>
          </cell>
          <cell r="CG978">
            <v>0</v>
          </cell>
          <cell r="CH978">
            <v>0</v>
          </cell>
          <cell r="CI978">
            <v>0</v>
          </cell>
          <cell r="CJ978">
            <v>0</v>
          </cell>
          <cell r="CK978">
            <v>0</v>
          </cell>
          <cell r="CL978">
            <v>0</v>
          </cell>
          <cell r="CM978">
            <v>0</v>
          </cell>
          <cell r="CN978">
            <v>0</v>
          </cell>
          <cell r="CO978">
            <v>0</v>
          </cell>
          <cell r="CP978">
            <v>0</v>
          </cell>
          <cell r="CQ978">
            <v>0</v>
          </cell>
          <cell r="CR978">
            <v>0</v>
          </cell>
          <cell r="CS978">
            <v>0</v>
          </cell>
          <cell r="CT978">
            <v>0</v>
          </cell>
          <cell r="CU978">
            <v>0</v>
          </cell>
          <cell r="CV978">
            <v>0</v>
          </cell>
          <cell r="CW978">
            <v>0</v>
          </cell>
          <cell r="CX978">
            <v>0</v>
          </cell>
          <cell r="CY978">
            <v>0</v>
          </cell>
          <cell r="CZ978">
            <v>0</v>
          </cell>
          <cell r="DA978">
            <v>0</v>
          </cell>
          <cell r="DB978">
            <v>0</v>
          </cell>
          <cell r="DC978">
            <v>0</v>
          </cell>
          <cell r="DD978">
            <v>0</v>
          </cell>
          <cell r="DE978">
            <v>0</v>
          </cell>
          <cell r="DF978">
            <v>0</v>
          </cell>
          <cell r="DG978">
            <v>0</v>
          </cell>
          <cell r="DH978">
            <v>0</v>
          </cell>
          <cell r="DI978">
            <v>0</v>
          </cell>
          <cell r="DJ978">
            <v>0</v>
          </cell>
          <cell r="DK978">
            <v>0</v>
          </cell>
          <cell r="DL978">
            <v>0</v>
          </cell>
          <cell r="DM978">
            <v>0</v>
          </cell>
          <cell r="DN978">
            <v>0</v>
          </cell>
          <cell r="DO978">
            <v>0</v>
          </cell>
          <cell r="DP978">
            <v>0</v>
          </cell>
          <cell r="DQ978">
            <v>0</v>
          </cell>
          <cell r="DR978">
            <v>0</v>
          </cell>
          <cell r="DS978">
            <v>0</v>
          </cell>
          <cell r="DT978">
            <v>0</v>
          </cell>
          <cell r="DU978">
            <v>0</v>
          </cell>
          <cell r="DV978">
            <v>0</v>
          </cell>
          <cell r="DW978">
            <v>0</v>
          </cell>
          <cell r="DX978">
            <v>0</v>
          </cell>
          <cell r="DY978">
            <v>0</v>
          </cell>
          <cell r="DZ978">
            <v>0</v>
          </cell>
          <cell r="EA978">
            <v>0</v>
          </cell>
          <cell r="EB978">
            <v>0</v>
          </cell>
          <cell r="EC978">
            <v>0</v>
          </cell>
          <cell r="ED978">
            <v>0</v>
          </cell>
        </row>
        <row r="979"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  <cell r="BF979">
            <v>0</v>
          </cell>
          <cell r="BG979">
            <v>0</v>
          </cell>
          <cell r="BH979">
            <v>0</v>
          </cell>
          <cell r="BI979">
            <v>0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  <cell r="BN979">
            <v>0</v>
          </cell>
          <cell r="BO979">
            <v>0</v>
          </cell>
          <cell r="BP979">
            <v>0</v>
          </cell>
          <cell r="BQ979">
            <v>0</v>
          </cell>
          <cell r="BR979">
            <v>0</v>
          </cell>
          <cell r="BS979">
            <v>0</v>
          </cell>
          <cell r="BT979">
            <v>0</v>
          </cell>
          <cell r="BU979">
            <v>0</v>
          </cell>
          <cell r="BV979">
            <v>0</v>
          </cell>
          <cell r="BW979">
            <v>0</v>
          </cell>
          <cell r="BX979">
            <v>0</v>
          </cell>
          <cell r="BY979">
            <v>0</v>
          </cell>
          <cell r="BZ979">
            <v>0</v>
          </cell>
          <cell r="CA979">
            <v>0</v>
          </cell>
          <cell r="CB979">
            <v>0</v>
          </cell>
          <cell r="CC979">
            <v>0</v>
          </cell>
          <cell r="CD979">
            <v>0</v>
          </cell>
          <cell r="CE979">
            <v>0</v>
          </cell>
          <cell r="CF979">
            <v>0</v>
          </cell>
          <cell r="CG979">
            <v>0</v>
          </cell>
          <cell r="CH979">
            <v>0</v>
          </cell>
          <cell r="CI979">
            <v>0</v>
          </cell>
          <cell r="CJ979">
            <v>0</v>
          </cell>
          <cell r="CK979">
            <v>0</v>
          </cell>
          <cell r="CL979">
            <v>0</v>
          </cell>
          <cell r="CM979">
            <v>0</v>
          </cell>
          <cell r="CN979">
            <v>0</v>
          </cell>
          <cell r="CO979">
            <v>0</v>
          </cell>
          <cell r="CP979">
            <v>0</v>
          </cell>
          <cell r="CQ979">
            <v>0</v>
          </cell>
          <cell r="CR979">
            <v>0</v>
          </cell>
          <cell r="CS979">
            <v>0</v>
          </cell>
          <cell r="CT979">
            <v>0</v>
          </cell>
          <cell r="CU979">
            <v>0</v>
          </cell>
          <cell r="CV979">
            <v>0</v>
          </cell>
          <cell r="CW979">
            <v>0</v>
          </cell>
          <cell r="CX979">
            <v>0</v>
          </cell>
          <cell r="CY979">
            <v>0</v>
          </cell>
          <cell r="CZ979">
            <v>0</v>
          </cell>
          <cell r="DA979">
            <v>0</v>
          </cell>
          <cell r="DB979">
            <v>0</v>
          </cell>
          <cell r="DC979">
            <v>0</v>
          </cell>
          <cell r="DD979">
            <v>0</v>
          </cell>
          <cell r="DE979">
            <v>0</v>
          </cell>
          <cell r="DF979">
            <v>0</v>
          </cell>
          <cell r="DG979">
            <v>0</v>
          </cell>
          <cell r="DH979">
            <v>0</v>
          </cell>
          <cell r="DI979">
            <v>0</v>
          </cell>
          <cell r="DJ979">
            <v>0</v>
          </cell>
          <cell r="DK979">
            <v>0</v>
          </cell>
          <cell r="DL979">
            <v>0</v>
          </cell>
          <cell r="DM979">
            <v>0</v>
          </cell>
          <cell r="DN979">
            <v>0</v>
          </cell>
          <cell r="DO979">
            <v>0</v>
          </cell>
          <cell r="DP979">
            <v>0</v>
          </cell>
          <cell r="DQ979">
            <v>0</v>
          </cell>
          <cell r="DR979">
            <v>0</v>
          </cell>
          <cell r="DS979">
            <v>0</v>
          </cell>
          <cell r="DT979">
            <v>0</v>
          </cell>
          <cell r="DU979">
            <v>0</v>
          </cell>
          <cell r="DV979">
            <v>0</v>
          </cell>
          <cell r="DW979">
            <v>0</v>
          </cell>
          <cell r="DX979">
            <v>0</v>
          </cell>
          <cell r="DY979">
            <v>0</v>
          </cell>
          <cell r="DZ979">
            <v>0</v>
          </cell>
          <cell r="EA979">
            <v>0</v>
          </cell>
          <cell r="EB979">
            <v>0</v>
          </cell>
          <cell r="EC979">
            <v>0</v>
          </cell>
          <cell r="ED979">
            <v>0</v>
          </cell>
        </row>
        <row r="980"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0</v>
          </cell>
          <cell r="BH980">
            <v>0</v>
          </cell>
          <cell r="BI980">
            <v>0</v>
          </cell>
          <cell r="BJ980">
            <v>0</v>
          </cell>
          <cell r="BK980">
            <v>0</v>
          </cell>
          <cell r="BL980">
            <v>0</v>
          </cell>
          <cell r="BM980">
            <v>0</v>
          </cell>
          <cell r="BN980">
            <v>0</v>
          </cell>
          <cell r="BO980">
            <v>0</v>
          </cell>
          <cell r="BP980">
            <v>0</v>
          </cell>
          <cell r="BQ980">
            <v>0</v>
          </cell>
          <cell r="BR980">
            <v>0</v>
          </cell>
          <cell r="BS980">
            <v>0</v>
          </cell>
          <cell r="BT980">
            <v>0</v>
          </cell>
          <cell r="BU980">
            <v>0</v>
          </cell>
          <cell r="BV980">
            <v>0</v>
          </cell>
          <cell r="BW980">
            <v>0</v>
          </cell>
          <cell r="BX980">
            <v>0</v>
          </cell>
          <cell r="BY980">
            <v>0</v>
          </cell>
          <cell r="BZ980">
            <v>0</v>
          </cell>
          <cell r="CA980">
            <v>0</v>
          </cell>
          <cell r="CB980">
            <v>0</v>
          </cell>
          <cell r="CC980">
            <v>0</v>
          </cell>
          <cell r="CD980">
            <v>0</v>
          </cell>
          <cell r="CE980">
            <v>0</v>
          </cell>
          <cell r="CF980">
            <v>0</v>
          </cell>
          <cell r="CG980">
            <v>0</v>
          </cell>
          <cell r="CH980">
            <v>0</v>
          </cell>
          <cell r="CI980">
            <v>0</v>
          </cell>
          <cell r="CJ980">
            <v>0</v>
          </cell>
          <cell r="CK980">
            <v>0</v>
          </cell>
          <cell r="CL980">
            <v>0</v>
          </cell>
          <cell r="CM980">
            <v>0</v>
          </cell>
          <cell r="CN980">
            <v>0</v>
          </cell>
          <cell r="CO980">
            <v>0</v>
          </cell>
          <cell r="CP980">
            <v>0</v>
          </cell>
          <cell r="CQ980">
            <v>0</v>
          </cell>
          <cell r="CR980">
            <v>0</v>
          </cell>
          <cell r="CS980">
            <v>0</v>
          </cell>
          <cell r="CT980">
            <v>0</v>
          </cell>
          <cell r="CU980">
            <v>0</v>
          </cell>
          <cell r="CV980">
            <v>0</v>
          </cell>
          <cell r="CW980">
            <v>0</v>
          </cell>
          <cell r="CX980">
            <v>0</v>
          </cell>
          <cell r="CY980">
            <v>0</v>
          </cell>
          <cell r="CZ980">
            <v>0</v>
          </cell>
          <cell r="DA980">
            <v>0</v>
          </cell>
          <cell r="DB980">
            <v>0</v>
          </cell>
          <cell r="DC980">
            <v>0</v>
          </cell>
          <cell r="DD980">
            <v>0</v>
          </cell>
          <cell r="DE980">
            <v>0</v>
          </cell>
          <cell r="DF980">
            <v>0</v>
          </cell>
          <cell r="DG980">
            <v>0</v>
          </cell>
          <cell r="DH980">
            <v>0</v>
          </cell>
          <cell r="DI980">
            <v>0</v>
          </cell>
          <cell r="DJ980">
            <v>0</v>
          </cell>
          <cell r="DK980">
            <v>0</v>
          </cell>
          <cell r="DL980">
            <v>0</v>
          </cell>
          <cell r="DM980">
            <v>0</v>
          </cell>
          <cell r="DN980">
            <v>0</v>
          </cell>
          <cell r="DO980">
            <v>0</v>
          </cell>
          <cell r="DP980">
            <v>0</v>
          </cell>
          <cell r="DQ980">
            <v>0</v>
          </cell>
          <cell r="DR980">
            <v>0</v>
          </cell>
          <cell r="DS980">
            <v>0</v>
          </cell>
          <cell r="DT980">
            <v>0</v>
          </cell>
          <cell r="DU980">
            <v>0</v>
          </cell>
          <cell r="DV980">
            <v>0</v>
          </cell>
          <cell r="DW980">
            <v>0</v>
          </cell>
          <cell r="DX980">
            <v>0</v>
          </cell>
          <cell r="DY980">
            <v>0</v>
          </cell>
          <cell r="DZ980">
            <v>0</v>
          </cell>
          <cell r="EA980">
            <v>0</v>
          </cell>
          <cell r="EB980">
            <v>0</v>
          </cell>
          <cell r="EC980">
            <v>0</v>
          </cell>
          <cell r="ED980">
            <v>0</v>
          </cell>
        </row>
        <row r="981"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>
            <v>0</v>
          </cell>
          <cell r="BR981">
            <v>0</v>
          </cell>
          <cell r="BS981">
            <v>0</v>
          </cell>
          <cell r="BT981">
            <v>0</v>
          </cell>
          <cell r="BU981">
            <v>0</v>
          </cell>
          <cell r="BV981">
            <v>0</v>
          </cell>
          <cell r="BW981">
            <v>0</v>
          </cell>
          <cell r="BX981">
            <v>0</v>
          </cell>
          <cell r="BY981">
            <v>0</v>
          </cell>
          <cell r="BZ981">
            <v>0</v>
          </cell>
          <cell r="CA981">
            <v>0</v>
          </cell>
          <cell r="CB981">
            <v>0</v>
          </cell>
          <cell r="CC981">
            <v>0</v>
          </cell>
          <cell r="CD981">
            <v>0</v>
          </cell>
          <cell r="CE981">
            <v>0</v>
          </cell>
          <cell r="CF981">
            <v>0</v>
          </cell>
          <cell r="CG981">
            <v>0</v>
          </cell>
          <cell r="CH981">
            <v>0</v>
          </cell>
          <cell r="CI981">
            <v>0</v>
          </cell>
          <cell r="CJ981">
            <v>0</v>
          </cell>
          <cell r="CK981">
            <v>0</v>
          </cell>
          <cell r="CL981">
            <v>0</v>
          </cell>
          <cell r="CM981">
            <v>0</v>
          </cell>
          <cell r="CN981">
            <v>0</v>
          </cell>
          <cell r="CO981">
            <v>0</v>
          </cell>
          <cell r="CP981">
            <v>0</v>
          </cell>
          <cell r="CQ981">
            <v>0</v>
          </cell>
          <cell r="CR981">
            <v>0</v>
          </cell>
          <cell r="CS981">
            <v>0</v>
          </cell>
          <cell r="CT981">
            <v>0</v>
          </cell>
          <cell r="CU981">
            <v>0</v>
          </cell>
          <cell r="CV981">
            <v>0</v>
          </cell>
          <cell r="CW981">
            <v>0</v>
          </cell>
          <cell r="CX981">
            <v>0</v>
          </cell>
          <cell r="CY981">
            <v>0</v>
          </cell>
          <cell r="CZ981">
            <v>0</v>
          </cell>
          <cell r="DA981">
            <v>0</v>
          </cell>
          <cell r="DB981">
            <v>0</v>
          </cell>
          <cell r="DC981">
            <v>0</v>
          </cell>
          <cell r="DD981">
            <v>0</v>
          </cell>
          <cell r="DE981">
            <v>0</v>
          </cell>
          <cell r="DF981">
            <v>0</v>
          </cell>
          <cell r="DG981">
            <v>0</v>
          </cell>
          <cell r="DH981">
            <v>0</v>
          </cell>
          <cell r="DI981">
            <v>0</v>
          </cell>
          <cell r="DJ981">
            <v>0</v>
          </cell>
          <cell r="DK981">
            <v>0</v>
          </cell>
          <cell r="DL981">
            <v>0</v>
          </cell>
          <cell r="DM981">
            <v>0</v>
          </cell>
          <cell r="DN981">
            <v>0</v>
          </cell>
          <cell r="DO981">
            <v>0</v>
          </cell>
          <cell r="DP981">
            <v>0</v>
          </cell>
          <cell r="DQ981">
            <v>0</v>
          </cell>
          <cell r="DR981">
            <v>0</v>
          </cell>
          <cell r="DS981">
            <v>0</v>
          </cell>
          <cell r="DT981">
            <v>0</v>
          </cell>
          <cell r="DU981">
            <v>0</v>
          </cell>
          <cell r="DV981">
            <v>0</v>
          </cell>
          <cell r="DW981">
            <v>0</v>
          </cell>
          <cell r="DX981">
            <v>0</v>
          </cell>
          <cell r="DY981">
            <v>0</v>
          </cell>
          <cell r="DZ981">
            <v>0</v>
          </cell>
          <cell r="EA981">
            <v>0</v>
          </cell>
          <cell r="EB981">
            <v>0</v>
          </cell>
          <cell r="EC981">
            <v>0</v>
          </cell>
          <cell r="ED981">
            <v>0</v>
          </cell>
        </row>
        <row r="982"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0</v>
          </cell>
          <cell r="AX982">
            <v>0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  <cell r="BD982">
            <v>0</v>
          </cell>
          <cell r="BE982">
            <v>0</v>
          </cell>
          <cell r="BF982">
            <v>0</v>
          </cell>
          <cell r="BG982">
            <v>0</v>
          </cell>
          <cell r="BH982">
            <v>0</v>
          </cell>
          <cell r="BI982">
            <v>0</v>
          </cell>
          <cell r="BJ982">
            <v>0</v>
          </cell>
          <cell r="BK982">
            <v>0</v>
          </cell>
          <cell r="BL982">
            <v>0</v>
          </cell>
          <cell r="BM982">
            <v>0</v>
          </cell>
          <cell r="BN982">
            <v>0</v>
          </cell>
          <cell r="BO982">
            <v>0</v>
          </cell>
          <cell r="BP982">
            <v>0</v>
          </cell>
          <cell r="BQ982">
            <v>0</v>
          </cell>
          <cell r="BR982">
            <v>0</v>
          </cell>
          <cell r="BS982">
            <v>0</v>
          </cell>
          <cell r="BT982">
            <v>0</v>
          </cell>
          <cell r="BU982">
            <v>0</v>
          </cell>
          <cell r="BV982">
            <v>0</v>
          </cell>
          <cell r="BW982">
            <v>0</v>
          </cell>
          <cell r="BX982">
            <v>0</v>
          </cell>
          <cell r="BY982">
            <v>0</v>
          </cell>
          <cell r="BZ982">
            <v>0</v>
          </cell>
          <cell r="CA982">
            <v>0</v>
          </cell>
          <cell r="CB982">
            <v>0</v>
          </cell>
          <cell r="CC982">
            <v>0</v>
          </cell>
          <cell r="CD982">
            <v>0</v>
          </cell>
          <cell r="CE982">
            <v>0</v>
          </cell>
          <cell r="CF982">
            <v>0</v>
          </cell>
          <cell r="CG982">
            <v>0</v>
          </cell>
          <cell r="CH982">
            <v>0</v>
          </cell>
          <cell r="CI982">
            <v>0</v>
          </cell>
          <cell r="CJ982">
            <v>0</v>
          </cell>
          <cell r="CK982">
            <v>0</v>
          </cell>
          <cell r="CL982">
            <v>0</v>
          </cell>
          <cell r="CM982">
            <v>0</v>
          </cell>
          <cell r="CN982">
            <v>0</v>
          </cell>
          <cell r="CO982">
            <v>0</v>
          </cell>
          <cell r="CP982">
            <v>0</v>
          </cell>
          <cell r="CQ982">
            <v>0</v>
          </cell>
          <cell r="CR982">
            <v>0</v>
          </cell>
          <cell r="CS982">
            <v>0</v>
          </cell>
          <cell r="CT982">
            <v>0</v>
          </cell>
          <cell r="CU982">
            <v>0</v>
          </cell>
          <cell r="CV982">
            <v>0</v>
          </cell>
          <cell r="CW982">
            <v>0</v>
          </cell>
          <cell r="CX982">
            <v>0</v>
          </cell>
          <cell r="CY982">
            <v>0</v>
          </cell>
          <cell r="CZ982">
            <v>0</v>
          </cell>
          <cell r="DA982">
            <v>0</v>
          </cell>
          <cell r="DB982">
            <v>0</v>
          </cell>
          <cell r="DC982">
            <v>0</v>
          </cell>
          <cell r="DD982">
            <v>0</v>
          </cell>
          <cell r="DE982">
            <v>0</v>
          </cell>
          <cell r="DF982">
            <v>0</v>
          </cell>
          <cell r="DG982">
            <v>0</v>
          </cell>
          <cell r="DH982">
            <v>0</v>
          </cell>
          <cell r="DI982">
            <v>0</v>
          </cell>
          <cell r="DJ982">
            <v>0</v>
          </cell>
          <cell r="DK982">
            <v>0</v>
          </cell>
          <cell r="DL982">
            <v>0</v>
          </cell>
          <cell r="DM982">
            <v>0</v>
          </cell>
          <cell r="DN982">
            <v>0</v>
          </cell>
          <cell r="DO982">
            <v>0</v>
          </cell>
          <cell r="DP982">
            <v>0</v>
          </cell>
          <cell r="DQ982">
            <v>0</v>
          </cell>
          <cell r="DR982">
            <v>0</v>
          </cell>
          <cell r="DS982">
            <v>0</v>
          </cell>
          <cell r="DT982">
            <v>0</v>
          </cell>
          <cell r="DU982">
            <v>0</v>
          </cell>
          <cell r="DV982">
            <v>0</v>
          </cell>
          <cell r="DW982">
            <v>0</v>
          </cell>
          <cell r="DX982">
            <v>0</v>
          </cell>
          <cell r="DY982">
            <v>0</v>
          </cell>
          <cell r="DZ982">
            <v>0</v>
          </cell>
          <cell r="EA982">
            <v>0</v>
          </cell>
          <cell r="EB982">
            <v>0</v>
          </cell>
          <cell r="EC982">
            <v>0</v>
          </cell>
          <cell r="ED982">
            <v>0</v>
          </cell>
        </row>
        <row r="983"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0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0</v>
          </cell>
          <cell r="AX983">
            <v>0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0</v>
          </cell>
          <cell r="BD983">
            <v>0</v>
          </cell>
          <cell r="BE983">
            <v>0</v>
          </cell>
          <cell r="BF983">
            <v>0</v>
          </cell>
          <cell r="BG983">
            <v>0</v>
          </cell>
          <cell r="BH983">
            <v>0</v>
          </cell>
          <cell r="BI983">
            <v>0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  <cell r="BO983">
            <v>0</v>
          </cell>
          <cell r="BP983">
            <v>0</v>
          </cell>
          <cell r="BQ983">
            <v>0</v>
          </cell>
          <cell r="BR983">
            <v>0</v>
          </cell>
          <cell r="BS983">
            <v>0</v>
          </cell>
          <cell r="BT983">
            <v>0</v>
          </cell>
          <cell r="BU983">
            <v>0</v>
          </cell>
          <cell r="BV983">
            <v>0</v>
          </cell>
          <cell r="BW983">
            <v>0</v>
          </cell>
          <cell r="BX983">
            <v>0</v>
          </cell>
          <cell r="BY983">
            <v>0</v>
          </cell>
          <cell r="BZ983">
            <v>0</v>
          </cell>
          <cell r="CA983">
            <v>0</v>
          </cell>
          <cell r="CB983">
            <v>0</v>
          </cell>
          <cell r="CC983">
            <v>0</v>
          </cell>
          <cell r="CD983">
            <v>0</v>
          </cell>
          <cell r="CE983">
            <v>0</v>
          </cell>
          <cell r="CF983">
            <v>0</v>
          </cell>
          <cell r="CG983">
            <v>0</v>
          </cell>
          <cell r="CH983">
            <v>0</v>
          </cell>
          <cell r="CI983">
            <v>0</v>
          </cell>
          <cell r="CJ983">
            <v>0</v>
          </cell>
          <cell r="CK983">
            <v>0</v>
          </cell>
          <cell r="CL983">
            <v>0</v>
          </cell>
          <cell r="CM983">
            <v>0</v>
          </cell>
          <cell r="CN983">
            <v>0</v>
          </cell>
          <cell r="CO983">
            <v>0</v>
          </cell>
          <cell r="CP983">
            <v>0</v>
          </cell>
          <cell r="CQ983">
            <v>0</v>
          </cell>
          <cell r="CR983">
            <v>0</v>
          </cell>
          <cell r="CS983">
            <v>0</v>
          </cell>
          <cell r="CT983">
            <v>0</v>
          </cell>
          <cell r="CU983">
            <v>0</v>
          </cell>
          <cell r="CV983">
            <v>0</v>
          </cell>
          <cell r="CW983">
            <v>0</v>
          </cell>
          <cell r="CX983">
            <v>0</v>
          </cell>
          <cell r="CY983">
            <v>0</v>
          </cell>
          <cell r="CZ983">
            <v>0</v>
          </cell>
          <cell r="DA983">
            <v>0</v>
          </cell>
          <cell r="DB983">
            <v>0</v>
          </cell>
          <cell r="DC983">
            <v>0</v>
          </cell>
          <cell r="DD983">
            <v>0</v>
          </cell>
          <cell r="DE983">
            <v>0</v>
          </cell>
          <cell r="DF983">
            <v>0</v>
          </cell>
          <cell r="DG983">
            <v>0</v>
          </cell>
          <cell r="DH983">
            <v>0</v>
          </cell>
          <cell r="DI983">
            <v>0</v>
          </cell>
          <cell r="DJ983">
            <v>0</v>
          </cell>
          <cell r="DK983">
            <v>0</v>
          </cell>
          <cell r="DL983">
            <v>0</v>
          </cell>
          <cell r="DM983">
            <v>0</v>
          </cell>
          <cell r="DN983">
            <v>0</v>
          </cell>
          <cell r="DO983">
            <v>0</v>
          </cell>
          <cell r="DP983">
            <v>0</v>
          </cell>
          <cell r="DQ983">
            <v>0</v>
          </cell>
          <cell r="DR983">
            <v>0</v>
          </cell>
          <cell r="DS983">
            <v>0</v>
          </cell>
          <cell r="DT983">
            <v>0</v>
          </cell>
          <cell r="DU983">
            <v>0</v>
          </cell>
          <cell r="DV983">
            <v>0</v>
          </cell>
          <cell r="DW983">
            <v>0</v>
          </cell>
          <cell r="DX983">
            <v>0</v>
          </cell>
          <cell r="DY983">
            <v>0</v>
          </cell>
          <cell r="DZ983">
            <v>0</v>
          </cell>
          <cell r="EA983">
            <v>0</v>
          </cell>
          <cell r="EB983">
            <v>0</v>
          </cell>
          <cell r="EC983">
            <v>0</v>
          </cell>
          <cell r="ED983">
            <v>0</v>
          </cell>
        </row>
        <row r="984"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  <cell r="BD984">
            <v>0</v>
          </cell>
          <cell r="BE984">
            <v>0</v>
          </cell>
          <cell r="BF984">
            <v>0</v>
          </cell>
          <cell r="BG984">
            <v>0</v>
          </cell>
          <cell r="BH984">
            <v>0</v>
          </cell>
          <cell r="BI984">
            <v>0</v>
          </cell>
          <cell r="BJ984">
            <v>0</v>
          </cell>
          <cell r="BK984">
            <v>0</v>
          </cell>
          <cell r="BL984">
            <v>0</v>
          </cell>
          <cell r="BM984">
            <v>0</v>
          </cell>
          <cell r="BN984">
            <v>0</v>
          </cell>
          <cell r="BO984">
            <v>0</v>
          </cell>
          <cell r="BP984">
            <v>0</v>
          </cell>
          <cell r="BQ984">
            <v>0</v>
          </cell>
          <cell r="BR984">
            <v>0</v>
          </cell>
          <cell r="BS984">
            <v>0</v>
          </cell>
          <cell r="BT984">
            <v>0</v>
          </cell>
          <cell r="BU984">
            <v>0</v>
          </cell>
          <cell r="BV984">
            <v>0</v>
          </cell>
          <cell r="BW984">
            <v>0</v>
          </cell>
          <cell r="BX984">
            <v>0</v>
          </cell>
          <cell r="BY984">
            <v>0</v>
          </cell>
          <cell r="BZ984">
            <v>0</v>
          </cell>
          <cell r="CA984">
            <v>0</v>
          </cell>
          <cell r="CB984">
            <v>0</v>
          </cell>
          <cell r="CC984">
            <v>0</v>
          </cell>
          <cell r="CD984">
            <v>0</v>
          </cell>
          <cell r="CE984">
            <v>0</v>
          </cell>
          <cell r="CF984">
            <v>0</v>
          </cell>
          <cell r="CG984">
            <v>0</v>
          </cell>
          <cell r="CH984">
            <v>0</v>
          </cell>
          <cell r="CI984">
            <v>0</v>
          </cell>
          <cell r="CJ984">
            <v>0</v>
          </cell>
          <cell r="CK984">
            <v>0</v>
          </cell>
          <cell r="CL984">
            <v>0</v>
          </cell>
          <cell r="CM984">
            <v>0</v>
          </cell>
          <cell r="CN984">
            <v>0</v>
          </cell>
          <cell r="CO984">
            <v>0</v>
          </cell>
          <cell r="CP984">
            <v>0</v>
          </cell>
          <cell r="CQ984">
            <v>0</v>
          </cell>
          <cell r="CR984">
            <v>0</v>
          </cell>
          <cell r="CS984">
            <v>0</v>
          </cell>
          <cell r="CT984">
            <v>0</v>
          </cell>
          <cell r="CU984">
            <v>0</v>
          </cell>
          <cell r="CV984">
            <v>0</v>
          </cell>
          <cell r="CW984">
            <v>0</v>
          </cell>
          <cell r="CX984">
            <v>0</v>
          </cell>
          <cell r="CY984">
            <v>0</v>
          </cell>
          <cell r="CZ984">
            <v>0</v>
          </cell>
          <cell r="DA984">
            <v>0</v>
          </cell>
          <cell r="DB984">
            <v>0</v>
          </cell>
          <cell r="DC984">
            <v>0</v>
          </cell>
          <cell r="DD984">
            <v>0</v>
          </cell>
          <cell r="DE984">
            <v>0</v>
          </cell>
          <cell r="DF984">
            <v>0</v>
          </cell>
          <cell r="DG984">
            <v>0</v>
          </cell>
          <cell r="DH984">
            <v>0</v>
          </cell>
          <cell r="DI984">
            <v>0</v>
          </cell>
          <cell r="DJ984">
            <v>0</v>
          </cell>
          <cell r="DK984">
            <v>0</v>
          </cell>
          <cell r="DL984">
            <v>0</v>
          </cell>
          <cell r="DM984">
            <v>0</v>
          </cell>
          <cell r="DN984">
            <v>0</v>
          </cell>
          <cell r="DO984">
            <v>0</v>
          </cell>
          <cell r="DP984">
            <v>0</v>
          </cell>
          <cell r="DQ984">
            <v>0</v>
          </cell>
          <cell r="DR984">
            <v>0</v>
          </cell>
          <cell r="DS984">
            <v>0</v>
          </cell>
          <cell r="DT984">
            <v>0</v>
          </cell>
          <cell r="DU984">
            <v>0</v>
          </cell>
          <cell r="DV984">
            <v>0</v>
          </cell>
          <cell r="DW984">
            <v>0</v>
          </cell>
          <cell r="DX984">
            <v>0</v>
          </cell>
          <cell r="DY984">
            <v>0</v>
          </cell>
          <cell r="DZ984">
            <v>0</v>
          </cell>
          <cell r="EA984">
            <v>0</v>
          </cell>
          <cell r="EB984">
            <v>0</v>
          </cell>
          <cell r="EC984">
            <v>0</v>
          </cell>
          <cell r="ED984">
            <v>0</v>
          </cell>
        </row>
        <row r="985"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0</v>
          </cell>
          <cell r="AX985">
            <v>0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  <cell r="BD985">
            <v>0</v>
          </cell>
          <cell r="BE985">
            <v>0</v>
          </cell>
          <cell r="BF985">
            <v>0</v>
          </cell>
          <cell r="BG985">
            <v>0</v>
          </cell>
          <cell r="BH985">
            <v>0</v>
          </cell>
          <cell r="BI985">
            <v>0</v>
          </cell>
          <cell r="BJ985">
            <v>0</v>
          </cell>
          <cell r="BK985">
            <v>0</v>
          </cell>
          <cell r="BL985">
            <v>0</v>
          </cell>
          <cell r="BM985">
            <v>0</v>
          </cell>
          <cell r="BN985">
            <v>0</v>
          </cell>
          <cell r="BO985">
            <v>0</v>
          </cell>
          <cell r="BP985">
            <v>0</v>
          </cell>
          <cell r="BQ985">
            <v>0</v>
          </cell>
          <cell r="BR985">
            <v>0</v>
          </cell>
          <cell r="BS985">
            <v>0</v>
          </cell>
          <cell r="BT985">
            <v>0</v>
          </cell>
          <cell r="BU985">
            <v>0</v>
          </cell>
          <cell r="BV985">
            <v>0</v>
          </cell>
          <cell r="BW985">
            <v>0</v>
          </cell>
          <cell r="BX985">
            <v>0</v>
          </cell>
          <cell r="BY985">
            <v>0</v>
          </cell>
          <cell r="BZ985">
            <v>0</v>
          </cell>
          <cell r="CA985">
            <v>0</v>
          </cell>
          <cell r="CB985">
            <v>0</v>
          </cell>
          <cell r="CC985">
            <v>0</v>
          </cell>
          <cell r="CD985">
            <v>0</v>
          </cell>
          <cell r="CE985">
            <v>0</v>
          </cell>
          <cell r="CF985">
            <v>0</v>
          </cell>
          <cell r="CG985">
            <v>0</v>
          </cell>
          <cell r="CH985">
            <v>0</v>
          </cell>
          <cell r="CI985">
            <v>0</v>
          </cell>
          <cell r="CJ985">
            <v>0</v>
          </cell>
          <cell r="CK985">
            <v>0</v>
          </cell>
          <cell r="CL985">
            <v>0</v>
          </cell>
          <cell r="CM985">
            <v>0</v>
          </cell>
          <cell r="CN985">
            <v>0</v>
          </cell>
          <cell r="CO985">
            <v>0</v>
          </cell>
          <cell r="CP985">
            <v>0</v>
          </cell>
          <cell r="CQ985">
            <v>0</v>
          </cell>
          <cell r="CR985">
            <v>0</v>
          </cell>
          <cell r="CS985">
            <v>0</v>
          </cell>
          <cell r="CT985">
            <v>0</v>
          </cell>
          <cell r="CU985">
            <v>0</v>
          </cell>
          <cell r="CV985">
            <v>0</v>
          </cell>
          <cell r="CW985">
            <v>0</v>
          </cell>
          <cell r="CX985">
            <v>0</v>
          </cell>
          <cell r="CY985">
            <v>0</v>
          </cell>
          <cell r="CZ985">
            <v>0</v>
          </cell>
          <cell r="DA985">
            <v>0</v>
          </cell>
          <cell r="DB985">
            <v>0</v>
          </cell>
          <cell r="DC985">
            <v>0</v>
          </cell>
          <cell r="DD985">
            <v>0</v>
          </cell>
          <cell r="DE985">
            <v>0</v>
          </cell>
          <cell r="DF985">
            <v>0</v>
          </cell>
          <cell r="DG985">
            <v>0</v>
          </cell>
          <cell r="DH985">
            <v>0</v>
          </cell>
          <cell r="DI985">
            <v>0</v>
          </cell>
          <cell r="DJ985">
            <v>0</v>
          </cell>
          <cell r="DK985">
            <v>0</v>
          </cell>
          <cell r="DL985">
            <v>0</v>
          </cell>
          <cell r="DM985">
            <v>0</v>
          </cell>
          <cell r="DN985">
            <v>0</v>
          </cell>
          <cell r="DO985">
            <v>0</v>
          </cell>
          <cell r="DP985">
            <v>0</v>
          </cell>
          <cell r="DQ985">
            <v>0</v>
          </cell>
          <cell r="DR985">
            <v>0</v>
          </cell>
          <cell r="DS985">
            <v>0</v>
          </cell>
          <cell r="DT985">
            <v>0</v>
          </cell>
          <cell r="DU985">
            <v>0</v>
          </cell>
          <cell r="DV985">
            <v>0</v>
          </cell>
          <cell r="DW985">
            <v>0</v>
          </cell>
          <cell r="DX985">
            <v>0</v>
          </cell>
          <cell r="DY985">
            <v>0</v>
          </cell>
          <cell r="DZ985">
            <v>0</v>
          </cell>
          <cell r="EA985">
            <v>0</v>
          </cell>
          <cell r="EB985">
            <v>0</v>
          </cell>
          <cell r="EC985">
            <v>0</v>
          </cell>
          <cell r="ED985">
            <v>0</v>
          </cell>
        </row>
        <row r="986"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0</v>
          </cell>
          <cell r="AX986">
            <v>0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0</v>
          </cell>
          <cell r="BD986">
            <v>0</v>
          </cell>
          <cell r="BE986">
            <v>0</v>
          </cell>
          <cell r="BF986">
            <v>0</v>
          </cell>
          <cell r="BG986">
            <v>0</v>
          </cell>
          <cell r="BH986">
            <v>0</v>
          </cell>
          <cell r="BI986">
            <v>0</v>
          </cell>
          <cell r="BJ986">
            <v>0</v>
          </cell>
          <cell r="BK986">
            <v>0</v>
          </cell>
          <cell r="BL986">
            <v>0</v>
          </cell>
          <cell r="BM986">
            <v>0</v>
          </cell>
          <cell r="BN986">
            <v>0</v>
          </cell>
          <cell r="BO986">
            <v>0</v>
          </cell>
          <cell r="BP986">
            <v>0</v>
          </cell>
          <cell r="BQ986">
            <v>0</v>
          </cell>
          <cell r="BR986">
            <v>0</v>
          </cell>
          <cell r="BS986">
            <v>0</v>
          </cell>
          <cell r="BT986">
            <v>0</v>
          </cell>
          <cell r="BU986">
            <v>0</v>
          </cell>
          <cell r="BV986">
            <v>0</v>
          </cell>
          <cell r="BW986">
            <v>0</v>
          </cell>
          <cell r="BX986">
            <v>0</v>
          </cell>
          <cell r="BY986">
            <v>0</v>
          </cell>
          <cell r="BZ986">
            <v>0</v>
          </cell>
          <cell r="CA986">
            <v>0</v>
          </cell>
          <cell r="CB986">
            <v>0</v>
          </cell>
          <cell r="CC986">
            <v>0</v>
          </cell>
          <cell r="CD986">
            <v>0</v>
          </cell>
          <cell r="CE986">
            <v>0</v>
          </cell>
          <cell r="CF986">
            <v>0</v>
          </cell>
          <cell r="CG986">
            <v>0</v>
          </cell>
          <cell r="CH986">
            <v>0</v>
          </cell>
          <cell r="CI986">
            <v>0</v>
          </cell>
          <cell r="CJ986">
            <v>0</v>
          </cell>
          <cell r="CK986">
            <v>0</v>
          </cell>
          <cell r="CL986">
            <v>0</v>
          </cell>
          <cell r="CM986">
            <v>0</v>
          </cell>
          <cell r="CN986">
            <v>0</v>
          </cell>
          <cell r="CO986">
            <v>0</v>
          </cell>
          <cell r="CP986">
            <v>0</v>
          </cell>
          <cell r="CQ986">
            <v>0</v>
          </cell>
          <cell r="CR986">
            <v>0</v>
          </cell>
          <cell r="CS986">
            <v>0</v>
          </cell>
          <cell r="CT986">
            <v>0</v>
          </cell>
          <cell r="CU986">
            <v>0</v>
          </cell>
          <cell r="CV986">
            <v>0</v>
          </cell>
          <cell r="CW986">
            <v>0</v>
          </cell>
          <cell r="CX986">
            <v>0</v>
          </cell>
          <cell r="CY986">
            <v>0</v>
          </cell>
          <cell r="CZ986">
            <v>0</v>
          </cell>
          <cell r="DA986">
            <v>0</v>
          </cell>
          <cell r="DB986">
            <v>0</v>
          </cell>
          <cell r="DC986">
            <v>0</v>
          </cell>
          <cell r="DD986">
            <v>0</v>
          </cell>
          <cell r="DE986">
            <v>0</v>
          </cell>
          <cell r="DF986">
            <v>0</v>
          </cell>
          <cell r="DG986">
            <v>0</v>
          </cell>
          <cell r="DH986">
            <v>0</v>
          </cell>
          <cell r="DI986">
            <v>0</v>
          </cell>
          <cell r="DJ986">
            <v>0</v>
          </cell>
          <cell r="DK986">
            <v>0</v>
          </cell>
          <cell r="DL986">
            <v>0</v>
          </cell>
          <cell r="DM986">
            <v>0</v>
          </cell>
          <cell r="DN986">
            <v>0</v>
          </cell>
          <cell r="DO986">
            <v>0</v>
          </cell>
          <cell r="DP986">
            <v>0</v>
          </cell>
          <cell r="DQ986">
            <v>0</v>
          </cell>
          <cell r="DR986">
            <v>0</v>
          </cell>
          <cell r="DS986">
            <v>0</v>
          </cell>
          <cell r="DT986">
            <v>0</v>
          </cell>
          <cell r="DU986">
            <v>0</v>
          </cell>
          <cell r="DV986">
            <v>0</v>
          </cell>
          <cell r="DW986">
            <v>0</v>
          </cell>
          <cell r="DX986">
            <v>0</v>
          </cell>
          <cell r="DY986">
            <v>0</v>
          </cell>
          <cell r="DZ986">
            <v>0</v>
          </cell>
          <cell r="EA986">
            <v>0</v>
          </cell>
          <cell r="EB986">
            <v>0</v>
          </cell>
          <cell r="EC986">
            <v>0</v>
          </cell>
          <cell r="ED986">
            <v>0</v>
          </cell>
        </row>
        <row r="987"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  <cell r="BD987">
            <v>0</v>
          </cell>
          <cell r="BE987">
            <v>0</v>
          </cell>
          <cell r="BF987">
            <v>0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  <cell r="BN987">
            <v>0</v>
          </cell>
          <cell r="BO987">
            <v>0</v>
          </cell>
          <cell r="BP987">
            <v>0</v>
          </cell>
          <cell r="BQ987">
            <v>0</v>
          </cell>
          <cell r="BR987">
            <v>0</v>
          </cell>
          <cell r="BS987">
            <v>0</v>
          </cell>
          <cell r="BT987">
            <v>0</v>
          </cell>
          <cell r="BU987">
            <v>0</v>
          </cell>
          <cell r="BV987">
            <v>0</v>
          </cell>
          <cell r="BW987">
            <v>0</v>
          </cell>
          <cell r="BX987">
            <v>0</v>
          </cell>
          <cell r="BY987">
            <v>0</v>
          </cell>
          <cell r="BZ987">
            <v>0</v>
          </cell>
          <cell r="CA987">
            <v>0</v>
          </cell>
          <cell r="CB987">
            <v>0</v>
          </cell>
          <cell r="CC987">
            <v>0</v>
          </cell>
          <cell r="CD987">
            <v>0</v>
          </cell>
          <cell r="CE987">
            <v>0</v>
          </cell>
          <cell r="CF987">
            <v>0</v>
          </cell>
          <cell r="CG987">
            <v>0</v>
          </cell>
          <cell r="CH987">
            <v>0</v>
          </cell>
          <cell r="CI987">
            <v>0</v>
          </cell>
          <cell r="CJ987">
            <v>0</v>
          </cell>
          <cell r="CK987">
            <v>0</v>
          </cell>
          <cell r="CL987">
            <v>0</v>
          </cell>
          <cell r="CM987">
            <v>0</v>
          </cell>
          <cell r="CN987">
            <v>0</v>
          </cell>
          <cell r="CO987">
            <v>0</v>
          </cell>
          <cell r="CP987">
            <v>0</v>
          </cell>
          <cell r="CQ987">
            <v>0</v>
          </cell>
          <cell r="CR987">
            <v>0</v>
          </cell>
          <cell r="CS987">
            <v>0</v>
          </cell>
          <cell r="CT987">
            <v>0</v>
          </cell>
          <cell r="CU987">
            <v>0</v>
          </cell>
          <cell r="CV987">
            <v>0</v>
          </cell>
          <cell r="CW987">
            <v>0</v>
          </cell>
          <cell r="CX987">
            <v>0</v>
          </cell>
          <cell r="CY987">
            <v>0</v>
          </cell>
          <cell r="CZ987">
            <v>0</v>
          </cell>
          <cell r="DA987">
            <v>0</v>
          </cell>
          <cell r="DB987">
            <v>0</v>
          </cell>
          <cell r="DC987">
            <v>0</v>
          </cell>
          <cell r="DD987">
            <v>0</v>
          </cell>
          <cell r="DE987">
            <v>0</v>
          </cell>
          <cell r="DF987">
            <v>0</v>
          </cell>
          <cell r="DG987">
            <v>0</v>
          </cell>
          <cell r="DH987">
            <v>0</v>
          </cell>
          <cell r="DI987">
            <v>0</v>
          </cell>
          <cell r="DJ987">
            <v>0</v>
          </cell>
          <cell r="DK987">
            <v>0</v>
          </cell>
          <cell r="DL987">
            <v>0</v>
          </cell>
          <cell r="DM987">
            <v>0</v>
          </cell>
          <cell r="DN987">
            <v>0</v>
          </cell>
          <cell r="DO987">
            <v>0</v>
          </cell>
          <cell r="DP987">
            <v>0</v>
          </cell>
          <cell r="DQ987">
            <v>0</v>
          </cell>
          <cell r="DR987">
            <v>0</v>
          </cell>
          <cell r="DS987">
            <v>0</v>
          </cell>
          <cell r="DT987">
            <v>0</v>
          </cell>
          <cell r="DU987">
            <v>0</v>
          </cell>
          <cell r="DV987">
            <v>0</v>
          </cell>
          <cell r="DW987">
            <v>0</v>
          </cell>
          <cell r="DX987">
            <v>0</v>
          </cell>
          <cell r="DY987">
            <v>0</v>
          </cell>
          <cell r="DZ987">
            <v>0</v>
          </cell>
          <cell r="EA987">
            <v>0</v>
          </cell>
          <cell r="EB987">
            <v>0</v>
          </cell>
          <cell r="EC987">
            <v>0</v>
          </cell>
          <cell r="ED987">
            <v>0</v>
          </cell>
        </row>
        <row r="988"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0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0</v>
          </cell>
          <cell r="BD988">
            <v>0</v>
          </cell>
          <cell r="BE988">
            <v>0</v>
          </cell>
          <cell r="BF988">
            <v>0</v>
          </cell>
          <cell r="BG988">
            <v>0</v>
          </cell>
          <cell r="BH988">
            <v>0</v>
          </cell>
          <cell r="BI988">
            <v>0</v>
          </cell>
          <cell r="BJ988">
            <v>0</v>
          </cell>
          <cell r="BK988">
            <v>0</v>
          </cell>
          <cell r="BL988">
            <v>0</v>
          </cell>
          <cell r="BM988">
            <v>0</v>
          </cell>
          <cell r="BN988">
            <v>0</v>
          </cell>
          <cell r="BO988">
            <v>0</v>
          </cell>
          <cell r="BP988">
            <v>0</v>
          </cell>
          <cell r="BQ988">
            <v>0</v>
          </cell>
          <cell r="BR988">
            <v>0</v>
          </cell>
          <cell r="BS988">
            <v>0</v>
          </cell>
          <cell r="BT988">
            <v>0</v>
          </cell>
          <cell r="BU988">
            <v>0</v>
          </cell>
          <cell r="BV988">
            <v>0</v>
          </cell>
          <cell r="BW988">
            <v>0</v>
          </cell>
          <cell r="BX988">
            <v>0</v>
          </cell>
          <cell r="BY988">
            <v>0</v>
          </cell>
          <cell r="BZ988">
            <v>0</v>
          </cell>
          <cell r="CA988">
            <v>0</v>
          </cell>
          <cell r="CB988">
            <v>0</v>
          </cell>
          <cell r="CC988">
            <v>0</v>
          </cell>
          <cell r="CD988">
            <v>0</v>
          </cell>
          <cell r="CE988">
            <v>0</v>
          </cell>
          <cell r="CF988">
            <v>0</v>
          </cell>
          <cell r="CG988">
            <v>0</v>
          </cell>
          <cell r="CH988">
            <v>0</v>
          </cell>
          <cell r="CI988">
            <v>0</v>
          </cell>
          <cell r="CJ988">
            <v>0</v>
          </cell>
          <cell r="CK988">
            <v>0</v>
          </cell>
          <cell r="CL988">
            <v>0</v>
          </cell>
          <cell r="CM988">
            <v>0</v>
          </cell>
          <cell r="CN988">
            <v>0</v>
          </cell>
          <cell r="CO988">
            <v>0</v>
          </cell>
          <cell r="CP988">
            <v>0</v>
          </cell>
          <cell r="CQ988">
            <v>0</v>
          </cell>
          <cell r="CR988">
            <v>0</v>
          </cell>
          <cell r="CS988">
            <v>0</v>
          </cell>
          <cell r="CT988">
            <v>0</v>
          </cell>
          <cell r="CU988">
            <v>0</v>
          </cell>
          <cell r="CV988">
            <v>0</v>
          </cell>
          <cell r="CW988">
            <v>0</v>
          </cell>
          <cell r="CX988">
            <v>0</v>
          </cell>
          <cell r="CY988">
            <v>0</v>
          </cell>
          <cell r="CZ988">
            <v>0</v>
          </cell>
          <cell r="DA988">
            <v>0</v>
          </cell>
          <cell r="DB988">
            <v>0</v>
          </cell>
          <cell r="DC988">
            <v>0</v>
          </cell>
          <cell r="DD988">
            <v>0</v>
          </cell>
          <cell r="DE988">
            <v>0</v>
          </cell>
          <cell r="DF988">
            <v>0</v>
          </cell>
          <cell r="DG988">
            <v>0</v>
          </cell>
          <cell r="DH988">
            <v>0</v>
          </cell>
          <cell r="DI988">
            <v>0</v>
          </cell>
          <cell r="DJ988">
            <v>0</v>
          </cell>
          <cell r="DK988">
            <v>0</v>
          </cell>
          <cell r="DL988">
            <v>0</v>
          </cell>
          <cell r="DM988">
            <v>0</v>
          </cell>
          <cell r="DN988">
            <v>0</v>
          </cell>
          <cell r="DO988">
            <v>0</v>
          </cell>
          <cell r="DP988">
            <v>0</v>
          </cell>
          <cell r="DQ988">
            <v>0</v>
          </cell>
          <cell r="DR988">
            <v>0</v>
          </cell>
          <cell r="DS988">
            <v>0</v>
          </cell>
          <cell r="DT988">
            <v>0</v>
          </cell>
          <cell r="DU988">
            <v>0</v>
          </cell>
          <cell r="DV988">
            <v>0</v>
          </cell>
          <cell r="DW988">
            <v>0</v>
          </cell>
          <cell r="DX988">
            <v>0</v>
          </cell>
          <cell r="DY988">
            <v>0</v>
          </cell>
          <cell r="DZ988">
            <v>0</v>
          </cell>
          <cell r="EA988">
            <v>0</v>
          </cell>
          <cell r="EB988">
            <v>0</v>
          </cell>
          <cell r="EC988">
            <v>0</v>
          </cell>
          <cell r="ED988">
            <v>0</v>
          </cell>
        </row>
        <row r="989"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  <cell r="BQ989">
            <v>0</v>
          </cell>
          <cell r="BR989">
            <v>0</v>
          </cell>
          <cell r="BS989">
            <v>0</v>
          </cell>
          <cell r="BT989">
            <v>0</v>
          </cell>
          <cell r="BU989">
            <v>0</v>
          </cell>
          <cell r="BV989">
            <v>0</v>
          </cell>
          <cell r="BW989">
            <v>0</v>
          </cell>
          <cell r="BX989">
            <v>0</v>
          </cell>
          <cell r="BY989">
            <v>0</v>
          </cell>
          <cell r="BZ989">
            <v>0</v>
          </cell>
          <cell r="CA989">
            <v>0</v>
          </cell>
          <cell r="CB989">
            <v>0</v>
          </cell>
          <cell r="CC989">
            <v>0</v>
          </cell>
          <cell r="CD989">
            <v>0</v>
          </cell>
          <cell r="CE989">
            <v>0</v>
          </cell>
          <cell r="CF989">
            <v>0</v>
          </cell>
          <cell r="CG989">
            <v>0</v>
          </cell>
          <cell r="CH989">
            <v>0</v>
          </cell>
          <cell r="CI989">
            <v>0</v>
          </cell>
          <cell r="CJ989">
            <v>0</v>
          </cell>
          <cell r="CK989">
            <v>0</v>
          </cell>
          <cell r="CL989">
            <v>0</v>
          </cell>
          <cell r="CM989">
            <v>0</v>
          </cell>
          <cell r="CN989">
            <v>0</v>
          </cell>
          <cell r="CO989">
            <v>0</v>
          </cell>
          <cell r="CP989">
            <v>0</v>
          </cell>
          <cell r="CQ989">
            <v>0</v>
          </cell>
          <cell r="CR989">
            <v>0</v>
          </cell>
          <cell r="CS989">
            <v>0</v>
          </cell>
          <cell r="CT989">
            <v>0</v>
          </cell>
          <cell r="CU989">
            <v>0</v>
          </cell>
          <cell r="CV989">
            <v>0</v>
          </cell>
          <cell r="CW989">
            <v>0</v>
          </cell>
          <cell r="CX989">
            <v>0</v>
          </cell>
          <cell r="CY989">
            <v>0</v>
          </cell>
          <cell r="CZ989">
            <v>0</v>
          </cell>
          <cell r="DA989">
            <v>0</v>
          </cell>
          <cell r="DB989">
            <v>0</v>
          </cell>
          <cell r="DC989">
            <v>0</v>
          </cell>
          <cell r="DD989">
            <v>0</v>
          </cell>
          <cell r="DE989">
            <v>0</v>
          </cell>
          <cell r="DF989">
            <v>0</v>
          </cell>
          <cell r="DG989">
            <v>0</v>
          </cell>
          <cell r="DH989">
            <v>0</v>
          </cell>
          <cell r="DI989">
            <v>0</v>
          </cell>
          <cell r="DJ989">
            <v>0</v>
          </cell>
          <cell r="DK989">
            <v>0</v>
          </cell>
          <cell r="DL989">
            <v>0</v>
          </cell>
          <cell r="DM989">
            <v>0</v>
          </cell>
          <cell r="DN989">
            <v>0</v>
          </cell>
          <cell r="DO989">
            <v>0</v>
          </cell>
          <cell r="DP989">
            <v>0</v>
          </cell>
          <cell r="DQ989">
            <v>0</v>
          </cell>
          <cell r="DR989">
            <v>0</v>
          </cell>
          <cell r="DS989">
            <v>0</v>
          </cell>
          <cell r="DT989">
            <v>0</v>
          </cell>
          <cell r="DU989">
            <v>0</v>
          </cell>
          <cell r="DV989">
            <v>0</v>
          </cell>
          <cell r="DW989">
            <v>0</v>
          </cell>
          <cell r="DX989">
            <v>0</v>
          </cell>
          <cell r="DY989">
            <v>0</v>
          </cell>
          <cell r="DZ989">
            <v>0</v>
          </cell>
          <cell r="EA989">
            <v>0</v>
          </cell>
          <cell r="EB989">
            <v>0</v>
          </cell>
          <cell r="EC989">
            <v>0</v>
          </cell>
          <cell r="ED989">
            <v>0</v>
          </cell>
        </row>
        <row r="992"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0</v>
          </cell>
          <cell r="AO992">
            <v>0</v>
          </cell>
          <cell r="AP992">
            <v>0</v>
          </cell>
          <cell r="AQ992">
            <v>0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0</v>
          </cell>
          <cell r="AW992">
            <v>0</v>
          </cell>
          <cell r="AX992">
            <v>0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0</v>
          </cell>
          <cell r="BD992">
            <v>0</v>
          </cell>
          <cell r="BE992">
            <v>0</v>
          </cell>
          <cell r="BF992">
            <v>0</v>
          </cell>
          <cell r="BG992">
            <v>0</v>
          </cell>
          <cell r="BH992">
            <v>0</v>
          </cell>
          <cell r="BI992">
            <v>0</v>
          </cell>
          <cell r="BJ992">
            <v>0</v>
          </cell>
          <cell r="BK992">
            <v>0</v>
          </cell>
          <cell r="BL992">
            <v>0</v>
          </cell>
          <cell r="BM992">
            <v>0</v>
          </cell>
          <cell r="BN992">
            <v>0</v>
          </cell>
          <cell r="BO992">
            <v>0</v>
          </cell>
          <cell r="BP992">
            <v>0</v>
          </cell>
          <cell r="BQ992">
            <v>0</v>
          </cell>
          <cell r="BR992">
            <v>0</v>
          </cell>
          <cell r="BS992">
            <v>0</v>
          </cell>
          <cell r="BT992">
            <v>0</v>
          </cell>
          <cell r="BU992">
            <v>0</v>
          </cell>
          <cell r="BV992">
            <v>0</v>
          </cell>
          <cell r="BW992">
            <v>0</v>
          </cell>
          <cell r="BX992">
            <v>0</v>
          </cell>
          <cell r="BY992">
            <v>0</v>
          </cell>
          <cell r="BZ992">
            <v>0</v>
          </cell>
          <cell r="CA992">
            <v>0</v>
          </cell>
          <cell r="CB992">
            <v>0</v>
          </cell>
          <cell r="CC992">
            <v>0</v>
          </cell>
          <cell r="CD992">
            <v>0</v>
          </cell>
          <cell r="CE992">
            <v>0</v>
          </cell>
          <cell r="CF992">
            <v>0</v>
          </cell>
          <cell r="CG992">
            <v>0</v>
          </cell>
          <cell r="CH992">
            <v>0</v>
          </cell>
          <cell r="CI992">
            <v>0</v>
          </cell>
          <cell r="CJ992">
            <v>0</v>
          </cell>
          <cell r="CK992">
            <v>0</v>
          </cell>
          <cell r="CL992">
            <v>0</v>
          </cell>
          <cell r="CM992">
            <v>0</v>
          </cell>
          <cell r="CN992">
            <v>0</v>
          </cell>
          <cell r="CO992">
            <v>0</v>
          </cell>
          <cell r="CP992">
            <v>0</v>
          </cell>
          <cell r="CQ992">
            <v>0</v>
          </cell>
          <cell r="CR992">
            <v>0</v>
          </cell>
          <cell r="CS992">
            <v>0</v>
          </cell>
          <cell r="CT992">
            <v>0</v>
          </cell>
          <cell r="CU992">
            <v>0</v>
          </cell>
          <cell r="CV992">
            <v>0</v>
          </cell>
          <cell r="CW992">
            <v>0</v>
          </cell>
          <cell r="CX992">
            <v>0</v>
          </cell>
          <cell r="CY992">
            <v>0</v>
          </cell>
          <cell r="CZ992">
            <v>0</v>
          </cell>
          <cell r="DA992">
            <v>0</v>
          </cell>
          <cell r="DB992">
            <v>0</v>
          </cell>
          <cell r="DC992">
            <v>0</v>
          </cell>
          <cell r="DD992">
            <v>0</v>
          </cell>
          <cell r="DE992">
            <v>0</v>
          </cell>
          <cell r="DF992">
            <v>0</v>
          </cell>
          <cell r="DG992">
            <v>0</v>
          </cell>
          <cell r="DH992">
            <v>0</v>
          </cell>
          <cell r="DI992">
            <v>0</v>
          </cell>
          <cell r="DJ992">
            <v>0</v>
          </cell>
          <cell r="DK992">
            <v>0</v>
          </cell>
          <cell r="DL992">
            <v>0</v>
          </cell>
          <cell r="DM992">
            <v>0</v>
          </cell>
          <cell r="DN992">
            <v>0</v>
          </cell>
          <cell r="DO992">
            <v>0</v>
          </cell>
          <cell r="DP992">
            <v>0</v>
          </cell>
          <cell r="DQ992">
            <v>0</v>
          </cell>
          <cell r="DR992">
            <v>0</v>
          </cell>
          <cell r="DS992">
            <v>0</v>
          </cell>
          <cell r="DT992">
            <v>0</v>
          </cell>
          <cell r="DU992">
            <v>0</v>
          </cell>
          <cell r="DV992">
            <v>0</v>
          </cell>
          <cell r="DW992">
            <v>0</v>
          </cell>
          <cell r="DX992">
            <v>0</v>
          </cell>
          <cell r="DY992">
            <v>0</v>
          </cell>
          <cell r="DZ992">
            <v>0</v>
          </cell>
          <cell r="EA992">
            <v>0</v>
          </cell>
          <cell r="EB992">
            <v>0</v>
          </cell>
          <cell r="EC992">
            <v>0</v>
          </cell>
          <cell r="ED992">
            <v>0</v>
          </cell>
        </row>
        <row r="993"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E993">
            <v>0</v>
          </cell>
          <cell r="BF993">
            <v>0</v>
          </cell>
          <cell r="BG993">
            <v>0</v>
          </cell>
          <cell r="BH993">
            <v>0</v>
          </cell>
          <cell r="BI993">
            <v>0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P993">
            <v>0</v>
          </cell>
          <cell r="BQ993">
            <v>0</v>
          </cell>
          <cell r="BR993">
            <v>0</v>
          </cell>
          <cell r="BS993">
            <v>0</v>
          </cell>
          <cell r="BT993">
            <v>0</v>
          </cell>
          <cell r="BU993">
            <v>0</v>
          </cell>
          <cell r="BV993">
            <v>0</v>
          </cell>
          <cell r="BW993">
            <v>0</v>
          </cell>
          <cell r="BX993">
            <v>0</v>
          </cell>
          <cell r="BY993">
            <v>0</v>
          </cell>
          <cell r="BZ993">
            <v>0</v>
          </cell>
          <cell r="CA993">
            <v>0</v>
          </cell>
          <cell r="CB993">
            <v>0</v>
          </cell>
          <cell r="CC993">
            <v>0</v>
          </cell>
          <cell r="CD993">
            <v>0</v>
          </cell>
          <cell r="CE993">
            <v>0</v>
          </cell>
          <cell r="CF993">
            <v>0</v>
          </cell>
          <cell r="CG993">
            <v>0</v>
          </cell>
          <cell r="CH993">
            <v>0</v>
          </cell>
          <cell r="CI993">
            <v>0</v>
          </cell>
          <cell r="CJ993">
            <v>0</v>
          </cell>
          <cell r="CK993">
            <v>0</v>
          </cell>
          <cell r="CL993">
            <v>0</v>
          </cell>
          <cell r="CM993">
            <v>0</v>
          </cell>
          <cell r="CN993">
            <v>0</v>
          </cell>
          <cell r="CO993">
            <v>0</v>
          </cell>
          <cell r="CP993">
            <v>0</v>
          </cell>
          <cell r="CQ993">
            <v>0</v>
          </cell>
          <cell r="CR993">
            <v>0</v>
          </cell>
          <cell r="CS993">
            <v>0</v>
          </cell>
          <cell r="CT993">
            <v>0</v>
          </cell>
          <cell r="CU993">
            <v>0</v>
          </cell>
          <cell r="CV993">
            <v>0</v>
          </cell>
          <cell r="CW993">
            <v>0</v>
          </cell>
          <cell r="CX993">
            <v>0</v>
          </cell>
          <cell r="CY993">
            <v>0</v>
          </cell>
          <cell r="CZ993">
            <v>0</v>
          </cell>
          <cell r="DA993">
            <v>0</v>
          </cell>
          <cell r="DB993">
            <v>0</v>
          </cell>
          <cell r="DC993">
            <v>0</v>
          </cell>
          <cell r="DD993">
            <v>0</v>
          </cell>
          <cell r="DE993">
            <v>0</v>
          </cell>
          <cell r="DF993">
            <v>0</v>
          </cell>
          <cell r="DG993">
            <v>0</v>
          </cell>
          <cell r="DH993">
            <v>0</v>
          </cell>
          <cell r="DI993">
            <v>0</v>
          </cell>
          <cell r="DJ993">
            <v>0</v>
          </cell>
          <cell r="DK993">
            <v>0</v>
          </cell>
          <cell r="DL993">
            <v>0</v>
          </cell>
          <cell r="DM993">
            <v>0</v>
          </cell>
          <cell r="DN993">
            <v>0</v>
          </cell>
          <cell r="DO993">
            <v>0</v>
          </cell>
          <cell r="DP993">
            <v>0</v>
          </cell>
          <cell r="DQ993">
            <v>0</v>
          </cell>
          <cell r="DR993">
            <v>0</v>
          </cell>
          <cell r="DS993">
            <v>0</v>
          </cell>
          <cell r="DT993">
            <v>0</v>
          </cell>
          <cell r="DU993">
            <v>0</v>
          </cell>
          <cell r="DV993">
            <v>0</v>
          </cell>
          <cell r="DW993">
            <v>0</v>
          </cell>
          <cell r="DX993">
            <v>0</v>
          </cell>
          <cell r="DY993">
            <v>0</v>
          </cell>
          <cell r="DZ993">
            <v>0</v>
          </cell>
          <cell r="EA993">
            <v>0</v>
          </cell>
          <cell r="EB993">
            <v>0</v>
          </cell>
          <cell r="EC993">
            <v>0</v>
          </cell>
          <cell r="ED993">
            <v>0</v>
          </cell>
        </row>
        <row r="994"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0</v>
          </cell>
          <cell r="BE994">
            <v>0</v>
          </cell>
          <cell r="BF994">
            <v>0</v>
          </cell>
          <cell r="BG994">
            <v>0</v>
          </cell>
          <cell r="BH994">
            <v>0</v>
          </cell>
          <cell r="BI994">
            <v>0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  <cell r="BN994">
            <v>0</v>
          </cell>
          <cell r="BO994">
            <v>0</v>
          </cell>
          <cell r="BP994">
            <v>0</v>
          </cell>
          <cell r="BQ994">
            <v>0</v>
          </cell>
          <cell r="BR994">
            <v>0</v>
          </cell>
          <cell r="BS994">
            <v>0</v>
          </cell>
          <cell r="BT994">
            <v>0</v>
          </cell>
          <cell r="BU994">
            <v>0</v>
          </cell>
          <cell r="BV994">
            <v>0</v>
          </cell>
          <cell r="BW994">
            <v>0</v>
          </cell>
          <cell r="BX994">
            <v>0</v>
          </cell>
          <cell r="BY994">
            <v>0</v>
          </cell>
          <cell r="BZ994">
            <v>0</v>
          </cell>
          <cell r="CA994">
            <v>0</v>
          </cell>
          <cell r="CB994">
            <v>0</v>
          </cell>
          <cell r="CC994">
            <v>0</v>
          </cell>
          <cell r="CD994">
            <v>0</v>
          </cell>
          <cell r="CE994">
            <v>0</v>
          </cell>
          <cell r="CF994">
            <v>0</v>
          </cell>
          <cell r="CG994">
            <v>0</v>
          </cell>
          <cell r="CH994">
            <v>0</v>
          </cell>
          <cell r="CI994">
            <v>0</v>
          </cell>
          <cell r="CJ994">
            <v>0</v>
          </cell>
          <cell r="CK994">
            <v>0</v>
          </cell>
          <cell r="CL994">
            <v>0</v>
          </cell>
          <cell r="CM994">
            <v>0</v>
          </cell>
          <cell r="CN994">
            <v>0</v>
          </cell>
          <cell r="CO994">
            <v>0</v>
          </cell>
          <cell r="CP994">
            <v>0</v>
          </cell>
          <cell r="CQ994">
            <v>0</v>
          </cell>
          <cell r="CR994">
            <v>0</v>
          </cell>
          <cell r="CS994">
            <v>0</v>
          </cell>
          <cell r="CT994">
            <v>0</v>
          </cell>
          <cell r="CU994">
            <v>0</v>
          </cell>
          <cell r="CV994">
            <v>0</v>
          </cell>
          <cell r="CW994">
            <v>0</v>
          </cell>
          <cell r="CX994">
            <v>0</v>
          </cell>
          <cell r="CY994">
            <v>0</v>
          </cell>
          <cell r="CZ994">
            <v>0</v>
          </cell>
          <cell r="DA994">
            <v>0</v>
          </cell>
          <cell r="DB994">
            <v>0</v>
          </cell>
          <cell r="DC994">
            <v>0</v>
          </cell>
          <cell r="DD994">
            <v>0</v>
          </cell>
          <cell r="DE994">
            <v>0</v>
          </cell>
          <cell r="DF994">
            <v>0</v>
          </cell>
          <cell r="DG994">
            <v>0</v>
          </cell>
          <cell r="DH994">
            <v>0</v>
          </cell>
          <cell r="DI994">
            <v>0</v>
          </cell>
          <cell r="DJ994">
            <v>0</v>
          </cell>
          <cell r="DK994">
            <v>0</v>
          </cell>
          <cell r="DL994">
            <v>0</v>
          </cell>
          <cell r="DM994">
            <v>0</v>
          </cell>
          <cell r="DN994">
            <v>0</v>
          </cell>
          <cell r="DO994">
            <v>0</v>
          </cell>
          <cell r="DP994">
            <v>0</v>
          </cell>
          <cell r="DQ994">
            <v>0</v>
          </cell>
          <cell r="DR994">
            <v>0</v>
          </cell>
          <cell r="DS994">
            <v>0</v>
          </cell>
          <cell r="DT994">
            <v>0</v>
          </cell>
          <cell r="DU994">
            <v>0</v>
          </cell>
          <cell r="DV994">
            <v>0</v>
          </cell>
          <cell r="DW994">
            <v>0</v>
          </cell>
          <cell r="DX994">
            <v>0</v>
          </cell>
          <cell r="DY994">
            <v>0</v>
          </cell>
          <cell r="DZ994">
            <v>0</v>
          </cell>
          <cell r="EA994">
            <v>0</v>
          </cell>
          <cell r="EB994">
            <v>0</v>
          </cell>
          <cell r="EC994">
            <v>0</v>
          </cell>
          <cell r="ED994">
            <v>0</v>
          </cell>
        </row>
        <row r="995"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0</v>
          </cell>
          <cell r="AV995">
            <v>0</v>
          </cell>
          <cell r="AW995">
            <v>0</v>
          </cell>
          <cell r="AX995">
            <v>0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0</v>
          </cell>
          <cell r="BD995">
            <v>0</v>
          </cell>
          <cell r="BE995">
            <v>0</v>
          </cell>
          <cell r="BF995">
            <v>0</v>
          </cell>
          <cell r="BG995">
            <v>0</v>
          </cell>
          <cell r="BH995">
            <v>0</v>
          </cell>
          <cell r="BI995">
            <v>0</v>
          </cell>
          <cell r="BJ995">
            <v>0</v>
          </cell>
          <cell r="BK995">
            <v>0</v>
          </cell>
          <cell r="BL995">
            <v>0</v>
          </cell>
          <cell r="BM995">
            <v>0</v>
          </cell>
          <cell r="BN995">
            <v>0</v>
          </cell>
          <cell r="BO995">
            <v>0</v>
          </cell>
          <cell r="BP995">
            <v>0</v>
          </cell>
          <cell r="BQ995">
            <v>0</v>
          </cell>
          <cell r="BR995">
            <v>0</v>
          </cell>
          <cell r="BS995">
            <v>0</v>
          </cell>
          <cell r="BT995">
            <v>0</v>
          </cell>
          <cell r="BU995">
            <v>0</v>
          </cell>
          <cell r="BV995">
            <v>0</v>
          </cell>
          <cell r="BW995">
            <v>0</v>
          </cell>
          <cell r="BX995">
            <v>0</v>
          </cell>
          <cell r="BY995">
            <v>0</v>
          </cell>
          <cell r="BZ995">
            <v>0</v>
          </cell>
          <cell r="CA995">
            <v>0</v>
          </cell>
          <cell r="CB995">
            <v>0</v>
          </cell>
          <cell r="CC995">
            <v>0</v>
          </cell>
          <cell r="CD995">
            <v>0</v>
          </cell>
          <cell r="CE995">
            <v>0</v>
          </cell>
          <cell r="CF995">
            <v>0</v>
          </cell>
          <cell r="CG995">
            <v>0</v>
          </cell>
          <cell r="CH995">
            <v>0</v>
          </cell>
          <cell r="CI995">
            <v>0</v>
          </cell>
          <cell r="CJ995">
            <v>0</v>
          </cell>
          <cell r="CK995">
            <v>0</v>
          </cell>
          <cell r="CL995">
            <v>0</v>
          </cell>
          <cell r="CM995">
            <v>0</v>
          </cell>
          <cell r="CN995">
            <v>0</v>
          </cell>
          <cell r="CO995">
            <v>0</v>
          </cell>
          <cell r="CP995">
            <v>0</v>
          </cell>
          <cell r="CQ995">
            <v>0</v>
          </cell>
          <cell r="CR995">
            <v>0</v>
          </cell>
          <cell r="CS995">
            <v>0</v>
          </cell>
          <cell r="CT995">
            <v>0</v>
          </cell>
          <cell r="CU995">
            <v>0</v>
          </cell>
          <cell r="CV995">
            <v>0</v>
          </cell>
          <cell r="CW995">
            <v>0</v>
          </cell>
          <cell r="CX995">
            <v>0</v>
          </cell>
          <cell r="CY995">
            <v>0</v>
          </cell>
          <cell r="CZ995">
            <v>0</v>
          </cell>
          <cell r="DA995">
            <v>0</v>
          </cell>
          <cell r="DB995">
            <v>0</v>
          </cell>
          <cell r="DC995">
            <v>0</v>
          </cell>
          <cell r="DD995">
            <v>0</v>
          </cell>
          <cell r="DE995">
            <v>0</v>
          </cell>
          <cell r="DF995">
            <v>0</v>
          </cell>
          <cell r="DG995">
            <v>0</v>
          </cell>
          <cell r="DH995">
            <v>0</v>
          </cell>
          <cell r="DI995">
            <v>0</v>
          </cell>
          <cell r="DJ995">
            <v>0</v>
          </cell>
          <cell r="DK995">
            <v>0</v>
          </cell>
          <cell r="DL995">
            <v>0</v>
          </cell>
          <cell r="DM995">
            <v>0</v>
          </cell>
          <cell r="DN995">
            <v>0</v>
          </cell>
          <cell r="DO995">
            <v>0</v>
          </cell>
          <cell r="DP995">
            <v>0</v>
          </cell>
          <cell r="DQ995">
            <v>0</v>
          </cell>
          <cell r="DR995">
            <v>0</v>
          </cell>
          <cell r="DS995">
            <v>0</v>
          </cell>
          <cell r="DT995">
            <v>0</v>
          </cell>
          <cell r="DU995">
            <v>0</v>
          </cell>
          <cell r="DV995">
            <v>0</v>
          </cell>
          <cell r="DW995">
            <v>0</v>
          </cell>
          <cell r="DX995">
            <v>0</v>
          </cell>
          <cell r="DY995">
            <v>0</v>
          </cell>
          <cell r="DZ995">
            <v>0</v>
          </cell>
          <cell r="EA995">
            <v>0</v>
          </cell>
          <cell r="EB995">
            <v>0</v>
          </cell>
          <cell r="EC995">
            <v>0</v>
          </cell>
          <cell r="ED995">
            <v>0</v>
          </cell>
        </row>
        <row r="999"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0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</v>
          </cell>
          <cell r="AW999">
            <v>0</v>
          </cell>
          <cell r="AX999">
            <v>0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0</v>
          </cell>
          <cell r="BD999">
            <v>0</v>
          </cell>
          <cell r="BE999">
            <v>0</v>
          </cell>
          <cell r="BF999">
            <v>0</v>
          </cell>
          <cell r="BG999">
            <v>0</v>
          </cell>
          <cell r="BH999">
            <v>0</v>
          </cell>
          <cell r="BI999">
            <v>0</v>
          </cell>
          <cell r="BJ999">
            <v>0</v>
          </cell>
          <cell r="BK999">
            <v>0</v>
          </cell>
          <cell r="BL999">
            <v>0</v>
          </cell>
          <cell r="BM999">
            <v>0</v>
          </cell>
          <cell r="BN999">
            <v>0</v>
          </cell>
          <cell r="BO999">
            <v>0</v>
          </cell>
          <cell r="BP999">
            <v>0</v>
          </cell>
          <cell r="BQ999">
            <v>0</v>
          </cell>
          <cell r="BR999">
            <v>0</v>
          </cell>
          <cell r="BS999">
            <v>0</v>
          </cell>
          <cell r="BT999">
            <v>0</v>
          </cell>
          <cell r="BU999">
            <v>0</v>
          </cell>
          <cell r="BV999">
            <v>0</v>
          </cell>
          <cell r="BW999">
            <v>0</v>
          </cell>
          <cell r="BX999">
            <v>0</v>
          </cell>
          <cell r="BY999">
            <v>0</v>
          </cell>
          <cell r="BZ999">
            <v>0</v>
          </cell>
          <cell r="CA999">
            <v>0</v>
          </cell>
          <cell r="CB999">
            <v>0</v>
          </cell>
          <cell r="CC999">
            <v>0</v>
          </cell>
          <cell r="CD999">
            <v>0</v>
          </cell>
          <cell r="CE999">
            <v>0</v>
          </cell>
          <cell r="CF999">
            <v>0</v>
          </cell>
          <cell r="CG999">
            <v>0</v>
          </cell>
          <cell r="CH999">
            <v>0</v>
          </cell>
          <cell r="CI999">
            <v>0</v>
          </cell>
          <cell r="CJ999">
            <v>0</v>
          </cell>
          <cell r="CK999">
            <v>0</v>
          </cell>
          <cell r="CL999">
            <v>0</v>
          </cell>
          <cell r="CM999">
            <v>0</v>
          </cell>
          <cell r="CN999">
            <v>0</v>
          </cell>
          <cell r="CO999">
            <v>0</v>
          </cell>
          <cell r="CP999">
            <v>0</v>
          </cell>
          <cell r="CQ999">
            <v>0</v>
          </cell>
          <cell r="CR999">
            <v>0</v>
          </cell>
          <cell r="CS999">
            <v>0</v>
          </cell>
          <cell r="CT999">
            <v>0</v>
          </cell>
          <cell r="CU999">
            <v>0</v>
          </cell>
          <cell r="CV999">
            <v>0</v>
          </cell>
          <cell r="CW999">
            <v>0</v>
          </cell>
          <cell r="CX999">
            <v>0</v>
          </cell>
          <cell r="CY999">
            <v>0</v>
          </cell>
          <cell r="CZ999">
            <v>0</v>
          </cell>
          <cell r="DA999">
            <v>0</v>
          </cell>
          <cell r="DB999">
            <v>0</v>
          </cell>
          <cell r="DC999">
            <v>0</v>
          </cell>
          <cell r="DD999">
            <v>0</v>
          </cell>
          <cell r="DE999">
            <v>0</v>
          </cell>
          <cell r="DF999">
            <v>0</v>
          </cell>
          <cell r="DG999">
            <v>0</v>
          </cell>
          <cell r="DH999">
            <v>0</v>
          </cell>
          <cell r="DI999">
            <v>0</v>
          </cell>
          <cell r="DJ999">
            <v>0</v>
          </cell>
          <cell r="DK999">
            <v>0</v>
          </cell>
          <cell r="DL999">
            <v>0</v>
          </cell>
          <cell r="DM999">
            <v>0</v>
          </cell>
          <cell r="DN999">
            <v>0</v>
          </cell>
          <cell r="DO999">
            <v>0</v>
          </cell>
          <cell r="DP999">
            <v>0</v>
          </cell>
          <cell r="DQ999">
            <v>0</v>
          </cell>
          <cell r="DR999">
            <v>0</v>
          </cell>
          <cell r="DS999">
            <v>0</v>
          </cell>
          <cell r="DT999">
            <v>0</v>
          </cell>
          <cell r="DU999">
            <v>0</v>
          </cell>
          <cell r="DV999">
            <v>0</v>
          </cell>
          <cell r="DW999">
            <v>0</v>
          </cell>
          <cell r="DX999">
            <v>0</v>
          </cell>
          <cell r="DY999">
            <v>0</v>
          </cell>
          <cell r="DZ999">
            <v>0</v>
          </cell>
          <cell r="EA999">
            <v>0</v>
          </cell>
          <cell r="EB999">
            <v>0</v>
          </cell>
          <cell r="EC999">
            <v>0</v>
          </cell>
          <cell r="ED999">
            <v>0</v>
          </cell>
        </row>
        <row r="1000"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0</v>
          </cell>
          <cell r="AX1000">
            <v>0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0</v>
          </cell>
          <cell r="BD1000">
            <v>0</v>
          </cell>
          <cell r="BE1000">
            <v>0</v>
          </cell>
          <cell r="BF1000">
            <v>0</v>
          </cell>
          <cell r="BG1000">
            <v>0</v>
          </cell>
          <cell r="BH1000">
            <v>0</v>
          </cell>
          <cell r="BI1000">
            <v>0</v>
          </cell>
          <cell r="BJ1000">
            <v>0</v>
          </cell>
          <cell r="BK1000">
            <v>0</v>
          </cell>
          <cell r="BL1000">
            <v>0</v>
          </cell>
          <cell r="BM1000">
            <v>0</v>
          </cell>
          <cell r="BN1000">
            <v>0</v>
          </cell>
          <cell r="BO1000">
            <v>0</v>
          </cell>
          <cell r="BP1000">
            <v>0</v>
          </cell>
          <cell r="BQ1000">
            <v>0</v>
          </cell>
          <cell r="BR1000">
            <v>0</v>
          </cell>
          <cell r="BS1000">
            <v>0</v>
          </cell>
          <cell r="BT1000">
            <v>0</v>
          </cell>
          <cell r="BU1000">
            <v>0</v>
          </cell>
          <cell r="BV1000">
            <v>0</v>
          </cell>
          <cell r="BW1000">
            <v>0</v>
          </cell>
          <cell r="BX1000">
            <v>0</v>
          </cell>
          <cell r="BY1000">
            <v>0</v>
          </cell>
          <cell r="BZ1000">
            <v>0</v>
          </cell>
          <cell r="CA1000">
            <v>0</v>
          </cell>
          <cell r="CB1000">
            <v>0</v>
          </cell>
          <cell r="CC1000">
            <v>0</v>
          </cell>
          <cell r="CD1000">
            <v>0</v>
          </cell>
          <cell r="CE1000">
            <v>0</v>
          </cell>
          <cell r="CF1000">
            <v>0</v>
          </cell>
          <cell r="CG1000">
            <v>0</v>
          </cell>
          <cell r="CH1000">
            <v>0</v>
          </cell>
          <cell r="CI1000">
            <v>0</v>
          </cell>
          <cell r="CJ1000">
            <v>0</v>
          </cell>
          <cell r="CK1000">
            <v>0</v>
          </cell>
          <cell r="CL1000">
            <v>0</v>
          </cell>
          <cell r="CM1000">
            <v>0</v>
          </cell>
          <cell r="CN1000">
            <v>0</v>
          </cell>
          <cell r="CO1000">
            <v>0</v>
          </cell>
          <cell r="CP1000">
            <v>0</v>
          </cell>
          <cell r="CQ1000">
            <v>0</v>
          </cell>
          <cell r="CR1000">
            <v>0</v>
          </cell>
          <cell r="CS1000">
            <v>0</v>
          </cell>
          <cell r="CT1000">
            <v>0</v>
          </cell>
          <cell r="CU1000">
            <v>0</v>
          </cell>
          <cell r="CV1000">
            <v>0</v>
          </cell>
          <cell r="CW1000">
            <v>0</v>
          </cell>
          <cell r="CX1000">
            <v>0</v>
          </cell>
          <cell r="CY1000">
            <v>0</v>
          </cell>
          <cell r="CZ1000">
            <v>0</v>
          </cell>
          <cell r="DA1000">
            <v>0</v>
          </cell>
          <cell r="DB1000">
            <v>0</v>
          </cell>
          <cell r="DC1000">
            <v>0</v>
          </cell>
          <cell r="DD1000">
            <v>0</v>
          </cell>
          <cell r="DE1000">
            <v>0</v>
          </cell>
          <cell r="DF1000">
            <v>0</v>
          </cell>
          <cell r="DG1000">
            <v>0</v>
          </cell>
          <cell r="DH1000">
            <v>0</v>
          </cell>
          <cell r="DI1000">
            <v>0</v>
          </cell>
          <cell r="DJ1000">
            <v>0</v>
          </cell>
          <cell r="DK1000">
            <v>0</v>
          </cell>
          <cell r="DL1000">
            <v>0</v>
          </cell>
          <cell r="DM1000">
            <v>0</v>
          </cell>
          <cell r="DN1000">
            <v>0</v>
          </cell>
          <cell r="DO1000">
            <v>0</v>
          </cell>
          <cell r="DP1000">
            <v>0</v>
          </cell>
          <cell r="DQ1000">
            <v>0</v>
          </cell>
          <cell r="DR1000">
            <v>0</v>
          </cell>
          <cell r="DS1000">
            <v>0</v>
          </cell>
          <cell r="DT1000">
            <v>0</v>
          </cell>
          <cell r="DU1000">
            <v>0</v>
          </cell>
          <cell r="DV1000">
            <v>0</v>
          </cell>
          <cell r="DW1000">
            <v>0</v>
          </cell>
          <cell r="DX1000">
            <v>0</v>
          </cell>
          <cell r="DY1000">
            <v>0</v>
          </cell>
          <cell r="DZ1000">
            <v>0</v>
          </cell>
          <cell r="EA1000">
            <v>0</v>
          </cell>
          <cell r="EB1000">
            <v>0</v>
          </cell>
          <cell r="EC1000">
            <v>0</v>
          </cell>
          <cell r="ED1000">
            <v>0</v>
          </cell>
        </row>
        <row r="1001"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0</v>
          </cell>
          <cell r="AX1001">
            <v>0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0</v>
          </cell>
          <cell r="BD1001">
            <v>0</v>
          </cell>
          <cell r="BE1001">
            <v>0</v>
          </cell>
          <cell r="BF1001">
            <v>0</v>
          </cell>
          <cell r="BG1001">
            <v>0</v>
          </cell>
          <cell r="BH1001">
            <v>0</v>
          </cell>
          <cell r="BI1001">
            <v>0</v>
          </cell>
          <cell r="BJ1001">
            <v>0</v>
          </cell>
          <cell r="BK1001">
            <v>0</v>
          </cell>
          <cell r="BL1001">
            <v>0</v>
          </cell>
          <cell r="BM1001">
            <v>0</v>
          </cell>
          <cell r="BN1001">
            <v>0</v>
          </cell>
          <cell r="BO1001">
            <v>0</v>
          </cell>
          <cell r="BP1001">
            <v>0</v>
          </cell>
          <cell r="BQ1001">
            <v>0</v>
          </cell>
          <cell r="BR1001">
            <v>0</v>
          </cell>
          <cell r="BS1001">
            <v>0</v>
          </cell>
          <cell r="BT1001">
            <v>0</v>
          </cell>
          <cell r="BU1001">
            <v>0</v>
          </cell>
          <cell r="BV1001">
            <v>0</v>
          </cell>
          <cell r="BW1001">
            <v>0</v>
          </cell>
          <cell r="BX1001">
            <v>0</v>
          </cell>
          <cell r="BY1001">
            <v>0</v>
          </cell>
          <cell r="BZ1001">
            <v>0</v>
          </cell>
          <cell r="CA1001">
            <v>0</v>
          </cell>
          <cell r="CB1001">
            <v>0</v>
          </cell>
          <cell r="CC1001">
            <v>0</v>
          </cell>
          <cell r="CD1001">
            <v>0</v>
          </cell>
          <cell r="CE1001">
            <v>0</v>
          </cell>
          <cell r="CF1001">
            <v>0</v>
          </cell>
          <cell r="CG1001">
            <v>0</v>
          </cell>
          <cell r="CH1001">
            <v>0</v>
          </cell>
          <cell r="CI1001">
            <v>0</v>
          </cell>
          <cell r="CJ1001">
            <v>0</v>
          </cell>
          <cell r="CK1001">
            <v>0</v>
          </cell>
          <cell r="CL1001">
            <v>0</v>
          </cell>
          <cell r="CM1001">
            <v>0</v>
          </cell>
          <cell r="CN1001">
            <v>0</v>
          </cell>
          <cell r="CO1001">
            <v>0</v>
          </cell>
          <cell r="CP1001">
            <v>0</v>
          </cell>
          <cell r="CQ1001">
            <v>0</v>
          </cell>
          <cell r="CR1001">
            <v>0</v>
          </cell>
          <cell r="CS1001">
            <v>0</v>
          </cell>
          <cell r="CT1001">
            <v>0</v>
          </cell>
          <cell r="CU1001">
            <v>0</v>
          </cell>
          <cell r="CV1001">
            <v>0</v>
          </cell>
          <cell r="CW1001">
            <v>0</v>
          </cell>
          <cell r="CX1001">
            <v>0</v>
          </cell>
          <cell r="CY1001">
            <v>0</v>
          </cell>
          <cell r="CZ1001">
            <v>0</v>
          </cell>
          <cell r="DA1001">
            <v>0</v>
          </cell>
          <cell r="DB1001">
            <v>0</v>
          </cell>
          <cell r="DC1001">
            <v>0</v>
          </cell>
          <cell r="DD1001">
            <v>0</v>
          </cell>
          <cell r="DE1001">
            <v>0</v>
          </cell>
          <cell r="DF1001">
            <v>0</v>
          </cell>
          <cell r="DG1001">
            <v>0</v>
          </cell>
          <cell r="DH1001">
            <v>0</v>
          </cell>
          <cell r="DI1001">
            <v>0</v>
          </cell>
          <cell r="DJ1001">
            <v>0</v>
          </cell>
          <cell r="DK1001">
            <v>0</v>
          </cell>
          <cell r="DL1001">
            <v>0</v>
          </cell>
          <cell r="DM1001">
            <v>0</v>
          </cell>
          <cell r="DN1001">
            <v>0</v>
          </cell>
          <cell r="DO1001">
            <v>0</v>
          </cell>
          <cell r="DP1001">
            <v>0</v>
          </cell>
          <cell r="DQ1001">
            <v>0</v>
          </cell>
          <cell r="DR1001">
            <v>0</v>
          </cell>
          <cell r="DS1001">
            <v>0</v>
          </cell>
          <cell r="DT1001">
            <v>0</v>
          </cell>
          <cell r="DU1001">
            <v>0</v>
          </cell>
          <cell r="DV1001">
            <v>0</v>
          </cell>
          <cell r="DW1001">
            <v>0</v>
          </cell>
          <cell r="DX1001">
            <v>0</v>
          </cell>
          <cell r="DY1001">
            <v>0</v>
          </cell>
          <cell r="DZ1001">
            <v>0</v>
          </cell>
          <cell r="EA1001">
            <v>0</v>
          </cell>
          <cell r="EB1001">
            <v>0</v>
          </cell>
          <cell r="EC1001">
            <v>0</v>
          </cell>
          <cell r="ED1001">
            <v>0</v>
          </cell>
        </row>
        <row r="1002"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0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0</v>
          </cell>
          <cell r="AX1002">
            <v>0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0</v>
          </cell>
          <cell r="BD1002">
            <v>0</v>
          </cell>
          <cell r="BE1002">
            <v>0</v>
          </cell>
          <cell r="BF1002">
            <v>0</v>
          </cell>
          <cell r="BG1002">
            <v>0</v>
          </cell>
          <cell r="BH1002">
            <v>0</v>
          </cell>
          <cell r="BI1002">
            <v>0</v>
          </cell>
          <cell r="BJ1002">
            <v>0</v>
          </cell>
          <cell r="BK1002">
            <v>0</v>
          </cell>
          <cell r="BL1002">
            <v>0</v>
          </cell>
          <cell r="BM1002">
            <v>0</v>
          </cell>
          <cell r="BN1002">
            <v>0</v>
          </cell>
          <cell r="BO1002">
            <v>0</v>
          </cell>
          <cell r="BP1002">
            <v>0</v>
          </cell>
          <cell r="BQ1002">
            <v>0</v>
          </cell>
          <cell r="BR1002">
            <v>0</v>
          </cell>
          <cell r="BS1002">
            <v>0</v>
          </cell>
          <cell r="BT1002">
            <v>0</v>
          </cell>
          <cell r="BU1002">
            <v>0</v>
          </cell>
          <cell r="BV1002">
            <v>0</v>
          </cell>
          <cell r="BW1002">
            <v>0</v>
          </cell>
          <cell r="BX1002">
            <v>0</v>
          </cell>
          <cell r="BY1002">
            <v>0</v>
          </cell>
          <cell r="BZ1002">
            <v>0</v>
          </cell>
          <cell r="CA1002">
            <v>0</v>
          </cell>
          <cell r="CB1002">
            <v>0</v>
          </cell>
          <cell r="CC1002">
            <v>0</v>
          </cell>
          <cell r="CD1002">
            <v>0</v>
          </cell>
          <cell r="CE1002">
            <v>0</v>
          </cell>
          <cell r="CF1002">
            <v>0</v>
          </cell>
          <cell r="CG1002">
            <v>0</v>
          </cell>
          <cell r="CH1002">
            <v>0</v>
          </cell>
          <cell r="CI1002">
            <v>0</v>
          </cell>
          <cell r="CJ1002">
            <v>0</v>
          </cell>
          <cell r="CK1002">
            <v>0</v>
          </cell>
          <cell r="CL1002">
            <v>0</v>
          </cell>
          <cell r="CM1002">
            <v>0</v>
          </cell>
          <cell r="CN1002">
            <v>0</v>
          </cell>
          <cell r="CO1002">
            <v>0</v>
          </cell>
          <cell r="CP1002">
            <v>0</v>
          </cell>
          <cell r="CQ1002">
            <v>0</v>
          </cell>
          <cell r="CR1002">
            <v>0</v>
          </cell>
          <cell r="CS1002">
            <v>0</v>
          </cell>
          <cell r="CT1002">
            <v>0</v>
          </cell>
          <cell r="CU1002">
            <v>0</v>
          </cell>
          <cell r="CV1002">
            <v>0</v>
          </cell>
          <cell r="CW1002">
            <v>0</v>
          </cell>
          <cell r="CX1002">
            <v>0</v>
          </cell>
          <cell r="CY1002">
            <v>0</v>
          </cell>
          <cell r="CZ1002">
            <v>0</v>
          </cell>
          <cell r="DA1002">
            <v>0</v>
          </cell>
          <cell r="DB1002">
            <v>0</v>
          </cell>
          <cell r="DC1002">
            <v>0</v>
          </cell>
          <cell r="DD1002">
            <v>0</v>
          </cell>
          <cell r="DE1002">
            <v>0</v>
          </cell>
          <cell r="DF1002">
            <v>0</v>
          </cell>
          <cell r="DG1002">
            <v>0</v>
          </cell>
          <cell r="DH1002">
            <v>0</v>
          </cell>
          <cell r="DI1002">
            <v>0</v>
          </cell>
          <cell r="DJ1002">
            <v>0</v>
          </cell>
          <cell r="DK1002">
            <v>0</v>
          </cell>
          <cell r="DL1002">
            <v>0</v>
          </cell>
          <cell r="DM1002">
            <v>0</v>
          </cell>
          <cell r="DN1002">
            <v>0</v>
          </cell>
          <cell r="DO1002">
            <v>0</v>
          </cell>
          <cell r="DP1002">
            <v>0</v>
          </cell>
          <cell r="DQ1002">
            <v>0</v>
          </cell>
          <cell r="DR1002">
            <v>0</v>
          </cell>
          <cell r="DS1002">
            <v>0</v>
          </cell>
          <cell r="DT1002">
            <v>0</v>
          </cell>
          <cell r="DU1002">
            <v>0</v>
          </cell>
          <cell r="DV1002">
            <v>0</v>
          </cell>
          <cell r="DW1002">
            <v>0</v>
          </cell>
          <cell r="DX1002">
            <v>0</v>
          </cell>
          <cell r="DY1002">
            <v>0</v>
          </cell>
          <cell r="DZ1002">
            <v>0</v>
          </cell>
          <cell r="EA1002">
            <v>0</v>
          </cell>
          <cell r="EB1002">
            <v>0</v>
          </cell>
          <cell r="EC1002">
            <v>0</v>
          </cell>
          <cell r="ED1002">
            <v>0</v>
          </cell>
        </row>
        <row r="1003"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P1003">
            <v>0</v>
          </cell>
          <cell r="AQ1003">
            <v>0</v>
          </cell>
          <cell r="AR1003">
            <v>0</v>
          </cell>
          <cell r="AS1003">
            <v>0</v>
          </cell>
          <cell r="AT1003">
            <v>0</v>
          </cell>
          <cell r="AU1003">
            <v>0</v>
          </cell>
          <cell r="AV1003">
            <v>0</v>
          </cell>
          <cell r="AW1003">
            <v>0</v>
          </cell>
          <cell r="AX1003">
            <v>0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0</v>
          </cell>
          <cell r="BD1003">
            <v>0</v>
          </cell>
          <cell r="BE1003">
            <v>0</v>
          </cell>
          <cell r="BF1003">
            <v>0</v>
          </cell>
          <cell r="BG1003">
            <v>0</v>
          </cell>
          <cell r="BH1003">
            <v>0</v>
          </cell>
          <cell r="BI1003">
            <v>0</v>
          </cell>
          <cell r="BJ1003">
            <v>0</v>
          </cell>
          <cell r="BK1003">
            <v>0</v>
          </cell>
          <cell r="BL1003">
            <v>0</v>
          </cell>
          <cell r="BM1003">
            <v>0</v>
          </cell>
          <cell r="BN1003">
            <v>0</v>
          </cell>
          <cell r="BO1003">
            <v>0</v>
          </cell>
          <cell r="BP1003">
            <v>0</v>
          </cell>
          <cell r="BQ1003">
            <v>0</v>
          </cell>
          <cell r="BR1003">
            <v>0</v>
          </cell>
          <cell r="BS1003">
            <v>0</v>
          </cell>
          <cell r="BT1003">
            <v>0</v>
          </cell>
          <cell r="BU1003">
            <v>0</v>
          </cell>
          <cell r="BV1003">
            <v>0</v>
          </cell>
          <cell r="BW1003">
            <v>0</v>
          </cell>
          <cell r="BX1003">
            <v>0</v>
          </cell>
          <cell r="BY1003">
            <v>0</v>
          </cell>
          <cell r="BZ1003">
            <v>0</v>
          </cell>
          <cell r="CA1003">
            <v>0</v>
          </cell>
          <cell r="CB1003">
            <v>0</v>
          </cell>
          <cell r="CC1003">
            <v>0</v>
          </cell>
          <cell r="CD1003">
            <v>0</v>
          </cell>
          <cell r="CE1003">
            <v>0</v>
          </cell>
          <cell r="CF1003">
            <v>0</v>
          </cell>
          <cell r="CG1003">
            <v>0</v>
          </cell>
          <cell r="CH1003">
            <v>0</v>
          </cell>
          <cell r="CI1003">
            <v>0</v>
          </cell>
          <cell r="CJ1003">
            <v>0</v>
          </cell>
          <cell r="CK1003">
            <v>0</v>
          </cell>
          <cell r="CL1003">
            <v>0</v>
          </cell>
          <cell r="CM1003">
            <v>0</v>
          </cell>
          <cell r="CN1003">
            <v>0</v>
          </cell>
          <cell r="CO1003">
            <v>0</v>
          </cell>
          <cell r="CP1003">
            <v>0</v>
          </cell>
          <cell r="CQ1003">
            <v>0</v>
          </cell>
          <cell r="CR1003">
            <v>0</v>
          </cell>
          <cell r="CS1003">
            <v>0</v>
          </cell>
          <cell r="CT1003">
            <v>0</v>
          </cell>
          <cell r="CU1003">
            <v>0</v>
          </cell>
          <cell r="CV1003">
            <v>0</v>
          </cell>
          <cell r="CW1003">
            <v>0</v>
          </cell>
          <cell r="CX1003">
            <v>0</v>
          </cell>
          <cell r="CY1003">
            <v>0</v>
          </cell>
          <cell r="CZ1003">
            <v>0</v>
          </cell>
          <cell r="DA1003">
            <v>0</v>
          </cell>
          <cell r="DB1003">
            <v>0</v>
          </cell>
          <cell r="DC1003">
            <v>0</v>
          </cell>
          <cell r="DD1003">
            <v>0</v>
          </cell>
          <cell r="DE1003">
            <v>0</v>
          </cell>
          <cell r="DF1003">
            <v>0</v>
          </cell>
          <cell r="DG1003">
            <v>0</v>
          </cell>
          <cell r="DH1003">
            <v>0</v>
          </cell>
          <cell r="DI1003">
            <v>0</v>
          </cell>
          <cell r="DJ1003">
            <v>0</v>
          </cell>
          <cell r="DK1003">
            <v>0</v>
          </cell>
          <cell r="DL1003">
            <v>0</v>
          </cell>
          <cell r="DM1003">
            <v>0</v>
          </cell>
          <cell r="DN1003">
            <v>0</v>
          </cell>
          <cell r="DO1003">
            <v>0</v>
          </cell>
          <cell r="DP1003">
            <v>0</v>
          </cell>
          <cell r="DQ1003">
            <v>0</v>
          </cell>
          <cell r="DR1003">
            <v>0</v>
          </cell>
          <cell r="DS1003">
            <v>0</v>
          </cell>
          <cell r="DT1003">
            <v>0</v>
          </cell>
          <cell r="DU1003">
            <v>0</v>
          </cell>
          <cell r="DV1003">
            <v>0</v>
          </cell>
          <cell r="DW1003">
            <v>0</v>
          </cell>
          <cell r="DX1003">
            <v>0</v>
          </cell>
          <cell r="DY1003">
            <v>0</v>
          </cell>
          <cell r="DZ1003">
            <v>0</v>
          </cell>
          <cell r="EA1003">
            <v>0</v>
          </cell>
          <cell r="EB1003">
            <v>0</v>
          </cell>
          <cell r="EC1003">
            <v>0</v>
          </cell>
          <cell r="ED1003">
            <v>0</v>
          </cell>
        </row>
        <row r="1004"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0</v>
          </cell>
          <cell r="AX1004">
            <v>0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0</v>
          </cell>
          <cell r="BD1004">
            <v>0</v>
          </cell>
          <cell r="BE1004">
            <v>0</v>
          </cell>
          <cell r="BF1004">
            <v>0</v>
          </cell>
          <cell r="BG1004">
            <v>0</v>
          </cell>
          <cell r="BH1004">
            <v>0</v>
          </cell>
          <cell r="BI1004">
            <v>0</v>
          </cell>
          <cell r="BJ1004">
            <v>0</v>
          </cell>
          <cell r="BK1004">
            <v>0</v>
          </cell>
          <cell r="BL1004">
            <v>0</v>
          </cell>
          <cell r="BM1004">
            <v>0</v>
          </cell>
          <cell r="BN1004">
            <v>0</v>
          </cell>
          <cell r="BO1004">
            <v>0</v>
          </cell>
          <cell r="BP1004">
            <v>0</v>
          </cell>
          <cell r="BQ1004">
            <v>0</v>
          </cell>
          <cell r="BR1004">
            <v>0</v>
          </cell>
          <cell r="BS1004">
            <v>0</v>
          </cell>
          <cell r="BT1004">
            <v>0</v>
          </cell>
          <cell r="BU1004">
            <v>0</v>
          </cell>
          <cell r="BV1004">
            <v>0</v>
          </cell>
          <cell r="BW1004">
            <v>0</v>
          </cell>
          <cell r="BX1004">
            <v>0</v>
          </cell>
          <cell r="BY1004">
            <v>0</v>
          </cell>
          <cell r="BZ1004">
            <v>0</v>
          </cell>
          <cell r="CA1004">
            <v>0</v>
          </cell>
          <cell r="CB1004">
            <v>0</v>
          </cell>
          <cell r="CC1004">
            <v>0</v>
          </cell>
          <cell r="CD1004">
            <v>0</v>
          </cell>
          <cell r="CE1004">
            <v>0</v>
          </cell>
          <cell r="CF1004">
            <v>0</v>
          </cell>
          <cell r="CG1004">
            <v>0</v>
          </cell>
          <cell r="CH1004">
            <v>0</v>
          </cell>
          <cell r="CI1004">
            <v>0</v>
          </cell>
          <cell r="CJ1004">
            <v>0</v>
          </cell>
          <cell r="CK1004">
            <v>0</v>
          </cell>
          <cell r="CL1004">
            <v>0</v>
          </cell>
          <cell r="CM1004">
            <v>0</v>
          </cell>
          <cell r="CN1004">
            <v>0</v>
          </cell>
          <cell r="CO1004">
            <v>0</v>
          </cell>
          <cell r="CP1004">
            <v>0</v>
          </cell>
          <cell r="CQ1004">
            <v>0</v>
          </cell>
          <cell r="CR1004">
            <v>0</v>
          </cell>
          <cell r="CS1004">
            <v>0</v>
          </cell>
          <cell r="CT1004">
            <v>0</v>
          </cell>
          <cell r="CU1004">
            <v>0</v>
          </cell>
          <cell r="CV1004">
            <v>0</v>
          </cell>
          <cell r="CW1004">
            <v>0</v>
          </cell>
          <cell r="CX1004">
            <v>0</v>
          </cell>
          <cell r="CY1004">
            <v>0</v>
          </cell>
          <cell r="CZ1004">
            <v>0</v>
          </cell>
          <cell r="DA1004">
            <v>0</v>
          </cell>
          <cell r="DB1004">
            <v>0</v>
          </cell>
          <cell r="DC1004">
            <v>0</v>
          </cell>
          <cell r="DD1004">
            <v>0</v>
          </cell>
          <cell r="DE1004">
            <v>0</v>
          </cell>
          <cell r="DF1004">
            <v>0</v>
          </cell>
          <cell r="DG1004">
            <v>0</v>
          </cell>
          <cell r="DH1004">
            <v>0</v>
          </cell>
          <cell r="DI1004">
            <v>0</v>
          </cell>
          <cell r="DJ1004">
            <v>0</v>
          </cell>
          <cell r="DK1004">
            <v>0</v>
          </cell>
          <cell r="DL1004">
            <v>0</v>
          </cell>
          <cell r="DM1004">
            <v>0</v>
          </cell>
          <cell r="DN1004">
            <v>0</v>
          </cell>
          <cell r="DO1004">
            <v>0</v>
          </cell>
          <cell r="DP1004">
            <v>0</v>
          </cell>
          <cell r="DQ1004">
            <v>0</v>
          </cell>
          <cell r="DR1004">
            <v>0</v>
          </cell>
          <cell r="DS1004">
            <v>0</v>
          </cell>
          <cell r="DT1004">
            <v>0</v>
          </cell>
          <cell r="DU1004">
            <v>0</v>
          </cell>
          <cell r="DV1004">
            <v>0</v>
          </cell>
          <cell r="DW1004">
            <v>0</v>
          </cell>
          <cell r="DX1004">
            <v>0</v>
          </cell>
          <cell r="DY1004">
            <v>0</v>
          </cell>
          <cell r="DZ1004">
            <v>0</v>
          </cell>
          <cell r="EA1004">
            <v>0</v>
          </cell>
          <cell r="EB1004">
            <v>0</v>
          </cell>
          <cell r="EC1004">
            <v>0</v>
          </cell>
          <cell r="ED1004">
            <v>0</v>
          </cell>
        </row>
        <row r="1005"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0</v>
          </cell>
          <cell r="AX1005">
            <v>0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0</v>
          </cell>
          <cell r="BD1005">
            <v>0</v>
          </cell>
          <cell r="BE1005">
            <v>0</v>
          </cell>
          <cell r="BF1005">
            <v>0</v>
          </cell>
          <cell r="BG1005">
            <v>0</v>
          </cell>
          <cell r="BH1005">
            <v>0</v>
          </cell>
          <cell r="BI1005">
            <v>0</v>
          </cell>
          <cell r="BJ1005">
            <v>0</v>
          </cell>
          <cell r="BK1005">
            <v>0</v>
          </cell>
          <cell r="BL1005">
            <v>0</v>
          </cell>
          <cell r="BM1005">
            <v>0</v>
          </cell>
          <cell r="BN1005">
            <v>0</v>
          </cell>
          <cell r="BO1005">
            <v>0</v>
          </cell>
          <cell r="BP1005">
            <v>0</v>
          </cell>
          <cell r="BQ1005">
            <v>0</v>
          </cell>
          <cell r="BR1005">
            <v>0</v>
          </cell>
          <cell r="BS1005">
            <v>0</v>
          </cell>
          <cell r="BT1005">
            <v>0</v>
          </cell>
          <cell r="BU1005">
            <v>0</v>
          </cell>
          <cell r="BV1005">
            <v>0</v>
          </cell>
          <cell r="BW1005">
            <v>0</v>
          </cell>
          <cell r="BX1005">
            <v>0</v>
          </cell>
          <cell r="BY1005">
            <v>0</v>
          </cell>
          <cell r="BZ1005">
            <v>0</v>
          </cell>
          <cell r="CA1005">
            <v>0</v>
          </cell>
          <cell r="CB1005">
            <v>0</v>
          </cell>
          <cell r="CC1005">
            <v>0</v>
          </cell>
          <cell r="CD1005">
            <v>0</v>
          </cell>
          <cell r="CE1005">
            <v>0</v>
          </cell>
          <cell r="CF1005">
            <v>0</v>
          </cell>
          <cell r="CG1005">
            <v>0</v>
          </cell>
          <cell r="CH1005">
            <v>0</v>
          </cell>
          <cell r="CI1005">
            <v>0</v>
          </cell>
          <cell r="CJ1005">
            <v>0</v>
          </cell>
          <cell r="CK1005">
            <v>0</v>
          </cell>
          <cell r="CL1005">
            <v>0</v>
          </cell>
          <cell r="CM1005">
            <v>0</v>
          </cell>
          <cell r="CN1005">
            <v>0</v>
          </cell>
          <cell r="CO1005">
            <v>0</v>
          </cell>
          <cell r="CP1005">
            <v>0</v>
          </cell>
          <cell r="CQ1005">
            <v>0</v>
          </cell>
          <cell r="CR1005">
            <v>0</v>
          </cell>
          <cell r="CS1005">
            <v>0</v>
          </cell>
          <cell r="CT1005">
            <v>0</v>
          </cell>
          <cell r="CU1005">
            <v>0</v>
          </cell>
          <cell r="CV1005">
            <v>0</v>
          </cell>
          <cell r="CW1005">
            <v>0</v>
          </cell>
          <cell r="CX1005">
            <v>0</v>
          </cell>
          <cell r="CY1005">
            <v>0</v>
          </cell>
          <cell r="CZ1005">
            <v>0</v>
          </cell>
          <cell r="DA1005">
            <v>0</v>
          </cell>
          <cell r="DB1005">
            <v>0</v>
          </cell>
          <cell r="DC1005">
            <v>0</v>
          </cell>
          <cell r="DD1005">
            <v>0</v>
          </cell>
          <cell r="DE1005">
            <v>0</v>
          </cell>
          <cell r="DF1005">
            <v>0</v>
          </cell>
          <cell r="DG1005">
            <v>0</v>
          </cell>
          <cell r="DH1005">
            <v>0</v>
          </cell>
          <cell r="DI1005">
            <v>0</v>
          </cell>
          <cell r="DJ1005">
            <v>0</v>
          </cell>
          <cell r="DK1005">
            <v>0</v>
          </cell>
          <cell r="DL1005">
            <v>0</v>
          </cell>
          <cell r="DM1005">
            <v>0</v>
          </cell>
          <cell r="DN1005">
            <v>0</v>
          </cell>
          <cell r="DO1005">
            <v>0</v>
          </cell>
          <cell r="DP1005">
            <v>0</v>
          </cell>
          <cell r="DQ1005">
            <v>0</v>
          </cell>
          <cell r="DR1005">
            <v>0</v>
          </cell>
          <cell r="DS1005">
            <v>0</v>
          </cell>
          <cell r="DT1005">
            <v>0</v>
          </cell>
          <cell r="DU1005">
            <v>0</v>
          </cell>
          <cell r="DV1005">
            <v>0</v>
          </cell>
          <cell r="DW1005">
            <v>0</v>
          </cell>
          <cell r="DX1005">
            <v>0</v>
          </cell>
          <cell r="DY1005">
            <v>0</v>
          </cell>
          <cell r="DZ1005">
            <v>0</v>
          </cell>
          <cell r="EA1005">
            <v>0</v>
          </cell>
          <cell r="EB1005">
            <v>0</v>
          </cell>
          <cell r="EC1005">
            <v>0</v>
          </cell>
          <cell r="ED1005">
            <v>0</v>
          </cell>
        </row>
        <row r="1006"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T1006">
            <v>0</v>
          </cell>
          <cell r="AU1006">
            <v>0</v>
          </cell>
          <cell r="AV1006">
            <v>0</v>
          </cell>
          <cell r="AW1006">
            <v>0</v>
          </cell>
          <cell r="AX1006">
            <v>0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0</v>
          </cell>
          <cell r="BD1006">
            <v>0</v>
          </cell>
          <cell r="BE1006">
            <v>0</v>
          </cell>
          <cell r="BF1006">
            <v>0</v>
          </cell>
          <cell r="BG1006">
            <v>0</v>
          </cell>
          <cell r="BH1006">
            <v>0</v>
          </cell>
          <cell r="BI1006">
            <v>0</v>
          </cell>
          <cell r="BJ1006">
            <v>0</v>
          </cell>
          <cell r="BK1006">
            <v>0</v>
          </cell>
          <cell r="BL1006">
            <v>0</v>
          </cell>
          <cell r="BM1006">
            <v>0</v>
          </cell>
          <cell r="BN1006">
            <v>0</v>
          </cell>
          <cell r="BO1006">
            <v>0</v>
          </cell>
          <cell r="BP1006">
            <v>0</v>
          </cell>
          <cell r="BQ1006">
            <v>0</v>
          </cell>
          <cell r="BR1006">
            <v>0</v>
          </cell>
          <cell r="BS1006">
            <v>0</v>
          </cell>
          <cell r="BT1006">
            <v>0</v>
          </cell>
          <cell r="BU1006">
            <v>0</v>
          </cell>
          <cell r="BV1006">
            <v>0</v>
          </cell>
          <cell r="BW1006">
            <v>0</v>
          </cell>
          <cell r="BX1006">
            <v>0</v>
          </cell>
          <cell r="BY1006">
            <v>0</v>
          </cell>
          <cell r="BZ1006">
            <v>0</v>
          </cell>
          <cell r="CA1006">
            <v>0</v>
          </cell>
          <cell r="CB1006">
            <v>0</v>
          </cell>
          <cell r="CC1006">
            <v>0</v>
          </cell>
          <cell r="CD1006">
            <v>0</v>
          </cell>
          <cell r="CE1006">
            <v>0</v>
          </cell>
          <cell r="CF1006">
            <v>0</v>
          </cell>
          <cell r="CG1006">
            <v>0</v>
          </cell>
          <cell r="CH1006">
            <v>0</v>
          </cell>
          <cell r="CI1006">
            <v>0</v>
          </cell>
          <cell r="CJ1006">
            <v>0</v>
          </cell>
          <cell r="CK1006">
            <v>0</v>
          </cell>
          <cell r="CL1006">
            <v>0</v>
          </cell>
          <cell r="CM1006">
            <v>0</v>
          </cell>
          <cell r="CN1006">
            <v>0</v>
          </cell>
          <cell r="CO1006">
            <v>0</v>
          </cell>
          <cell r="CP1006">
            <v>0</v>
          </cell>
          <cell r="CQ1006">
            <v>0</v>
          </cell>
          <cell r="CR1006">
            <v>0</v>
          </cell>
          <cell r="CS1006">
            <v>0</v>
          </cell>
          <cell r="CT1006">
            <v>0</v>
          </cell>
          <cell r="CU1006">
            <v>0</v>
          </cell>
          <cell r="CV1006">
            <v>0</v>
          </cell>
          <cell r="CW1006">
            <v>0</v>
          </cell>
          <cell r="CX1006">
            <v>0</v>
          </cell>
          <cell r="CY1006">
            <v>0</v>
          </cell>
          <cell r="CZ1006">
            <v>0</v>
          </cell>
          <cell r="DA1006">
            <v>0</v>
          </cell>
          <cell r="DB1006">
            <v>0</v>
          </cell>
          <cell r="DC1006">
            <v>0</v>
          </cell>
          <cell r="DD1006">
            <v>0</v>
          </cell>
          <cell r="DE1006">
            <v>0</v>
          </cell>
          <cell r="DF1006">
            <v>0</v>
          </cell>
          <cell r="DG1006">
            <v>0</v>
          </cell>
          <cell r="DH1006">
            <v>0</v>
          </cell>
          <cell r="DI1006">
            <v>0</v>
          </cell>
          <cell r="DJ1006">
            <v>0</v>
          </cell>
          <cell r="DK1006">
            <v>0</v>
          </cell>
          <cell r="DL1006">
            <v>0</v>
          </cell>
          <cell r="DM1006">
            <v>0</v>
          </cell>
          <cell r="DN1006">
            <v>0</v>
          </cell>
          <cell r="DO1006">
            <v>0</v>
          </cell>
          <cell r="DP1006">
            <v>0</v>
          </cell>
          <cell r="DQ1006">
            <v>0</v>
          </cell>
          <cell r="DR1006">
            <v>0</v>
          </cell>
          <cell r="DS1006">
            <v>0</v>
          </cell>
          <cell r="DT1006">
            <v>0</v>
          </cell>
          <cell r="DU1006">
            <v>0</v>
          </cell>
          <cell r="DV1006">
            <v>0</v>
          </cell>
          <cell r="DW1006">
            <v>0</v>
          </cell>
          <cell r="DX1006">
            <v>0</v>
          </cell>
          <cell r="DY1006">
            <v>0</v>
          </cell>
          <cell r="DZ1006">
            <v>0</v>
          </cell>
          <cell r="EA1006">
            <v>0</v>
          </cell>
          <cell r="EB1006">
            <v>0</v>
          </cell>
          <cell r="EC1006">
            <v>0</v>
          </cell>
          <cell r="ED1006">
            <v>0</v>
          </cell>
        </row>
        <row r="1009">
          <cell r="F1009">
            <v>0</v>
          </cell>
          <cell r="G1009">
            <v>0.01</v>
          </cell>
          <cell r="H1009">
            <v>-0.01</v>
          </cell>
          <cell r="I1009">
            <v>-0.01</v>
          </cell>
          <cell r="J1009">
            <v>0</v>
          </cell>
          <cell r="K1009">
            <v>-0.01</v>
          </cell>
          <cell r="L1009">
            <v>-0.01</v>
          </cell>
          <cell r="M1009">
            <v>0.02</v>
          </cell>
          <cell r="N1009">
            <v>0</v>
          </cell>
          <cell r="O1009">
            <v>0</v>
          </cell>
          <cell r="P1009">
            <v>0</v>
          </cell>
          <cell r="Q1009">
            <v>0.02</v>
          </cell>
          <cell r="R1009">
            <v>0</v>
          </cell>
          <cell r="S1009">
            <v>0</v>
          </cell>
          <cell r="T1009">
            <v>0.01</v>
          </cell>
          <cell r="U1009">
            <v>-0.02</v>
          </cell>
          <cell r="V1009">
            <v>-0.02</v>
          </cell>
          <cell r="W1009">
            <v>0</v>
          </cell>
          <cell r="X1009">
            <v>-0.01</v>
          </cell>
          <cell r="Y1009">
            <v>0</v>
          </cell>
          <cell r="Z1009">
            <v>0.02</v>
          </cell>
          <cell r="AA1009">
            <v>-0.01</v>
          </cell>
          <cell r="AB1009">
            <v>0</v>
          </cell>
          <cell r="AC1009">
            <v>0</v>
          </cell>
          <cell r="AD1009">
            <v>0.01</v>
          </cell>
          <cell r="AE1009">
            <v>0</v>
          </cell>
          <cell r="AF1009">
            <v>0.01</v>
          </cell>
          <cell r="AG1009">
            <v>0.02</v>
          </cell>
          <cell r="AH1009">
            <v>-0.01</v>
          </cell>
          <cell r="AI1009">
            <v>-0.02</v>
          </cell>
          <cell r="AJ1009">
            <v>-0.01</v>
          </cell>
          <cell r="AK1009">
            <v>-0.02</v>
          </cell>
          <cell r="AL1009">
            <v>-0.01</v>
          </cell>
          <cell r="AM1009">
            <v>0.01</v>
          </cell>
          <cell r="AN1009">
            <v>0.01</v>
          </cell>
          <cell r="AO1009">
            <v>0</v>
          </cell>
          <cell r="AP1009">
            <v>0</v>
          </cell>
          <cell r="AQ1009">
            <v>0.01</v>
          </cell>
          <cell r="AR1009">
            <v>0</v>
          </cell>
          <cell r="AS1009">
            <v>0.02</v>
          </cell>
          <cell r="AT1009">
            <v>0.01</v>
          </cell>
          <cell r="AU1009">
            <v>0</v>
          </cell>
          <cell r="AV1009">
            <v>0</v>
          </cell>
          <cell r="AW1009">
            <v>0</v>
          </cell>
          <cell r="AX1009">
            <v>-0.01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0</v>
          </cell>
          <cell r="BD1009">
            <v>0.01</v>
          </cell>
          <cell r="BE1009">
            <v>0</v>
          </cell>
          <cell r="BF1009">
            <v>0.01</v>
          </cell>
          <cell r="BG1009">
            <v>0</v>
          </cell>
          <cell r="BH1009">
            <v>0</v>
          </cell>
          <cell r="BI1009">
            <v>0</v>
          </cell>
          <cell r="BJ1009">
            <v>0</v>
          </cell>
          <cell r="BK1009">
            <v>-0.02</v>
          </cell>
          <cell r="BL1009">
            <v>-0.02</v>
          </cell>
          <cell r="BM1009">
            <v>0</v>
          </cell>
          <cell r="BN1009">
            <v>-0.01</v>
          </cell>
          <cell r="BO1009">
            <v>0</v>
          </cell>
          <cell r="BP1009">
            <v>0</v>
          </cell>
          <cell r="BQ1009">
            <v>0.01</v>
          </cell>
          <cell r="BR1009">
            <v>0</v>
          </cell>
          <cell r="BS1009">
            <v>0.02</v>
          </cell>
          <cell r="BT1009">
            <v>0.01</v>
          </cell>
          <cell r="BU1009">
            <v>-0.01</v>
          </cell>
          <cell r="BV1009">
            <v>0.01</v>
          </cell>
          <cell r="BW1009">
            <v>0</v>
          </cell>
          <cell r="BX1009">
            <v>-0.02</v>
          </cell>
          <cell r="BY1009">
            <v>-0.03</v>
          </cell>
          <cell r="BZ1009">
            <v>0.01</v>
          </cell>
          <cell r="CA1009">
            <v>-0.02</v>
          </cell>
          <cell r="CB1009">
            <v>0</v>
          </cell>
          <cell r="CC1009">
            <v>0</v>
          </cell>
          <cell r="CD1009">
            <v>0.01</v>
          </cell>
          <cell r="CE1009">
            <v>0</v>
          </cell>
          <cell r="CF1009">
            <v>0.01</v>
          </cell>
          <cell r="CG1009">
            <v>0.01</v>
          </cell>
          <cell r="CH1009">
            <v>0</v>
          </cell>
          <cell r="CI1009">
            <v>-0.01</v>
          </cell>
          <cell r="CJ1009">
            <v>-0.01</v>
          </cell>
          <cell r="CK1009">
            <v>-0.02</v>
          </cell>
          <cell r="CL1009">
            <v>-0.03</v>
          </cell>
          <cell r="CM1009">
            <v>0.01</v>
          </cell>
          <cell r="CN1009">
            <v>-0.01</v>
          </cell>
          <cell r="CO1009">
            <v>0.01</v>
          </cell>
          <cell r="CP1009">
            <v>0</v>
          </cell>
          <cell r="CQ1009">
            <v>0.01</v>
          </cell>
          <cell r="CR1009">
            <v>0</v>
          </cell>
          <cell r="CS1009">
            <v>0.02</v>
          </cell>
          <cell r="CT1009">
            <v>0.01</v>
          </cell>
          <cell r="CU1009">
            <v>-0.01</v>
          </cell>
          <cell r="CV1009">
            <v>-0.01</v>
          </cell>
          <cell r="CW1009">
            <v>-0.01</v>
          </cell>
          <cell r="CX1009">
            <v>-0.01</v>
          </cell>
          <cell r="CY1009">
            <v>-0.03</v>
          </cell>
          <cell r="CZ1009">
            <v>0.01</v>
          </cell>
          <cell r="DA1009">
            <v>-0.03</v>
          </cell>
          <cell r="DB1009">
            <v>-0.01</v>
          </cell>
          <cell r="DC1009">
            <v>0</v>
          </cell>
          <cell r="DD1009">
            <v>0.02</v>
          </cell>
          <cell r="DE1009">
            <v>-0.01</v>
          </cell>
          <cell r="DF1009">
            <v>0.01</v>
          </cell>
          <cell r="DG1009">
            <v>0.01</v>
          </cell>
          <cell r="DH1009">
            <v>-0.01</v>
          </cell>
          <cell r="DI1009">
            <v>0</v>
          </cell>
          <cell r="DJ1009">
            <v>0</v>
          </cell>
          <cell r="DK1009">
            <v>0</v>
          </cell>
          <cell r="DL1009">
            <v>-0.03</v>
          </cell>
          <cell r="DM1009">
            <v>0</v>
          </cell>
          <cell r="DN1009">
            <v>-0.02</v>
          </cell>
          <cell r="DO1009">
            <v>0</v>
          </cell>
          <cell r="DP1009">
            <v>0</v>
          </cell>
          <cell r="DQ1009">
            <v>0.01</v>
          </cell>
          <cell r="DR1009">
            <v>0</v>
          </cell>
          <cell r="DS1009">
            <v>0</v>
          </cell>
          <cell r="DT1009">
            <v>0.01</v>
          </cell>
          <cell r="DU1009">
            <v>0</v>
          </cell>
          <cell r="DV1009">
            <v>0</v>
          </cell>
          <cell r="DW1009">
            <v>0</v>
          </cell>
          <cell r="DX1009">
            <v>0</v>
          </cell>
          <cell r="DY1009">
            <v>0</v>
          </cell>
          <cell r="DZ1009">
            <v>0</v>
          </cell>
          <cell r="EA1009">
            <v>0</v>
          </cell>
          <cell r="EB1009">
            <v>0</v>
          </cell>
          <cell r="EC1009">
            <v>0.01</v>
          </cell>
          <cell r="ED1009">
            <v>0.01</v>
          </cell>
        </row>
        <row r="1010">
          <cell r="F1010">
            <v>0.01</v>
          </cell>
          <cell r="G1010">
            <v>0.03</v>
          </cell>
          <cell r="H1010">
            <v>0</v>
          </cell>
          <cell r="I1010">
            <v>0.01</v>
          </cell>
          <cell r="J1010">
            <v>0.01</v>
          </cell>
          <cell r="K1010">
            <v>0.01</v>
          </cell>
          <cell r="L1010">
            <v>0</v>
          </cell>
          <cell r="M1010">
            <v>-0.01</v>
          </cell>
          <cell r="N1010">
            <v>0</v>
          </cell>
          <cell r="O1010">
            <v>0.01</v>
          </cell>
          <cell r="P1010">
            <v>0.02</v>
          </cell>
          <cell r="Q1010">
            <v>0.01</v>
          </cell>
          <cell r="R1010">
            <v>0.01</v>
          </cell>
          <cell r="S1010">
            <v>0.02</v>
          </cell>
          <cell r="T1010">
            <v>0.02</v>
          </cell>
          <cell r="U1010">
            <v>0.02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-0.02</v>
          </cell>
          <cell r="AA1010">
            <v>0</v>
          </cell>
          <cell r="AB1010">
            <v>0</v>
          </cell>
          <cell r="AC1010">
            <v>0.02</v>
          </cell>
          <cell r="AD1010">
            <v>0.01</v>
          </cell>
          <cell r="AE1010">
            <v>0.01</v>
          </cell>
          <cell r="AF1010">
            <v>0.02</v>
          </cell>
          <cell r="AG1010">
            <v>0.02</v>
          </cell>
          <cell r="AH1010">
            <v>0.01</v>
          </cell>
          <cell r="AI1010">
            <v>0</v>
          </cell>
          <cell r="AJ1010">
            <v>0</v>
          </cell>
          <cell r="AK1010">
            <v>-0.01</v>
          </cell>
          <cell r="AL1010">
            <v>0</v>
          </cell>
          <cell r="AM1010">
            <v>0.02</v>
          </cell>
          <cell r="AN1010">
            <v>0</v>
          </cell>
          <cell r="AO1010">
            <v>0</v>
          </cell>
          <cell r="AP1010">
            <v>0.02</v>
          </cell>
          <cell r="AQ1010">
            <v>0.01</v>
          </cell>
          <cell r="AR1010">
            <v>0</v>
          </cell>
          <cell r="AS1010">
            <v>0.01</v>
          </cell>
          <cell r="AT1010">
            <v>0.01</v>
          </cell>
          <cell r="AU1010">
            <v>0</v>
          </cell>
          <cell r="AV1010">
            <v>0</v>
          </cell>
          <cell r="AW1010">
            <v>0</v>
          </cell>
          <cell r="AX1010">
            <v>-0.01</v>
          </cell>
          <cell r="AY1010">
            <v>0</v>
          </cell>
          <cell r="AZ1010">
            <v>0.01</v>
          </cell>
          <cell r="BA1010">
            <v>0</v>
          </cell>
          <cell r="BB1010">
            <v>0</v>
          </cell>
          <cell r="BC1010">
            <v>-0.02</v>
          </cell>
          <cell r="BD1010">
            <v>0.01</v>
          </cell>
          <cell r="BE1010">
            <v>0</v>
          </cell>
          <cell r="BF1010">
            <v>0.01</v>
          </cell>
          <cell r="BG1010">
            <v>0.01</v>
          </cell>
          <cell r="BH1010">
            <v>0</v>
          </cell>
          <cell r="BI1010">
            <v>0</v>
          </cell>
          <cell r="BJ1010">
            <v>0</v>
          </cell>
          <cell r="BK1010">
            <v>0</v>
          </cell>
          <cell r="BL1010">
            <v>0</v>
          </cell>
          <cell r="BM1010">
            <v>0.05</v>
          </cell>
          <cell r="BN1010">
            <v>0</v>
          </cell>
          <cell r="BO1010">
            <v>0</v>
          </cell>
          <cell r="BP1010">
            <v>0.01</v>
          </cell>
          <cell r="BQ1010">
            <v>0.01</v>
          </cell>
          <cell r="BR1010">
            <v>0.01</v>
          </cell>
          <cell r="BS1010">
            <v>0.01</v>
          </cell>
          <cell r="BT1010">
            <v>0.01</v>
          </cell>
          <cell r="BU1010">
            <v>0.01</v>
          </cell>
          <cell r="BV1010">
            <v>0</v>
          </cell>
          <cell r="BW1010">
            <v>0</v>
          </cell>
          <cell r="BX1010">
            <v>0</v>
          </cell>
          <cell r="BY1010">
            <v>0</v>
          </cell>
          <cell r="BZ1010">
            <v>0.02</v>
          </cell>
          <cell r="CA1010">
            <v>0</v>
          </cell>
          <cell r="CB1010">
            <v>0</v>
          </cell>
          <cell r="CC1010">
            <v>0.01</v>
          </cell>
          <cell r="CD1010">
            <v>0.01</v>
          </cell>
          <cell r="CE1010">
            <v>0</v>
          </cell>
          <cell r="CF1010">
            <v>0.01</v>
          </cell>
          <cell r="CG1010">
            <v>0.01</v>
          </cell>
          <cell r="CH1010">
            <v>0.01</v>
          </cell>
          <cell r="CI1010">
            <v>0</v>
          </cell>
          <cell r="CJ1010">
            <v>0</v>
          </cell>
          <cell r="CK1010">
            <v>0</v>
          </cell>
          <cell r="CL1010">
            <v>0</v>
          </cell>
          <cell r="CM1010">
            <v>-0.01</v>
          </cell>
          <cell r="CN1010">
            <v>0</v>
          </cell>
          <cell r="CO1010">
            <v>0</v>
          </cell>
          <cell r="CP1010">
            <v>0.01</v>
          </cell>
          <cell r="CQ1010">
            <v>0.01</v>
          </cell>
          <cell r="CR1010">
            <v>0</v>
          </cell>
          <cell r="CS1010">
            <v>0.01</v>
          </cell>
          <cell r="CT1010">
            <v>0</v>
          </cell>
          <cell r="CU1010">
            <v>0</v>
          </cell>
          <cell r="CV1010">
            <v>0</v>
          </cell>
          <cell r="CW1010">
            <v>0</v>
          </cell>
          <cell r="CX1010">
            <v>0.01</v>
          </cell>
          <cell r="CY1010">
            <v>0.01</v>
          </cell>
          <cell r="CZ1010">
            <v>0.01</v>
          </cell>
          <cell r="DA1010">
            <v>0</v>
          </cell>
          <cell r="DB1010">
            <v>0</v>
          </cell>
          <cell r="DC1010">
            <v>0.01</v>
          </cell>
          <cell r="DD1010">
            <v>0</v>
          </cell>
          <cell r="DE1010">
            <v>0.01</v>
          </cell>
          <cell r="DF1010">
            <v>0.01</v>
          </cell>
          <cell r="DG1010">
            <v>0.01</v>
          </cell>
          <cell r="DH1010">
            <v>0</v>
          </cell>
          <cell r="DI1010">
            <v>0</v>
          </cell>
          <cell r="DJ1010">
            <v>-0.01</v>
          </cell>
          <cell r="DK1010">
            <v>0</v>
          </cell>
          <cell r="DL1010">
            <v>0.01</v>
          </cell>
          <cell r="DM1010">
            <v>0</v>
          </cell>
          <cell r="DN1010">
            <v>0</v>
          </cell>
          <cell r="DO1010">
            <v>0</v>
          </cell>
          <cell r="DP1010">
            <v>0.01</v>
          </cell>
          <cell r="DQ1010">
            <v>0.01</v>
          </cell>
          <cell r="DR1010">
            <v>0</v>
          </cell>
          <cell r="DS1010">
            <v>0</v>
          </cell>
          <cell r="DT1010">
            <v>0</v>
          </cell>
          <cell r="DU1010">
            <v>0</v>
          </cell>
          <cell r="DV1010">
            <v>0</v>
          </cell>
          <cell r="DW1010">
            <v>0</v>
          </cell>
          <cell r="DX1010">
            <v>0</v>
          </cell>
          <cell r="DY1010">
            <v>0</v>
          </cell>
          <cell r="DZ1010">
            <v>0</v>
          </cell>
          <cell r="EA1010">
            <v>0</v>
          </cell>
          <cell r="EB1010">
            <v>0</v>
          </cell>
          <cell r="EC1010">
            <v>0</v>
          </cell>
          <cell r="ED1010">
            <v>0</v>
          </cell>
        </row>
        <row r="1011"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-0.01</v>
          </cell>
          <cell r="K1011">
            <v>0</v>
          </cell>
          <cell r="L1011">
            <v>-0.01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0.01</v>
          </cell>
          <cell r="R1011">
            <v>-0.01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-0.01</v>
          </cell>
          <cell r="X1011">
            <v>-0.01</v>
          </cell>
          <cell r="Y1011">
            <v>-0.02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0.01</v>
          </cell>
          <cell r="AE1011">
            <v>-0.01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-0.01</v>
          </cell>
          <cell r="AK1011">
            <v>-0.01</v>
          </cell>
          <cell r="AL1011">
            <v>-0.02</v>
          </cell>
          <cell r="AM1011">
            <v>0.01</v>
          </cell>
          <cell r="AN1011">
            <v>0</v>
          </cell>
          <cell r="AO1011">
            <v>0</v>
          </cell>
          <cell r="AP1011">
            <v>0</v>
          </cell>
          <cell r="AQ1011">
            <v>0</v>
          </cell>
          <cell r="AR1011">
            <v>0</v>
          </cell>
          <cell r="AS1011">
            <v>0</v>
          </cell>
          <cell r="AT1011">
            <v>0</v>
          </cell>
          <cell r="AU1011">
            <v>0</v>
          </cell>
          <cell r="AV1011">
            <v>0</v>
          </cell>
          <cell r="AW1011">
            <v>-0.01</v>
          </cell>
          <cell r="AX1011">
            <v>0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0</v>
          </cell>
          <cell r="BD1011">
            <v>0</v>
          </cell>
          <cell r="BE1011">
            <v>0</v>
          </cell>
          <cell r="BF1011">
            <v>0</v>
          </cell>
          <cell r="BG1011">
            <v>0</v>
          </cell>
          <cell r="BH1011">
            <v>0</v>
          </cell>
          <cell r="BI1011">
            <v>0</v>
          </cell>
          <cell r="BJ1011">
            <v>-0.01</v>
          </cell>
          <cell r="BK1011">
            <v>-0.01</v>
          </cell>
          <cell r="BL1011">
            <v>-0.01</v>
          </cell>
          <cell r="BM1011">
            <v>0</v>
          </cell>
          <cell r="BN1011">
            <v>0</v>
          </cell>
          <cell r="BO1011">
            <v>0</v>
          </cell>
          <cell r="BP1011">
            <v>0</v>
          </cell>
          <cell r="BQ1011">
            <v>0</v>
          </cell>
          <cell r="BR1011">
            <v>0</v>
          </cell>
          <cell r="BS1011">
            <v>0</v>
          </cell>
          <cell r="BT1011">
            <v>0</v>
          </cell>
          <cell r="BU1011">
            <v>0</v>
          </cell>
          <cell r="BV1011">
            <v>0</v>
          </cell>
          <cell r="BW1011">
            <v>-0.01</v>
          </cell>
          <cell r="BX1011">
            <v>-0.01</v>
          </cell>
          <cell r="BY1011">
            <v>-0.02</v>
          </cell>
          <cell r="BZ1011">
            <v>0</v>
          </cell>
          <cell r="CA1011">
            <v>0</v>
          </cell>
          <cell r="CB1011">
            <v>0</v>
          </cell>
          <cell r="CC1011">
            <v>0</v>
          </cell>
          <cell r="CD1011">
            <v>0</v>
          </cell>
          <cell r="CE1011">
            <v>0</v>
          </cell>
          <cell r="CF1011">
            <v>0</v>
          </cell>
          <cell r="CG1011">
            <v>0</v>
          </cell>
          <cell r="CH1011">
            <v>0</v>
          </cell>
          <cell r="CI1011">
            <v>0</v>
          </cell>
          <cell r="CJ1011">
            <v>-0.01</v>
          </cell>
          <cell r="CK1011">
            <v>-0.01</v>
          </cell>
          <cell r="CL1011">
            <v>-0.02</v>
          </cell>
          <cell r="CM1011">
            <v>0</v>
          </cell>
          <cell r="CN1011">
            <v>0</v>
          </cell>
          <cell r="CO1011">
            <v>0</v>
          </cell>
          <cell r="CP1011">
            <v>0</v>
          </cell>
          <cell r="CQ1011">
            <v>0</v>
          </cell>
          <cell r="CR1011">
            <v>0</v>
          </cell>
          <cell r="CS1011">
            <v>0</v>
          </cell>
          <cell r="CT1011">
            <v>0</v>
          </cell>
          <cell r="CU1011">
            <v>0</v>
          </cell>
          <cell r="CV1011">
            <v>0</v>
          </cell>
          <cell r="CW1011">
            <v>-0.01</v>
          </cell>
          <cell r="CX1011">
            <v>-0.01</v>
          </cell>
          <cell r="CY1011">
            <v>-0.03</v>
          </cell>
          <cell r="CZ1011">
            <v>0</v>
          </cell>
          <cell r="DA1011">
            <v>0</v>
          </cell>
          <cell r="DB1011">
            <v>0</v>
          </cell>
          <cell r="DC1011">
            <v>0</v>
          </cell>
          <cell r="DD1011">
            <v>0</v>
          </cell>
          <cell r="DE1011">
            <v>-0.01</v>
          </cell>
          <cell r="DF1011">
            <v>0</v>
          </cell>
          <cell r="DG1011">
            <v>0</v>
          </cell>
          <cell r="DH1011">
            <v>0</v>
          </cell>
          <cell r="DI1011">
            <v>0</v>
          </cell>
          <cell r="DJ1011">
            <v>-0.01</v>
          </cell>
          <cell r="DK1011">
            <v>0.05</v>
          </cell>
          <cell r="DL1011">
            <v>-0.02</v>
          </cell>
          <cell r="DM1011">
            <v>0</v>
          </cell>
          <cell r="DN1011">
            <v>0</v>
          </cell>
          <cell r="DO1011">
            <v>0</v>
          </cell>
          <cell r="DP1011">
            <v>0</v>
          </cell>
          <cell r="DQ1011">
            <v>0</v>
          </cell>
          <cell r="DR1011">
            <v>0</v>
          </cell>
          <cell r="DS1011">
            <v>0</v>
          </cell>
          <cell r="DT1011">
            <v>0</v>
          </cell>
          <cell r="DU1011">
            <v>0</v>
          </cell>
          <cell r="DV1011">
            <v>0</v>
          </cell>
          <cell r="DW1011">
            <v>0</v>
          </cell>
          <cell r="DX1011">
            <v>0</v>
          </cell>
          <cell r="DY1011">
            <v>0</v>
          </cell>
          <cell r="DZ1011">
            <v>0</v>
          </cell>
          <cell r="EA1011">
            <v>0</v>
          </cell>
          <cell r="EB1011">
            <v>0</v>
          </cell>
          <cell r="EC1011">
            <v>0</v>
          </cell>
          <cell r="ED1011">
            <v>0</v>
          </cell>
        </row>
        <row r="1012">
          <cell r="F1012">
            <v>0.01</v>
          </cell>
          <cell r="G1012">
            <v>0.02</v>
          </cell>
          <cell r="H1012">
            <v>0.01</v>
          </cell>
          <cell r="I1012">
            <v>0</v>
          </cell>
          <cell r="J1012">
            <v>-0.01</v>
          </cell>
          <cell r="K1012">
            <v>0</v>
          </cell>
          <cell r="L1012">
            <v>-0.03</v>
          </cell>
          <cell r="M1012">
            <v>0</v>
          </cell>
          <cell r="N1012">
            <v>-0.03</v>
          </cell>
          <cell r="O1012">
            <v>0</v>
          </cell>
          <cell r="P1012">
            <v>0.02</v>
          </cell>
          <cell r="Q1012">
            <v>-0.01</v>
          </cell>
          <cell r="R1012">
            <v>0</v>
          </cell>
          <cell r="S1012">
            <v>0.01</v>
          </cell>
          <cell r="T1012">
            <v>0.01</v>
          </cell>
          <cell r="U1012">
            <v>0.01</v>
          </cell>
          <cell r="V1012">
            <v>0</v>
          </cell>
          <cell r="W1012">
            <v>0</v>
          </cell>
          <cell r="X1012">
            <v>0</v>
          </cell>
          <cell r="Y1012">
            <v>-0.03</v>
          </cell>
          <cell r="Z1012">
            <v>-0.25</v>
          </cell>
          <cell r="AA1012">
            <v>-0.02</v>
          </cell>
          <cell r="AB1012">
            <v>-0.01</v>
          </cell>
          <cell r="AC1012">
            <v>0.01</v>
          </cell>
          <cell r="AD1012">
            <v>0.02</v>
          </cell>
          <cell r="AE1012">
            <v>0</v>
          </cell>
          <cell r="AF1012">
            <v>0</v>
          </cell>
          <cell r="AG1012">
            <v>0.01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-0.09</v>
          </cell>
          <cell r="AM1012">
            <v>-0.11</v>
          </cell>
          <cell r="AN1012">
            <v>-0.01</v>
          </cell>
          <cell r="AO1012">
            <v>0</v>
          </cell>
          <cell r="AP1012">
            <v>0.01</v>
          </cell>
          <cell r="AQ1012">
            <v>0.01</v>
          </cell>
          <cell r="AR1012">
            <v>0</v>
          </cell>
          <cell r="AS1012">
            <v>0</v>
          </cell>
          <cell r="AT1012">
            <v>0.01</v>
          </cell>
          <cell r="AU1012">
            <v>0</v>
          </cell>
          <cell r="AV1012">
            <v>0</v>
          </cell>
          <cell r="AW1012">
            <v>0</v>
          </cell>
          <cell r="AX1012">
            <v>0</v>
          </cell>
          <cell r="AY1012">
            <v>-0.01</v>
          </cell>
          <cell r="AZ1012">
            <v>-0.01</v>
          </cell>
          <cell r="BA1012">
            <v>0</v>
          </cell>
          <cell r="BB1012">
            <v>0</v>
          </cell>
          <cell r="BC1012">
            <v>0.01</v>
          </cell>
          <cell r="BD1012">
            <v>0.01</v>
          </cell>
          <cell r="BE1012">
            <v>0</v>
          </cell>
          <cell r="BF1012">
            <v>0</v>
          </cell>
          <cell r="BG1012">
            <v>0</v>
          </cell>
          <cell r="BH1012">
            <v>0</v>
          </cell>
          <cell r="BI1012">
            <v>0</v>
          </cell>
          <cell r="BJ1012">
            <v>0</v>
          </cell>
          <cell r="BK1012">
            <v>0</v>
          </cell>
          <cell r="BL1012">
            <v>0.09</v>
          </cell>
          <cell r="BM1012">
            <v>-0.23</v>
          </cell>
          <cell r="BN1012">
            <v>-0.01</v>
          </cell>
          <cell r="BO1012">
            <v>0</v>
          </cell>
          <cell r="BP1012">
            <v>0.01</v>
          </cell>
          <cell r="BQ1012">
            <v>0</v>
          </cell>
          <cell r="BR1012">
            <v>0</v>
          </cell>
          <cell r="BS1012">
            <v>0.01</v>
          </cell>
          <cell r="BT1012">
            <v>-0.01</v>
          </cell>
          <cell r="BU1012">
            <v>0</v>
          </cell>
          <cell r="BV1012">
            <v>0</v>
          </cell>
          <cell r="BW1012">
            <v>0</v>
          </cell>
          <cell r="BX1012">
            <v>0</v>
          </cell>
          <cell r="BY1012">
            <v>-0.01</v>
          </cell>
          <cell r="BZ1012">
            <v>-0.09</v>
          </cell>
          <cell r="CA1012">
            <v>0</v>
          </cell>
          <cell r="CB1012">
            <v>0</v>
          </cell>
          <cell r="CC1012">
            <v>0.01</v>
          </cell>
          <cell r="CD1012">
            <v>0</v>
          </cell>
          <cell r="CE1012">
            <v>0.01</v>
          </cell>
          <cell r="CF1012">
            <v>0</v>
          </cell>
          <cell r="CG1012">
            <v>0</v>
          </cell>
          <cell r="CH1012">
            <v>0</v>
          </cell>
          <cell r="CI1012">
            <v>0</v>
          </cell>
          <cell r="CJ1012">
            <v>0</v>
          </cell>
          <cell r="CK1012">
            <v>0</v>
          </cell>
          <cell r="CL1012">
            <v>0.01</v>
          </cell>
          <cell r="CM1012">
            <v>0.12</v>
          </cell>
          <cell r="CN1012">
            <v>-0.01</v>
          </cell>
          <cell r="CO1012">
            <v>0</v>
          </cell>
          <cell r="CP1012">
            <v>0.01</v>
          </cell>
          <cell r="CQ1012">
            <v>0</v>
          </cell>
          <cell r="CR1012">
            <v>0</v>
          </cell>
          <cell r="CS1012">
            <v>0.01</v>
          </cell>
          <cell r="CT1012">
            <v>0.01</v>
          </cell>
          <cell r="CU1012">
            <v>0</v>
          </cell>
          <cell r="CV1012">
            <v>0</v>
          </cell>
          <cell r="CW1012">
            <v>0</v>
          </cell>
          <cell r="CX1012">
            <v>0.01</v>
          </cell>
          <cell r="CY1012">
            <v>0</v>
          </cell>
          <cell r="CZ1012">
            <v>-0.01</v>
          </cell>
          <cell r="DA1012">
            <v>-0.01</v>
          </cell>
          <cell r="DB1012">
            <v>0</v>
          </cell>
          <cell r="DC1012">
            <v>0.01</v>
          </cell>
          <cell r="DD1012">
            <v>0</v>
          </cell>
          <cell r="DE1012">
            <v>0</v>
          </cell>
          <cell r="DF1012">
            <v>0.01</v>
          </cell>
          <cell r="DG1012">
            <v>0.01</v>
          </cell>
          <cell r="DH1012">
            <v>0</v>
          </cell>
          <cell r="DI1012">
            <v>0</v>
          </cell>
          <cell r="DJ1012">
            <v>0</v>
          </cell>
          <cell r="DK1012">
            <v>0</v>
          </cell>
          <cell r="DL1012">
            <v>0.02</v>
          </cell>
          <cell r="DM1012">
            <v>-0.04</v>
          </cell>
          <cell r="DN1012">
            <v>-0.01</v>
          </cell>
          <cell r="DO1012">
            <v>0</v>
          </cell>
          <cell r="DP1012">
            <v>0.01</v>
          </cell>
          <cell r="DQ1012">
            <v>0</v>
          </cell>
          <cell r="DR1012">
            <v>0</v>
          </cell>
          <cell r="DS1012">
            <v>0</v>
          </cell>
          <cell r="DT1012">
            <v>0</v>
          </cell>
          <cell r="DU1012">
            <v>0</v>
          </cell>
          <cell r="DV1012">
            <v>0</v>
          </cell>
          <cell r="DW1012">
            <v>0</v>
          </cell>
          <cell r="DX1012">
            <v>0</v>
          </cell>
          <cell r="DY1012">
            <v>-0.01</v>
          </cell>
          <cell r="DZ1012">
            <v>0.01</v>
          </cell>
          <cell r="EA1012">
            <v>0</v>
          </cell>
          <cell r="EB1012">
            <v>0</v>
          </cell>
          <cell r="EC1012">
            <v>0</v>
          </cell>
          <cell r="ED1012">
            <v>0</v>
          </cell>
        </row>
        <row r="1013">
          <cell r="F1013">
            <v>0.05</v>
          </cell>
          <cell r="G1013">
            <v>0.03</v>
          </cell>
          <cell r="H1013">
            <v>0.02</v>
          </cell>
          <cell r="I1013">
            <v>0.02</v>
          </cell>
          <cell r="J1013">
            <v>-0.02</v>
          </cell>
          <cell r="K1013">
            <v>0</v>
          </cell>
          <cell r="L1013">
            <v>0.03</v>
          </cell>
          <cell r="M1013">
            <v>0.05</v>
          </cell>
          <cell r="N1013">
            <v>0</v>
          </cell>
          <cell r="O1013">
            <v>0</v>
          </cell>
          <cell r="P1013">
            <v>-0.02</v>
          </cell>
          <cell r="Q1013">
            <v>0.01</v>
          </cell>
          <cell r="R1013">
            <v>0</v>
          </cell>
          <cell r="S1013">
            <v>-0.01</v>
          </cell>
          <cell r="T1013">
            <v>0</v>
          </cell>
          <cell r="U1013">
            <v>0.05</v>
          </cell>
          <cell r="V1013">
            <v>0.02</v>
          </cell>
          <cell r="W1013">
            <v>0</v>
          </cell>
          <cell r="X1013">
            <v>-0.02</v>
          </cell>
          <cell r="Y1013">
            <v>0.03</v>
          </cell>
          <cell r="Z1013">
            <v>0.05</v>
          </cell>
          <cell r="AA1013">
            <v>-0.01</v>
          </cell>
          <cell r="AB1013">
            <v>0</v>
          </cell>
          <cell r="AC1013">
            <v>0.03</v>
          </cell>
          <cell r="AD1013">
            <v>0.01</v>
          </cell>
          <cell r="AE1013">
            <v>0</v>
          </cell>
          <cell r="AF1013">
            <v>0</v>
          </cell>
          <cell r="AG1013">
            <v>0.01</v>
          </cell>
          <cell r="AH1013">
            <v>0.01</v>
          </cell>
          <cell r="AI1013">
            <v>0</v>
          </cell>
          <cell r="AJ1013">
            <v>0</v>
          </cell>
          <cell r="AK1013">
            <v>-0.04</v>
          </cell>
          <cell r="AL1013">
            <v>0.01</v>
          </cell>
          <cell r="AM1013">
            <v>0.02</v>
          </cell>
          <cell r="AN1013">
            <v>0</v>
          </cell>
          <cell r="AO1013">
            <v>0</v>
          </cell>
          <cell r="AP1013">
            <v>0.03</v>
          </cell>
          <cell r="AQ1013">
            <v>0.01</v>
          </cell>
          <cell r="AR1013">
            <v>0.01</v>
          </cell>
          <cell r="AS1013">
            <v>0</v>
          </cell>
          <cell r="AT1013">
            <v>0.02</v>
          </cell>
          <cell r="AU1013">
            <v>0</v>
          </cell>
          <cell r="AV1013">
            <v>0</v>
          </cell>
          <cell r="AW1013">
            <v>0.01</v>
          </cell>
          <cell r="AX1013">
            <v>0</v>
          </cell>
          <cell r="AY1013">
            <v>0</v>
          </cell>
          <cell r="AZ1013">
            <v>0.01</v>
          </cell>
          <cell r="BA1013">
            <v>0</v>
          </cell>
          <cell r="BB1013">
            <v>0</v>
          </cell>
          <cell r="BC1013">
            <v>0.01</v>
          </cell>
          <cell r="BD1013">
            <v>0</v>
          </cell>
          <cell r="BE1013">
            <v>0</v>
          </cell>
          <cell r="BF1013">
            <v>0</v>
          </cell>
          <cell r="BG1013">
            <v>0.02</v>
          </cell>
          <cell r="BH1013">
            <v>0</v>
          </cell>
          <cell r="BI1013">
            <v>0</v>
          </cell>
          <cell r="BJ1013">
            <v>0</v>
          </cell>
          <cell r="BK1013">
            <v>0.01</v>
          </cell>
          <cell r="BL1013">
            <v>0.01</v>
          </cell>
          <cell r="BM1013">
            <v>0</v>
          </cell>
          <cell r="BN1013">
            <v>0.01</v>
          </cell>
          <cell r="BO1013">
            <v>0</v>
          </cell>
          <cell r="BP1013">
            <v>0</v>
          </cell>
          <cell r="BQ1013">
            <v>0</v>
          </cell>
          <cell r="BR1013">
            <v>0</v>
          </cell>
          <cell r="BS1013">
            <v>0</v>
          </cell>
          <cell r="BT1013">
            <v>0</v>
          </cell>
          <cell r="BU1013">
            <v>0.01</v>
          </cell>
          <cell r="BV1013">
            <v>0.01</v>
          </cell>
          <cell r="BW1013">
            <v>0</v>
          </cell>
          <cell r="BX1013">
            <v>0.09</v>
          </cell>
          <cell r="BY1013">
            <v>0.01</v>
          </cell>
          <cell r="BZ1013">
            <v>0</v>
          </cell>
          <cell r="CA1013">
            <v>0</v>
          </cell>
          <cell r="CB1013">
            <v>0</v>
          </cell>
          <cell r="CC1013">
            <v>0</v>
          </cell>
          <cell r="CD1013">
            <v>0</v>
          </cell>
          <cell r="CE1013">
            <v>-0.01</v>
          </cell>
          <cell r="CF1013">
            <v>-0.01</v>
          </cell>
          <cell r="CG1013">
            <v>0</v>
          </cell>
          <cell r="CH1013">
            <v>0</v>
          </cell>
          <cell r="CI1013">
            <v>0.01</v>
          </cell>
          <cell r="CJ1013">
            <v>0</v>
          </cell>
          <cell r="CK1013">
            <v>0.06</v>
          </cell>
          <cell r="CL1013">
            <v>0</v>
          </cell>
          <cell r="CM1013">
            <v>0</v>
          </cell>
          <cell r="CN1013">
            <v>0</v>
          </cell>
          <cell r="CO1013">
            <v>0.01</v>
          </cell>
          <cell r="CP1013">
            <v>0</v>
          </cell>
          <cell r="CQ1013">
            <v>0</v>
          </cell>
          <cell r="CR1013">
            <v>-0.01</v>
          </cell>
          <cell r="CS1013">
            <v>0</v>
          </cell>
          <cell r="CT1013">
            <v>-0.01</v>
          </cell>
          <cell r="CU1013">
            <v>0</v>
          </cell>
          <cell r="CV1013">
            <v>0</v>
          </cell>
          <cell r="CW1013">
            <v>0.02</v>
          </cell>
          <cell r="CX1013">
            <v>0</v>
          </cell>
          <cell r="CY1013">
            <v>0</v>
          </cell>
          <cell r="CZ1013">
            <v>0</v>
          </cell>
          <cell r="DA1013">
            <v>0</v>
          </cell>
          <cell r="DB1013">
            <v>0</v>
          </cell>
          <cell r="DC1013">
            <v>-0.01</v>
          </cell>
          <cell r="DD1013">
            <v>0</v>
          </cell>
          <cell r="DE1013">
            <v>0</v>
          </cell>
          <cell r="DF1013">
            <v>0</v>
          </cell>
          <cell r="DG1013">
            <v>0</v>
          </cell>
          <cell r="DH1013">
            <v>0</v>
          </cell>
          <cell r="DI1013">
            <v>0.01</v>
          </cell>
          <cell r="DJ1013">
            <v>0</v>
          </cell>
          <cell r="DK1013">
            <v>0.01</v>
          </cell>
          <cell r="DL1013">
            <v>-0.02</v>
          </cell>
          <cell r="DM1013">
            <v>-0.02</v>
          </cell>
          <cell r="DN1013">
            <v>0</v>
          </cell>
          <cell r="DO1013">
            <v>0</v>
          </cell>
          <cell r="DP1013">
            <v>0</v>
          </cell>
          <cell r="DQ1013">
            <v>0.01</v>
          </cell>
          <cell r="DR1013">
            <v>0</v>
          </cell>
          <cell r="DS1013">
            <v>0</v>
          </cell>
          <cell r="DT1013">
            <v>0</v>
          </cell>
          <cell r="DU1013">
            <v>0</v>
          </cell>
          <cell r="DV1013">
            <v>0</v>
          </cell>
          <cell r="DW1013">
            <v>0</v>
          </cell>
          <cell r="DX1013">
            <v>0</v>
          </cell>
          <cell r="DY1013">
            <v>0</v>
          </cell>
          <cell r="DZ1013">
            <v>0</v>
          </cell>
          <cell r="EA1013">
            <v>0</v>
          </cell>
          <cell r="EB1013">
            <v>0</v>
          </cell>
          <cell r="EC1013">
            <v>0</v>
          </cell>
          <cell r="ED1013">
            <v>0</v>
          </cell>
        </row>
        <row r="1014"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0</v>
          </cell>
          <cell r="AL1014">
            <v>0</v>
          </cell>
          <cell r="AM1014">
            <v>0</v>
          </cell>
          <cell r="AN1014">
            <v>0</v>
          </cell>
          <cell r="AO1014">
            <v>0</v>
          </cell>
          <cell r="AP1014">
            <v>0</v>
          </cell>
          <cell r="AQ1014">
            <v>0</v>
          </cell>
          <cell r="AR1014">
            <v>0</v>
          </cell>
          <cell r="AS1014">
            <v>0</v>
          </cell>
          <cell r="AT1014">
            <v>0</v>
          </cell>
          <cell r="AU1014">
            <v>0</v>
          </cell>
          <cell r="AV1014">
            <v>0</v>
          </cell>
          <cell r="AW1014">
            <v>0</v>
          </cell>
          <cell r="AX1014">
            <v>0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0</v>
          </cell>
          <cell r="BD1014">
            <v>0</v>
          </cell>
          <cell r="BE1014">
            <v>0</v>
          </cell>
          <cell r="BF1014">
            <v>0</v>
          </cell>
          <cell r="BG1014">
            <v>0</v>
          </cell>
          <cell r="BH1014">
            <v>0</v>
          </cell>
          <cell r="BI1014">
            <v>0</v>
          </cell>
          <cell r="BJ1014">
            <v>0</v>
          </cell>
          <cell r="BK1014">
            <v>0</v>
          </cell>
          <cell r="BL1014">
            <v>0</v>
          </cell>
          <cell r="BM1014">
            <v>0</v>
          </cell>
          <cell r="BN1014">
            <v>0</v>
          </cell>
          <cell r="BO1014">
            <v>0</v>
          </cell>
          <cell r="BP1014">
            <v>0</v>
          </cell>
          <cell r="BQ1014">
            <v>0</v>
          </cell>
          <cell r="BR1014">
            <v>0</v>
          </cell>
          <cell r="BS1014">
            <v>0</v>
          </cell>
          <cell r="BT1014">
            <v>0</v>
          </cell>
          <cell r="BU1014">
            <v>0</v>
          </cell>
          <cell r="BV1014">
            <v>0</v>
          </cell>
          <cell r="BW1014">
            <v>0</v>
          </cell>
          <cell r="BX1014">
            <v>0</v>
          </cell>
          <cell r="BY1014">
            <v>0</v>
          </cell>
          <cell r="BZ1014">
            <v>0</v>
          </cell>
          <cell r="CA1014">
            <v>0</v>
          </cell>
          <cell r="CB1014">
            <v>0</v>
          </cell>
          <cell r="CC1014">
            <v>0</v>
          </cell>
          <cell r="CD1014">
            <v>0</v>
          </cell>
          <cell r="CE1014">
            <v>0</v>
          </cell>
          <cell r="CF1014">
            <v>0</v>
          </cell>
          <cell r="CG1014">
            <v>0</v>
          </cell>
          <cell r="CH1014">
            <v>0</v>
          </cell>
          <cell r="CI1014">
            <v>0</v>
          </cell>
          <cell r="CJ1014">
            <v>0</v>
          </cell>
          <cell r="CK1014">
            <v>0</v>
          </cell>
          <cell r="CL1014">
            <v>0</v>
          </cell>
          <cell r="CM1014">
            <v>0</v>
          </cell>
          <cell r="CN1014">
            <v>0</v>
          </cell>
          <cell r="CO1014">
            <v>0</v>
          </cell>
          <cell r="CP1014">
            <v>0</v>
          </cell>
          <cell r="CQ1014">
            <v>0</v>
          </cell>
          <cell r="CR1014">
            <v>0</v>
          </cell>
          <cell r="CS1014">
            <v>0</v>
          </cell>
          <cell r="CT1014">
            <v>0</v>
          </cell>
          <cell r="CU1014">
            <v>0</v>
          </cell>
          <cell r="CV1014">
            <v>0</v>
          </cell>
          <cell r="CW1014">
            <v>0</v>
          </cell>
          <cell r="CX1014">
            <v>0</v>
          </cell>
          <cell r="CY1014">
            <v>0</v>
          </cell>
          <cell r="CZ1014">
            <v>0</v>
          </cell>
          <cell r="DA1014">
            <v>0</v>
          </cell>
          <cell r="DB1014">
            <v>0</v>
          </cell>
          <cell r="DC1014">
            <v>0</v>
          </cell>
          <cell r="DD1014">
            <v>0</v>
          </cell>
          <cell r="DE1014">
            <v>0</v>
          </cell>
          <cell r="DF1014">
            <v>0</v>
          </cell>
          <cell r="DG1014">
            <v>0</v>
          </cell>
          <cell r="DH1014">
            <v>0</v>
          </cell>
          <cell r="DI1014">
            <v>0</v>
          </cell>
          <cell r="DJ1014">
            <v>0</v>
          </cell>
          <cell r="DK1014">
            <v>0</v>
          </cell>
          <cell r="DL1014">
            <v>0</v>
          </cell>
          <cell r="DM1014">
            <v>0</v>
          </cell>
          <cell r="DN1014">
            <v>0</v>
          </cell>
          <cell r="DO1014">
            <v>0</v>
          </cell>
          <cell r="DP1014">
            <v>0</v>
          </cell>
          <cell r="DQ1014">
            <v>0</v>
          </cell>
          <cell r="DR1014">
            <v>0</v>
          </cell>
          <cell r="DS1014">
            <v>0</v>
          </cell>
          <cell r="DT1014">
            <v>0</v>
          </cell>
          <cell r="DU1014">
            <v>0</v>
          </cell>
          <cell r="DV1014">
            <v>0</v>
          </cell>
          <cell r="DW1014">
            <v>0</v>
          </cell>
          <cell r="DX1014">
            <v>0</v>
          </cell>
          <cell r="DY1014">
            <v>0</v>
          </cell>
          <cell r="DZ1014">
            <v>0</v>
          </cell>
          <cell r="EA1014">
            <v>0</v>
          </cell>
          <cell r="EB1014">
            <v>0</v>
          </cell>
          <cell r="EC1014">
            <v>0</v>
          </cell>
          <cell r="ED1014">
            <v>0</v>
          </cell>
        </row>
        <row r="1015"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  <cell r="AM1015">
            <v>0</v>
          </cell>
          <cell r="AN1015">
            <v>0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0</v>
          </cell>
          <cell r="AX1015">
            <v>0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0</v>
          </cell>
          <cell r="BD1015">
            <v>0</v>
          </cell>
          <cell r="BE1015">
            <v>0</v>
          </cell>
          <cell r="BF1015">
            <v>0</v>
          </cell>
          <cell r="BG1015">
            <v>0</v>
          </cell>
          <cell r="BH1015">
            <v>0</v>
          </cell>
          <cell r="BI1015">
            <v>0</v>
          </cell>
          <cell r="BJ1015">
            <v>0</v>
          </cell>
          <cell r="BK1015">
            <v>0</v>
          </cell>
          <cell r="BL1015">
            <v>0</v>
          </cell>
          <cell r="BM1015">
            <v>0</v>
          </cell>
          <cell r="BN1015">
            <v>0</v>
          </cell>
          <cell r="BO1015">
            <v>0</v>
          </cell>
          <cell r="BP1015">
            <v>0</v>
          </cell>
          <cell r="BQ1015">
            <v>0</v>
          </cell>
          <cell r="BR1015">
            <v>0</v>
          </cell>
          <cell r="BS1015">
            <v>0</v>
          </cell>
          <cell r="BT1015">
            <v>0</v>
          </cell>
          <cell r="BU1015">
            <v>0</v>
          </cell>
          <cell r="BV1015">
            <v>0</v>
          </cell>
          <cell r="BW1015">
            <v>0</v>
          </cell>
          <cell r="BX1015">
            <v>0</v>
          </cell>
          <cell r="BY1015">
            <v>0</v>
          </cell>
          <cell r="BZ1015">
            <v>0</v>
          </cell>
          <cell r="CA1015">
            <v>0</v>
          </cell>
          <cell r="CB1015">
            <v>0</v>
          </cell>
          <cell r="CC1015">
            <v>0</v>
          </cell>
          <cell r="CD1015">
            <v>0</v>
          </cell>
          <cell r="CE1015">
            <v>0</v>
          </cell>
          <cell r="CF1015">
            <v>0</v>
          </cell>
          <cell r="CG1015">
            <v>0</v>
          </cell>
          <cell r="CH1015">
            <v>0</v>
          </cell>
          <cell r="CI1015">
            <v>0</v>
          </cell>
          <cell r="CJ1015">
            <v>0</v>
          </cell>
          <cell r="CK1015">
            <v>0</v>
          </cell>
          <cell r="CL1015">
            <v>0</v>
          </cell>
          <cell r="CM1015">
            <v>0</v>
          </cell>
          <cell r="CN1015">
            <v>0</v>
          </cell>
          <cell r="CO1015">
            <v>0</v>
          </cell>
          <cell r="CP1015">
            <v>0</v>
          </cell>
          <cell r="CQ1015">
            <v>0</v>
          </cell>
          <cell r="CR1015">
            <v>0</v>
          </cell>
          <cell r="CS1015">
            <v>0</v>
          </cell>
          <cell r="CT1015">
            <v>0</v>
          </cell>
          <cell r="CU1015">
            <v>0</v>
          </cell>
          <cell r="CV1015">
            <v>0</v>
          </cell>
          <cell r="CW1015">
            <v>0</v>
          </cell>
          <cell r="CX1015">
            <v>0</v>
          </cell>
          <cell r="CY1015">
            <v>0</v>
          </cell>
          <cell r="CZ1015">
            <v>0</v>
          </cell>
          <cell r="DA1015">
            <v>0</v>
          </cell>
          <cell r="DB1015">
            <v>0</v>
          </cell>
          <cell r="DC1015">
            <v>0</v>
          </cell>
          <cell r="DD1015">
            <v>0</v>
          </cell>
          <cell r="DE1015">
            <v>0</v>
          </cell>
          <cell r="DF1015">
            <v>0</v>
          </cell>
          <cell r="DG1015">
            <v>0</v>
          </cell>
          <cell r="DH1015">
            <v>0</v>
          </cell>
          <cell r="DI1015">
            <v>0</v>
          </cell>
          <cell r="DJ1015">
            <v>0</v>
          </cell>
          <cell r="DK1015">
            <v>0</v>
          </cell>
          <cell r="DL1015">
            <v>0</v>
          </cell>
          <cell r="DM1015">
            <v>0</v>
          </cell>
          <cell r="DN1015">
            <v>0</v>
          </cell>
          <cell r="DO1015">
            <v>0</v>
          </cell>
          <cell r="DP1015">
            <v>0</v>
          </cell>
          <cell r="DQ1015">
            <v>0</v>
          </cell>
          <cell r="DR1015">
            <v>0</v>
          </cell>
          <cell r="DS1015">
            <v>0</v>
          </cell>
          <cell r="DT1015">
            <v>0</v>
          </cell>
          <cell r="DU1015">
            <v>0</v>
          </cell>
          <cell r="DV1015">
            <v>0</v>
          </cell>
          <cell r="DW1015">
            <v>0</v>
          </cell>
          <cell r="DX1015">
            <v>0</v>
          </cell>
          <cell r="DY1015">
            <v>0</v>
          </cell>
          <cell r="DZ1015">
            <v>0</v>
          </cell>
          <cell r="EA1015">
            <v>0</v>
          </cell>
          <cell r="EB1015">
            <v>0</v>
          </cell>
          <cell r="EC1015">
            <v>0</v>
          </cell>
          <cell r="ED1015">
            <v>0</v>
          </cell>
        </row>
        <row r="1016">
          <cell r="F1016">
            <v>0.01</v>
          </cell>
          <cell r="G1016">
            <v>0.01</v>
          </cell>
          <cell r="H1016">
            <v>0</v>
          </cell>
          <cell r="I1016">
            <v>-0.01</v>
          </cell>
          <cell r="J1016">
            <v>-0.01</v>
          </cell>
          <cell r="K1016">
            <v>-0.01</v>
          </cell>
          <cell r="L1016">
            <v>-0.01</v>
          </cell>
          <cell r="M1016">
            <v>0</v>
          </cell>
          <cell r="N1016">
            <v>-0.01</v>
          </cell>
          <cell r="O1016">
            <v>0</v>
          </cell>
          <cell r="P1016">
            <v>0.01</v>
          </cell>
          <cell r="Q1016">
            <v>0</v>
          </cell>
          <cell r="R1016">
            <v>-0.01</v>
          </cell>
          <cell r="S1016">
            <v>0.01</v>
          </cell>
          <cell r="T1016">
            <v>0.01</v>
          </cell>
          <cell r="U1016">
            <v>0</v>
          </cell>
          <cell r="V1016">
            <v>0</v>
          </cell>
          <cell r="W1016">
            <v>-0.01</v>
          </cell>
          <cell r="X1016">
            <v>-0.01</v>
          </cell>
          <cell r="Y1016">
            <v>-0.02</v>
          </cell>
          <cell r="Z1016">
            <v>0</v>
          </cell>
          <cell r="AA1016">
            <v>0</v>
          </cell>
          <cell r="AB1016">
            <v>0</v>
          </cell>
          <cell r="AC1016">
            <v>0.01</v>
          </cell>
          <cell r="AD1016">
            <v>0.01</v>
          </cell>
          <cell r="AE1016">
            <v>0</v>
          </cell>
          <cell r="AF1016">
            <v>0.01</v>
          </cell>
          <cell r="AG1016">
            <v>0.01</v>
          </cell>
          <cell r="AH1016">
            <v>0</v>
          </cell>
          <cell r="AI1016">
            <v>0</v>
          </cell>
          <cell r="AJ1016">
            <v>-0.01</v>
          </cell>
          <cell r="AK1016">
            <v>-0.01</v>
          </cell>
          <cell r="AL1016">
            <v>-0.02</v>
          </cell>
          <cell r="AM1016">
            <v>0.01</v>
          </cell>
          <cell r="AN1016">
            <v>0</v>
          </cell>
          <cell r="AO1016">
            <v>0</v>
          </cell>
          <cell r="AP1016">
            <v>0.01</v>
          </cell>
          <cell r="AQ1016">
            <v>0.01</v>
          </cell>
          <cell r="AR1016">
            <v>0</v>
          </cell>
          <cell r="AS1016">
            <v>0</v>
          </cell>
          <cell r="AT1016">
            <v>0.01</v>
          </cell>
          <cell r="AU1016">
            <v>0</v>
          </cell>
          <cell r="AV1016">
            <v>0</v>
          </cell>
          <cell r="AW1016">
            <v>0</v>
          </cell>
          <cell r="AX1016">
            <v>0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0</v>
          </cell>
          <cell r="BD1016">
            <v>0.01</v>
          </cell>
          <cell r="BE1016">
            <v>0</v>
          </cell>
          <cell r="BF1016">
            <v>0</v>
          </cell>
          <cell r="BG1016">
            <v>0</v>
          </cell>
          <cell r="BH1016">
            <v>0</v>
          </cell>
          <cell r="BI1016">
            <v>0</v>
          </cell>
          <cell r="BJ1016">
            <v>0</v>
          </cell>
          <cell r="BK1016">
            <v>0</v>
          </cell>
          <cell r="BL1016">
            <v>0</v>
          </cell>
          <cell r="BM1016">
            <v>0</v>
          </cell>
          <cell r="BN1016">
            <v>0</v>
          </cell>
          <cell r="BO1016">
            <v>0</v>
          </cell>
          <cell r="BP1016">
            <v>0.01</v>
          </cell>
          <cell r="BQ1016">
            <v>0</v>
          </cell>
          <cell r="BR1016">
            <v>0</v>
          </cell>
          <cell r="BS1016">
            <v>0</v>
          </cell>
          <cell r="BT1016">
            <v>0</v>
          </cell>
          <cell r="BU1016">
            <v>0</v>
          </cell>
          <cell r="BV1016">
            <v>0</v>
          </cell>
          <cell r="BW1016">
            <v>0</v>
          </cell>
          <cell r="BX1016">
            <v>0</v>
          </cell>
          <cell r="BY1016">
            <v>0.01</v>
          </cell>
          <cell r="BZ1016">
            <v>0</v>
          </cell>
          <cell r="CA1016">
            <v>0</v>
          </cell>
          <cell r="CB1016">
            <v>0</v>
          </cell>
          <cell r="CC1016">
            <v>0.01</v>
          </cell>
          <cell r="CD1016">
            <v>0</v>
          </cell>
          <cell r="CE1016">
            <v>0</v>
          </cell>
          <cell r="CF1016">
            <v>0</v>
          </cell>
          <cell r="CG1016">
            <v>0</v>
          </cell>
          <cell r="CH1016">
            <v>0</v>
          </cell>
          <cell r="CI1016">
            <v>0</v>
          </cell>
          <cell r="CJ1016">
            <v>0</v>
          </cell>
          <cell r="CK1016">
            <v>0</v>
          </cell>
          <cell r="CL1016">
            <v>0.01</v>
          </cell>
          <cell r="CM1016">
            <v>0</v>
          </cell>
          <cell r="CN1016">
            <v>0</v>
          </cell>
          <cell r="CO1016">
            <v>0</v>
          </cell>
          <cell r="CP1016">
            <v>0.01</v>
          </cell>
          <cell r="CQ1016">
            <v>0</v>
          </cell>
          <cell r="CR1016">
            <v>0</v>
          </cell>
          <cell r="CS1016">
            <v>0</v>
          </cell>
          <cell r="CT1016">
            <v>0</v>
          </cell>
          <cell r="CU1016">
            <v>0</v>
          </cell>
          <cell r="CV1016">
            <v>0</v>
          </cell>
          <cell r="CW1016">
            <v>-0.01</v>
          </cell>
          <cell r="CX1016">
            <v>0</v>
          </cell>
          <cell r="CY1016">
            <v>0.01</v>
          </cell>
          <cell r="CZ1016">
            <v>0</v>
          </cell>
          <cell r="DA1016">
            <v>0</v>
          </cell>
          <cell r="DB1016">
            <v>0</v>
          </cell>
          <cell r="DC1016">
            <v>0</v>
          </cell>
          <cell r="DD1016">
            <v>0</v>
          </cell>
          <cell r="DE1016">
            <v>0</v>
          </cell>
          <cell r="DF1016">
            <v>0.01</v>
          </cell>
          <cell r="DG1016">
            <v>0</v>
          </cell>
          <cell r="DH1016">
            <v>0</v>
          </cell>
          <cell r="DI1016">
            <v>0</v>
          </cell>
          <cell r="DJ1016">
            <v>0</v>
          </cell>
          <cell r="DK1016">
            <v>0.03</v>
          </cell>
          <cell r="DL1016">
            <v>0.01</v>
          </cell>
          <cell r="DM1016">
            <v>0</v>
          </cell>
          <cell r="DN1016">
            <v>0</v>
          </cell>
          <cell r="DO1016">
            <v>0</v>
          </cell>
          <cell r="DP1016">
            <v>0</v>
          </cell>
          <cell r="DQ1016">
            <v>0</v>
          </cell>
          <cell r="DR1016">
            <v>0</v>
          </cell>
          <cell r="DS1016">
            <v>0</v>
          </cell>
          <cell r="DT1016">
            <v>0</v>
          </cell>
          <cell r="DU1016">
            <v>0</v>
          </cell>
          <cell r="DV1016">
            <v>0</v>
          </cell>
          <cell r="DW1016">
            <v>0</v>
          </cell>
          <cell r="DX1016">
            <v>0</v>
          </cell>
          <cell r="DY1016">
            <v>0</v>
          </cell>
          <cell r="DZ1016">
            <v>0</v>
          </cell>
          <cell r="EA1016">
            <v>0</v>
          </cell>
          <cell r="EB1016">
            <v>0</v>
          </cell>
          <cell r="EC1016">
            <v>0</v>
          </cell>
          <cell r="ED1016">
            <v>0</v>
          </cell>
        </row>
        <row r="1019"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K1019">
            <v>0</v>
          </cell>
          <cell r="AL1019">
            <v>0</v>
          </cell>
          <cell r="AM1019">
            <v>0</v>
          </cell>
          <cell r="AN1019">
            <v>0</v>
          </cell>
          <cell r="AO1019">
            <v>0</v>
          </cell>
          <cell r="AP1019">
            <v>0</v>
          </cell>
          <cell r="AQ1019">
            <v>0</v>
          </cell>
          <cell r="AR1019">
            <v>0</v>
          </cell>
          <cell r="AS1019">
            <v>0</v>
          </cell>
          <cell r="AT1019">
            <v>0</v>
          </cell>
          <cell r="AU1019">
            <v>0</v>
          </cell>
          <cell r="AV1019">
            <v>0</v>
          </cell>
          <cell r="AW1019">
            <v>0</v>
          </cell>
          <cell r="AX1019">
            <v>0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0</v>
          </cell>
          <cell r="BD1019">
            <v>0</v>
          </cell>
          <cell r="BE1019">
            <v>0</v>
          </cell>
          <cell r="BF1019">
            <v>0</v>
          </cell>
          <cell r="BG1019">
            <v>0</v>
          </cell>
          <cell r="BH1019">
            <v>0</v>
          </cell>
          <cell r="BI1019">
            <v>0</v>
          </cell>
          <cell r="BJ1019">
            <v>0</v>
          </cell>
          <cell r="BK1019">
            <v>0</v>
          </cell>
          <cell r="BL1019">
            <v>0</v>
          </cell>
          <cell r="BM1019">
            <v>0</v>
          </cell>
          <cell r="BN1019">
            <v>0</v>
          </cell>
          <cell r="BO1019">
            <v>0</v>
          </cell>
          <cell r="BP1019">
            <v>0</v>
          </cell>
          <cell r="BQ1019">
            <v>0</v>
          </cell>
          <cell r="BR1019">
            <v>0</v>
          </cell>
          <cell r="BS1019">
            <v>0</v>
          </cell>
          <cell r="BT1019">
            <v>0</v>
          </cell>
          <cell r="BU1019">
            <v>0</v>
          </cell>
          <cell r="BV1019">
            <v>0</v>
          </cell>
          <cell r="BW1019">
            <v>0</v>
          </cell>
          <cell r="BX1019">
            <v>0</v>
          </cell>
          <cell r="BY1019">
            <v>0</v>
          </cell>
          <cell r="BZ1019">
            <v>0</v>
          </cell>
          <cell r="CA1019">
            <v>0</v>
          </cell>
          <cell r="CB1019">
            <v>0</v>
          </cell>
          <cell r="CC1019">
            <v>0</v>
          </cell>
          <cell r="CD1019">
            <v>0</v>
          </cell>
          <cell r="CE1019">
            <v>0</v>
          </cell>
          <cell r="CF1019">
            <v>0</v>
          </cell>
          <cell r="CG1019">
            <v>0</v>
          </cell>
          <cell r="CH1019">
            <v>0</v>
          </cell>
          <cell r="CI1019">
            <v>0</v>
          </cell>
          <cell r="CJ1019">
            <v>0</v>
          </cell>
          <cell r="CK1019">
            <v>0</v>
          </cell>
          <cell r="CL1019">
            <v>0</v>
          </cell>
          <cell r="CM1019">
            <v>0</v>
          </cell>
          <cell r="CN1019">
            <v>0</v>
          </cell>
          <cell r="CO1019">
            <v>0</v>
          </cell>
          <cell r="CP1019">
            <v>0</v>
          </cell>
          <cell r="CQ1019">
            <v>0</v>
          </cell>
          <cell r="CR1019">
            <v>0</v>
          </cell>
          <cell r="CS1019">
            <v>0</v>
          </cell>
          <cell r="CT1019">
            <v>0</v>
          </cell>
          <cell r="CU1019">
            <v>0</v>
          </cell>
          <cell r="CV1019">
            <v>0</v>
          </cell>
          <cell r="CW1019">
            <v>0</v>
          </cell>
          <cell r="CX1019">
            <v>0</v>
          </cell>
          <cell r="CY1019">
            <v>0</v>
          </cell>
          <cell r="CZ1019">
            <v>0</v>
          </cell>
          <cell r="DA1019">
            <v>0</v>
          </cell>
          <cell r="DB1019">
            <v>0</v>
          </cell>
          <cell r="DC1019">
            <v>0</v>
          </cell>
          <cell r="DD1019">
            <v>0</v>
          </cell>
          <cell r="DE1019">
            <v>0</v>
          </cell>
          <cell r="DF1019">
            <v>0</v>
          </cell>
          <cell r="DG1019">
            <v>0</v>
          </cell>
          <cell r="DH1019">
            <v>0</v>
          </cell>
          <cell r="DI1019">
            <v>0</v>
          </cell>
          <cell r="DJ1019">
            <v>0</v>
          </cell>
          <cell r="DK1019">
            <v>0</v>
          </cell>
          <cell r="DL1019">
            <v>0</v>
          </cell>
          <cell r="DM1019">
            <v>0</v>
          </cell>
          <cell r="DN1019">
            <v>0</v>
          </cell>
          <cell r="DO1019">
            <v>0</v>
          </cell>
          <cell r="DP1019">
            <v>0</v>
          </cell>
          <cell r="DQ1019">
            <v>0</v>
          </cell>
          <cell r="DR1019">
            <v>0</v>
          </cell>
          <cell r="DS1019">
            <v>0</v>
          </cell>
          <cell r="DT1019">
            <v>0</v>
          </cell>
          <cell r="DU1019">
            <v>0</v>
          </cell>
          <cell r="DV1019">
            <v>0</v>
          </cell>
          <cell r="DW1019">
            <v>0</v>
          </cell>
          <cell r="DX1019">
            <v>0</v>
          </cell>
          <cell r="DY1019">
            <v>0</v>
          </cell>
          <cell r="DZ1019">
            <v>0</v>
          </cell>
          <cell r="EA1019">
            <v>0</v>
          </cell>
          <cell r="EB1019">
            <v>0</v>
          </cell>
          <cell r="EC1019">
            <v>0</v>
          </cell>
          <cell r="ED1019">
            <v>0</v>
          </cell>
        </row>
        <row r="1021"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0</v>
          </cell>
          <cell r="AX1021">
            <v>0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0</v>
          </cell>
          <cell r="BD1021">
            <v>0</v>
          </cell>
          <cell r="BE1021">
            <v>0</v>
          </cell>
          <cell r="BF1021">
            <v>0</v>
          </cell>
          <cell r="BG1021">
            <v>0</v>
          </cell>
          <cell r="BH1021">
            <v>0</v>
          </cell>
          <cell r="BI1021">
            <v>0</v>
          </cell>
          <cell r="BJ1021">
            <v>0</v>
          </cell>
          <cell r="BK1021">
            <v>0</v>
          </cell>
          <cell r="BL1021">
            <v>0</v>
          </cell>
          <cell r="BM1021">
            <v>0</v>
          </cell>
          <cell r="BN1021">
            <v>0</v>
          </cell>
          <cell r="BO1021">
            <v>0</v>
          </cell>
          <cell r="BP1021">
            <v>0</v>
          </cell>
          <cell r="BQ1021">
            <v>0</v>
          </cell>
          <cell r="BR1021">
            <v>0</v>
          </cell>
          <cell r="BS1021">
            <v>0</v>
          </cell>
          <cell r="BT1021">
            <v>0</v>
          </cell>
          <cell r="BU1021">
            <v>0</v>
          </cell>
          <cell r="BV1021">
            <v>0</v>
          </cell>
          <cell r="BW1021">
            <v>0</v>
          </cell>
          <cell r="BX1021">
            <v>0</v>
          </cell>
          <cell r="BY1021">
            <v>0</v>
          </cell>
          <cell r="BZ1021">
            <v>0</v>
          </cell>
          <cell r="CA1021">
            <v>0</v>
          </cell>
          <cell r="CB1021">
            <v>0</v>
          </cell>
          <cell r="CC1021">
            <v>0</v>
          </cell>
          <cell r="CD1021">
            <v>0</v>
          </cell>
          <cell r="CE1021">
            <v>0</v>
          </cell>
          <cell r="CF1021">
            <v>0</v>
          </cell>
          <cell r="CG1021">
            <v>0</v>
          </cell>
          <cell r="CH1021">
            <v>0</v>
          </cell>
          <cell r="CI1021">
            <v>0</v>
          </cell>
          <cell r="CJ1021">
            <v>0</v>
          </cell>
          <cell r="CK1021">
            <v>0</v>
          </cell>
          <cell r="CL1021">
            <v>0</v>
          </cell>
          <cell r="CM1021">
            <v>0</v>
          </cell>
          <cell r="CN1021">
            <v>0</v>
          </cell>
          <cell r="CO1021">
            <v>0</v>
          </cell>
          <cell r="CP1021">
            <v>0</v>
          </cell>
          <cell r="CQ1021">
            <v>0</v>
          </cell>
          <cell r="CR1021">
            <v>0</v>
          </cell>
          <cell r="CS1021">
            <v>0</v>
          </cell>
          <cell r="CT1021">
            <v>0</v>
          </cell>
          <cell r="CU1021">
            <v>0</v>
          </cell>
          <cell r="CV1021">
            <v>0</v>
          </cell>
          <cell r="CW1021">
            <v>0</v>
          </cell>
          <cell r="CX1021">
            <v>0</v>
          </cell>
          <cell r="CY1021">
            <v>0</v>
          </cell>
          <cell r="CZ1021">
            <v>0</v>
          </cell>
          <cell r="DA1021">
            <v>0</v>
          </cell>
          <cell r="DB1021">
            <v>0</v>
          </cell>
          <cell r="DC1021">
            <v>0</v>
          </cell>
          <cell r="DD1021">
            <v>0</v>
          </cell>
          <cell r="DE1021">
            <v>0</v>
          </cell>
          <cell r="DF1021">
            <v>0</v>
          </cell>
          <cell r="DG1021">
            <v>0</v>
          </cell>
          <cell r="DH1021">
            <v>0</v>
          </cell>
          <cell r="DI1021">
            <v>0</v>
          </cell>
          <cell r="DJ1021">
            <v>0</v>
          </cell>
          <cell r="DK1021">
            <v>0</v>
          </cell>
          <cell r="DL1021">
            <v>0</v>
          </cell>
          <cell r="DM1021">
            <v>0</v>
          </cell>
          <cell r="DN1021">
            <v>0</v>
          </cell>
          <cell r="DO1021">
            <v>0</v>
          </cell>
          <cell r="DP1021">
            <v>0</v>
          </cell>
          <cell r="DQ1021">
            <v>0</v>
          </cell>
          <cell r="DR1021">
            <v>0</v>
          </cell>
          <cell r="DS1021">
            <v>0</v>
          </cell>
          <cell r="DT1021">
            <v>0</v>
          </cell>
          <cell r="DU1021">
            <v>0</v>
          </cell>
          <cell r="DV1021">
            <v>0</v>
          </cell>
          <cell r="DW1021">
            <v>0</v>
          </cell>
          <cell r="DX1021">
            <v>0</v>
          </cell>
          <cell r="DY1021">
            <v>0</v>
          </cell>
          <cell r="DZ1021">
            <v>0</v>
          </cell>
          <cell r="EA1021">
            <v>0</v>
          </cell>
          <cell r="EB1021">
            <v>0</v>
          </cell>
          <cell r="EC1021">
            <v>0</v>
          </cell>
          <cell r="ED1021">
            <v>0</v>
          </cell>
        </row>
        <row r="1022"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0</v>
          </cell>
          <cell r="AX1022">
            <v>0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0</v>
          </cell>
          <cell r="BD1022">
            <v>0</v>
          </cell>
          <cell r="BE1022">
            <v>0</v>
          </cell>
          <cell r="BF1022">
            <v>0</v>
          </cell>
          <cell r="BG1022">
            <v>0</v>
          </cell>
          <cell r="BH1022">
            <v>0</v>
          </cell>
          <cell r="BI1022">
            <v>0</v>
          </cell>
          <cell r="BJ1022">
            <v>0</v>
          </cell>
          <cell r="BK1022">
            <v>0</v>
          </cell>
          <cell r="BL1022">
            <v>0</v>
          </cell>
          <cell r="BM1022">
            <v>0</v>
          </cell>
          <cell r="BN1022">
            <v>0</v>
          </cell>
          <cell r="BO1022">
            <v>0</v>
          </cell>
          <cell r="BP1022">
            <v>0</v>
          </cell>
          <cell r="BQ1022">
            <v>0</v>
          </cell>
          <cell r="BR1022">
            <v>0</v>
          </cell>
          <cell r="BS1022">
            <v>0</v>
          </cell>
          <cell r="BT1022">
            <v>0</v>
          </cell>
          <cell r="BU1022">
            <v>0</v>
          </cell>
          <cell r="BV1022">
            <v>0</v>
          </cell>
          <cell r="BW1022">
            <v>0</v>
          </cell>
          <cell r="BX1022">
            <v>0</v>
          </cell>
          <cell r="BY1022">
            <v>0</v>
          </cell>
          <cell r="BZ1022">
            <v>0</v>
          </cell>
          <cell r="CA1022">
            <v>0</v>
          </cell>
          <cell r="CB1022">
            <v>0</v>
          </cell>
          <cell r="CC1022">
            <v>0</v>
          </cell>
          <cell r="CD1022">
            <v>0</v>
          </cell>
          <cell r="CE1022">
            <v>0</v>
          </cell>
          <cell r="CF1022">
            <v>0</v>
          </cell>
          <cell r="CG1022">
            <v>0</v>
          </cell>
          <cell r="CH1022">
            <v>0</v>
          </cell>
          <cell r="CI1022">
            <v>0</v>
          </cell>
          <cell r="CJ1022">
            <v>0</v>
          </cell>
          <cell r="CK1022">
            <v>0</v>
          </cell>
          <cell r="CL1022">
            <v>0</v>
          </cell>
          <cell r="CM1022">
            <v>0</v>
          </cell>
          <cell r="CN1022">
            <v>0</v>
          </cell>
          <cell r="CO1022">
            <v>0</v>
          </cell>
          <cell r="CP1022">
            <v>0</v>
          </cell>
          <cell r="CQ1022">
            <v>0</v>
          </cell>
          <cell r="CR1022">
            <v>0</v>
          </cell>
          <cell r="CS1022">
            <v>0</v>
          </cell>
          <cell r="CT1022">
            <v>0</v>
          </cell>
          <cell r="CU1022">
            <v>0</v>
          </cell>
          <cell r="CV1022">
            <v>0</v>
          </cell>
          <cell r="CW1022">
            <v>0</v>
          </cell>
          <cell r="CX1022">
            <v>0</v>
          </cell>
          <cell r="CY1022">
            <v>0</v>
          </cell>
          <cell r="CZ1022">
            <v>0</v>
          </cell>
          <cell r="DA1022">
            <v>0</v>
          </cell>
          <cell r="DB1022">
            <v>0</v>
          </cell>
          <cell r="DC1022">
            <v>0</v>
          </cell>
          <cell r="DD1022">
            <v>0</v>
          </cell>
          <cell r="DE1022">
            <v>0</v>
          </cell>
          <cell r="DF1022">
            <v>0</v>
          </cell>
          <cell r="DG1022">
            <v>0</v>
          </cell>
          <cell r="DH1022">
            <v>0</v>
          </cell>
          <cell r="DI1022">
            <v>0</v>
          </cell>
          <cell r="DJ1022">
            <v>0</v>
          </cell>
          <cell r="DK1022">
            <v>0</v>
          </cell>
          <cell r="DL1022">
            <v>0</v>
          </cell>
          <cell r="DM1022">
            <v>0</v>
          </cell>
          <cell r="DN1022">
            <v>0</v>
          </cell>
          <cell r="DO1022">
            <v>0</v>
          </cell>
          <cell r="DP1022">
            <v>0</v>
          </cell>
          <cell r="DQ1022">
            <v>0</v>
          </cell>
          <cell r="DR1022">
            <v>0</v>
          </cell>
          <cell r="DS1022">
            <v>0</v>
          </cell>
          <cell r="DT1022">
            <v>0</v>
          </cell>
          <cell r="DU1022">
            <v>0</v>
          </cell>
          <cell r="DV1022">
            <v>0</v>
          </cell>
          <cell r="DW1022">
            <v>0</v>
          </cell>
          <cell r="DX1022">
            <v>0</v>
          </cell>
          <cell r="DY1022">
            <v>0</v>
          </cell>
          <cell r="DZ1022">
            <v>0</v>
          </cell>
          <cell r="EA1022">
            <v>0</v>
          </cell>
          <cell r="EB1022">
            <v>0</v>
          </cell>
          <cell r="EC1022">
            <v>0</v>
          </cell>
          <cell r="ED1022">
            <v>0</v>
          </cell>
        </row>
        <row r="1023">
          <cell r="F1023">
            <v>0</v>
          </cell>
          <cell r="G1023">
            <v>0</v>
          </cell>
          <cell r="H1023">
            <v>0</v>
          </cell>
          <cell r="I1023">
            <v>0.01</v>
          </cell>
          <cell r="J1023">
            <v>0</v>
          </cell>
          <cell r="K1023">
            <v>0</v>
          </cell>
          <cell r="L1023">
            <v>-0.14000000000000001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O1023">
            <v>0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T1023">
            <v>0</v>
          </cell>
          <cell r="AU1023">
            <v>0</v>
          </cell>
          <cell r="AV1023">
            <v>0</v>
          </cell>
          <cell r="AW1023">
            <v>0</v>
          </cell>
          <cell r="AX1023">
            <v>0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0</v>
          </cell>
          <cell r="BD1023">
            <v>0</v>
          </cell>
          <cell r="BE1023">
            <v>0</v>
          </cell>
          <cell r="BF1023">
            <v>0</v>
          </cell>
          <cell r="BG1023">
            <v>0</v>
          </cell>
          <cell r="BH1023">
            <v>0</v>
          </cell>
          <cell r="BI1023">
            <v>0</v>
          </cell>
          <cell r="BJ1023">
            <v>0</v>
          </cell>
          <cell r="BK1023">
            <v>0</v>
          </cell>
          <cell r="BL1023">
            <v>0</v>
          </cell>
          <cell r="BM1023">
            <v>0</v>
          </cell>
          <cell r="BN1023">
            <v>0</v>
          </cell>
          <cell r="BO1023">
            <v>0</v>
          </cell>
          <cell r="BP1023">
            <v>0</v>
          </cell>
          <cell r="BQ1023">
            <v>0</v>
          </cell>
          <cell r="BR1023">
            <v>0</v>
          </cell>
          <cell r="BS1023">
            <v>0</v>
          </cell>
          <cell r="BT1023">
            <v>0</v>
          </cell>
          <cell r="BU1023">
            <v>0</v>
          </cell>
          <cell r="BV1023">
            <v>0</v>
          </cell>
          <cell r="BW1023">
            <v>0</v>
          </cell>
          <cell r="BX1023">
            <v>0</v>
          </cell>
          <cell r="BY1023">
            <v>0</v>
          </cell>
          <cell r="BZ1023">
            <v>0</v>
          </cell>
          <cell r="CA1023">
            <v>0</v>
          </cell>
          <cell r="CB1023">
            <v>0</v>
          </cell>
          <cell r="CC1023">
            <v>0</v>
          </cell>
          <cell r="CD1023">
            <v>0</v>
          </cell>
          <cell r="CE1023">
            <v>0</v>
          </cell>
          <cell r="CF1023">
            <v>0</v>
          </cell>
          <cell r="CG1023">
            <v>0</v>
          </cell>
          <cell r="CH1023">
            <v>0</v>
          </cell>
          <cell r="CI1023">
            <v>0</v>
          </cell>
          <cell r="CJ1023">
            <v>0</v>
          </cell>
          <cell r="CK1023">
            <v>0</v>
          </cell>
          <cell r="CL1023">
            <v>0</v>
          </cell>
          <cell r="CM1023">
            <v>0</v>
          </cell>
          <cell r="CN1023">
            <v>0</v>
          </cell>
          <cell r="CO1023">
            <v>0</v>
          </cell>
          <cell r="CP1023">
            <v>0</v>
          </cell>
          <cell r="CQ1023">
            <v>0</v>
          </cell>
          <cell r="CR1023">
            <v>0</v>
          </cell>
          <cell r="CS1023">
            <v>0</v>
          </cell>
          <cell r="CT1023">
            <v>0</v>
          </cell>
          <cell r="CU1023">
            <v>0</v>
          </cell>
          <cell r="CV1023">
            <v>0</v>
          </cell>
          <cell r="CW1023">
            <v>0</v>
          </cell>
          <cell r="CX1023">
            <v>0</v>
          </cell>
          <cell r="CY1023">
            <v>0</v>
          </cell>
          <cell r="CZ1023">
            <v>0</v>
          </cell>
          <cell r="DA1023">
            <v>0</v>
          </cell>
          <cell r="DB1023">
            <v>0</v>
          </cell>
          <cell r="DC1023">
            <v>0</v>
          </cell>
          <cell r="DD1023">
            <v>0</v>
          </cell>
          <cell r="DE1023">
            <v>0</v>
          </cell>
          <cell r="DF1023">
            <v>0</v>
          </cell>
          <cell r="DG1023">
            <v>0</v>
          </cell>
          <cell r="DH1023">
            <v>0</v>
          </cell>
          <cell r="DI1023">
            <v>0</v>
          </cell>
          <cell r="DJ1023">
            <v>0</v>
          </cell>
          <cell r="DK1023">
            <v>0</v>
          </cell>
          <cell r="DL1023">
            <v>0</v>
          </cell>
          <cell r="DM1023">
            <v>0</v>
          </cell>
          <cell r="DN1023">
            <v>0</v>
          </cell>
          <cell r="DO1023">
            <v>0</v>
          </cell>
          <cell r="DP1023">
            <v>0</v>
          </cell>
          <cell r="DQ1023">
            <v>0</v>
          </cell>
          <cell r="DR1023">
            <v>0</v>
          </cell>
          <cell r="DS1023">
            <v>0</v>
          </cell>
          <cell r="DT1023">
            <v>0</v>
          </cell>
          <cell r="DU1023">
            <v>0</v>
          </cell>
          <cell r="DV1023">
            <v>0</v>
          </cell>
          <cell r="DW1023">
            <v>0</v>
          </cell>
          <cell r="DX1023">
            <v>0</v>
          </cell>
          <cell r="DY1023">
            <v>0</v>
          </cell>
          <cell r="DZ1023">
            <v>0</v>
          </cell>
          <cell r="EA1023">
            <v>0</v>
          </cell>
          <cell r="EB1023">
            <v>0</v>
          </cell>
          <cell r="EC1023">
            <v>0</v>
          </cell>
          <cell r="ED1023">
            <v>0</v>
          </cell>
        </row>
        <row r="1024"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P1024">
            <v>0</v>
          </cell>
          <cell r="AQ1024">
            <v>0</v>
          </cell>
          <cell r="AR1024">
            <v>0</v>
          </cell>
          <cell r="AS1024">
            <v>0</v>
          </cell>
          <cell r="AT1024">
            <v>0</v>
          </cell>
          <cell r="AU1024">
            <v>0</v>
          </cell>
          <cell r="AV1024">
            <v>0</v>
          </cell>
          <cell r="AW1024">
            <v>0</v>
          </cell>
          <cell r="AX1024">
            <v>0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0</v>
          </cell>
          <cell r="BD1024">
            <v>0</v>
          </cell>
          <cell r="BE1024">
            <v>0</v>
          </cell>
          <cell r="BF1024">
            <v>0</v>
          </cell>
          <cell r="BG1024">
            <v>0</v>
          </cell>
          <cell r="BH1024">
            <v>0</v>
          </cell>
          <cell r="BI1024">
            <v>0</v>
          </cell>
          <cell r="BJ1024">
            <v>0</v>
          </cell>
          <cell r="BK1024">
            <v>0</v>
          </cell>
          <cell r="BL1024">
            <v>0</v>
          </cell>
          <cell r="BM1024">
            <v>0</v>
          </cell>
          <cell r="BN1024">
            <v>0</v>
          </cell>
          <cell r="BO1024">
            <v>0</v>
          </cell>
          <cell r="BP1024">
            <v>0</v>
          </cell>
          <cell r="BQ1024">
            <v>0</v>
          </cell>
          <cell r="BR1024">
            <v>0</v>
          </cell>
          <cell r="BS1024">
            <v>0</v>
          </cell>
          <cell r="BT1024">
            <v>0</v>
          </cell>
          <cell r="BU1024">
            <v>0</v>
          </cell>
          <cell r="BV1024">
            <v>0</v>
          </cell>
          <cell r="BW1024">
            <v>0</v>
          </cell>
          <cell r="BX1024">
            <v>0</v>
          </cell>
          <cell r="BY1024">
            <v>0</v>
          </cell>
          <cell r="BZ1024">
            <v>0</v>
          </cell>
          <cell r="CA1024">
            <v>0</v>
          </cell>
          <cell r="CB1024">
            <v>0</v>
          </cell>
          <cell r="CC1024">
            <v>0</v>
          </cell>
          <cell r="CD1024">
            <v>0</v>
          </cell>
          <cell r="CE1024">
            <v>0</v>
          </cell>
          <cell r="CF1024">
            <v>0</v>
          </cell>
          <cell r="CG1024">
            <v>0</v>
          </cell>
          <cell r="CH1024">
            <v>0</v>
          </cell>
          <cell r="CI1024">
            <v>0</v>
          </cell>
          <cell r="CJ1024">
            <v>0</v>
          </cell>
          <cell r="CK1024">
            <v>0</v>
          </cell>
          <cell r="CL1024">
            <v>0</v>
          </cell>
          <cell r="CM1024">
            <v>0</v>
          </cell>
          <cell r="CN1024">
            <v>0</v>
          </cell>
          <cell r="CO1024">
            <v>0</v>
          </cell>
          <cell r="CP1024">
            <v>0</v>
          </cell>
          <cell r="CQ1024">
            <v>0</v>
          </cell>
          <cell r="CR1024">
            <v>0</v>
          </cell>
          <cell r="CS1024">
            <v>0</v>
          </cell>
          <cell r="CT1024">
            <v>0</v>
          </cell>
          <cell r="CU1024">
            <v>0</v>
          </cell>
          <cell r="CV1024">
            <v>0</v>
          </cell>
          <cell r="CW1024">
            <v>0</v>
          </cell>
          <cell r="CX1024">
            <v>0</v>
          </cell>
          <cell r="CY1024">
            <v>0</v>
          </cell>
          <cell r="CZ1024">
            <v>0</v>
          </cell>
          <cell r="DA1024">
            <v>0</v>
          </cell>
          <cell r="DB1024">
            <v>0</v>
          </cell>
          <cell r="DC1024">
            <v>0</v>
          </cell>
          <cell r="DD1024">
            <v>0</v>
          </cell>
          <cell r="DE1024">
            <v>0</v>
          </cell>
          <cell r="DF1024">
            <v>0</v>
          </cell>
          <cell r="DG1024">
            <v>0</v>
          </cell>
          <cell r="DH1024">
            <v>0</v>
          </cell>
          <cell r="DI1024">
            <v>0</v>
          </cell>
          <cell r="DJ1024">
            <v>0</v>
          </cell>
          <cell r="DK1024">
            <v>0</v>
          </cell>
          <cell r="DL1024">
            <v>0</v>
          </cell>
          <cell r="DM1024">
            <v>0</v>
          </cell>
          <cell r="DN1024">
            <v>0</v>
          </cell>
          <cell r="DO1024">
            <v>0</v>
          </cell>
          <cell r="DP1024">
            <v>0</v>
          </cell>
          <cell r="DQ1024">
            <v>0</v>
          </cell>
          <cell r="DR1024">
            <v>0</v>
          </cell>
          <cell r="DS1024">
            <v>0</v>
          </cell>
          <cell r="DT1024">
            <v>0</v>
          </cell>
          <cell r="DU1024">
            <v>0</v>
          </cell>
          <cell r="DV1024">
            <v>0</v>
          </cell>
          <cell r="DW1024">
            <v>0</v>
          </cell>
          <cell r="DX1024">
            <v>0</v>
          </cell>
          <cell r="DY1024">
            <v>0</v>
          </cell>
          <cell r="DZ1024">
            <v>0</v>
          </cell>
          <cell r="EA1024">
            <v>0</v>
          </cell>
          <cell r="EB1024">
            <v>0</v>
          </cell>
          <cell r="EC1024">
            <v>0</v>
          </cell>
          <cell r="ED1024">
            <v>0</v>
          </cell>
        </row>
        <row r="1025"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O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T1025">
            <v>0</v>
          </cell>
          <cell r="AU1025">
            <v>0</v>
          </cell>
          <cell r="AV1025">
            <v>0</v>
          </cell>
          <cell r="AW1025">
            <v>0</v>
          </cell>
          <cell r="AX1025">
            <v>0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0</v>
          </cell>
          <cell r="BD1025">
            <v>0</v>
          </cell>
          <cell r="BE1025">
            <v>0</v>
          </cell>
          <cell r="BF1025">
            <v>0</v>
          </cell>
          <cell r="BG1025">
            <v>0</v>
          </cell>
          <cell r="BH1025">
            <v>0</v>
          </cell>
          <cell r="BI1025">
            <v>0</v>
          </cell>
          <cell r="BJ1025">
            <v>0</v>
          </cell>
          <cell r="BK1025">
            <v>0</v>
          </cell>
          <cell r="BL1025">
            <v>0</v>
          </cell>
          <cell r="BM1025">
            <v>0</v>
          </cell>
          <cell r="BN1025">
            <v>0</v>
          </cell>
          <cell r="BO1025">
            <v>0</v>
          </cell>
          <cell r="BP1025">
            <v>0</v>
          </cell>
          <cell r="BQ1025">
            <v>0</v>
          </cell>
          <cell r="BR1025">
            <v>0</v>
          </cell>
          <cell r="BS1025">
            <v>0</v>
          </cell>
          <cell r="BT1025">
            <v>0</v>
          </cell>
          <cell r="BU1025">
            <v>0</v>
          </cell>
          <cell r="BV1025">
            <v>0</v>
          </cell>
          <cell r="BW1025">
            <v>0</v>
          </cell>
          <cell r="BX1025">
            <v>0</v>
          </cell>
          <cell r="BY1025">
            <v>0</v>
          </cell>
          <cell r="BZ1025">
            <v>0</v>
          </cell>
          <cell r="CA1025">
            <v>0</v>
          </cell>
          <cell r="CB1025">
            <v>0</v>
          </cell>
          <cell r="CC1025">
            <v>0</v>
          </cell>
          <cell r="CD1025">
            <v>0</v>
          </cell>
          <cell r="CE1025">
            <v>0</v>
          </cell>
          <cell r="CF1025">
            <v>0</v>
          </cell>
          <cell r="CG1025">
            <v>0</v>
          </cell>
          <cell r="CH1025">
            <v>0</v>
          </cell>
          <cell r="CI1025">
            <v>0</v>
          </cell>
          <cell r="CJ1025">
            <v>0</v>
          </cell>
          <cell r="CK1025">
            <v>0</v>
          </cell>
          <cell r="CL1025">
            <v>0</v>
          </cell>
          <cell r="CM1025">
            <v>0</v>
          </cell>
          <cell r="CN1025">
            <v>0</v>
          </cell>
          <cell r="CO1025">
            <v>0</v>
          </cell>
          <cell r="CP1025">
            <v>0</v>
          </cell>
          <cell r="CQ1025">
            <v>0</v>
          </cell>
          <cell r="CR1025">
            <v>0</v>
          </cell>
          <cell r="CS1025">
            <v>0</v>
          </cell>
          <cell r="CT1025">
            <v>0</v>
          </cell>
          <cell r="CU1025">
            <v>0</v>
          </cell>
          <cell r="CV1025">
            <v>0</v>
          </cell>
          <cell r="CW1025">
            <v>0</v>
          </cell>
          <cell r="CX1025">
            <v>0</v>
          </cell>
          <cell r="CY1025">
            <v>0</v>
          </cell>
          <cell r="CZ1025">
            <v>0</v>
          </cell>
          <cell r="DA1025">
            <v>0</v>
          </cell>
          <cell r="DB1025">
            <v>0</v>
          </cell>
          <cell r="DC1025">
            <v>0</v>
          </cell>
          <cell r="DD1025">
            <v>0</v>
          </cell>
          <cell r="DE1025">
            <v>0</v>
          </cell>
          <cell r="DF1025">
            <v>0</v>
          </cell>
          <cell r="DG1025">
            <v>0</v>
          </cell>
          <cell r="DH1025">
            <v>0</v>
          </cell>
          <cell r="DI1025">
            <v>0</v>
          </cell>
          <cell r="DJ1025">
            <v>0</v>
          </cell>
          <cell r="DK1025">
            <v>0</v>
          </cell>
          <cell r="DL1025">
            <v>0</v>
          </cell>
          <cell r="DM1025">
            <v>0</v>
          </cell>
          <cell r="DN1025">
            <v>0</v>
          </cell>
          <cell r="DO1025">
            <v>0</v>
          </cell>
          <cell r="DP1025">
            <v>0</v>
          </cell>
          <cell r="DQ1025">
            <v>0</v>
          </cell>
          <cell r="DR1025">
            <v>0</v>
          </cell>
          <cell r="DS1025">
            <v>0</v>
          </cell>
          <cell r="DT1025">
            <v>0</v>
          </cell>
          <cell r="DU1025">
            <v>0</v>
          </cell>
          <cell r="DV1025">
            <v>0</v>
          </cell>
          <cell r="DW1025">
            <v>0</v>
          </cell>
          <cell r="DX1025">
            <v>0</v>
          </cell>
          <cell r="DY1025">
            <v>0</v>
          </cell>
          <cell r="DZ1025">
            <v>0</v>
          </cell>
          <cell r="EA1025">
            <v>0</v>
          </cell>
          <cell r="EB1025">
            <v>0</v>
          </cell>
          <cell r="EC1025">
            <v>0</v>
          </cell>
          <cell r="ED1025">
            <v>0</v>
          </cell>
        </row>
        <row r="1026"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0</v>
          </cell>
          <cell r="AL1026">
            <v>0</v>
          </cell>
          <cell r="AM1026">
            <v>0</v>
          </cell>
          <cell r="AN1026">
            <v>0</v>
          </cell>
          <cell r="AO1026">
            <v>0</v>
          </cell>
          <cell r="AP1026">
            <v>0</v>
          </cell>
          <cell r="AQ1026">
            <v>0</v>
          </cell>
          <cell r="AR1026">
            <v>0</v>
          </cell>
          <cell r="AS1026">
            <v>0</v>
          </cell>
          <cell r="AT1026">
            <v>0</v>
          </cell>
          <cell r="AU1026">
            <v>0</v>
          </cell>
          <cell r="AV1026">
            <v>0</v>
          </cell>
          <cell r="AW1026">
            <v>0</v>
          </cell>
          <cell r="AX1026">
            <v>0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0</v>
          </cell>
          <cell r="BD1026">
            <v>0</v>
          </cell>
          <cell r="BE1026">
            <v>0</v>
          </cell>
          <cell r="BF1026">
            <v>0</v>
          </cell>
          <cell r="BG1026">
            <v>0</v>
          </cell>
          <cell r="BH1026">
            <v>0</v>
          </cell>
          <cell r="BI1026">
            <v>0</v>
          </cell>
          <cell r="BJ1026">
            <v>0</v>
          </cell>
          <cell r="BK1026">
            <v>0</v>
          </cell>
          <cell r="BL1026">
            <v>0</v>
          </cell>
          <cell r="BM1026">
            <v>0</v>
          </cell>
          <cell r="BN1026">
            <v>0</v>
          </cell>
          <cell r="BO1026">
            <v>0</v>
          </cell>
          <cell r="BP1026">
            <v>0</v>
          </cell>
          <cell r="BQ1026">
            <v>0</v>
          </cell>
          <cell r="BR1026">
            <v>0</v>
          </cell>
          <cell r="BS1026">
            <v>0</v>
          </cell>
          <cell r="BT1026">
            <v>0</v>
          </cell>
          <cell r="BU1026">
            <v>0</v>
          </cell>
          <cell r="BV1026">
            <v>0</v>
          </cell>
          <cell r="BW1026">
            <v>0</v>
          </cell>
          <cell r="BX1026">
            <v>0</v>
          </cell>
          <cell r="BY1026">
            <v>0</v>
          </cell>
          <cell r="BZ1026">
            <v>0</v>
          </cell>
          <cell r="CA1026">
            <v>0</v>
          </cell>
          <cell r="CB1026">
            <v>0</v>
          </cell>
          <cell r="CC1026">
            <v>0</v>
          </cell>
          <cell r="CD1026">
            <v>0</v>
          </cell>
          <cell r="CE1026">
            <v>0</v>
          </cell>
          <cell r="CF1026">
            <v>0</v>
          </cell>
          <cell r="CG1026">
            <v>0</v>
          </cell>
          <cell r="CH1026">
            <v>0</v>
          </cell>
          <cell r="CI1026">
            <v>0</v>
          </cell>
          <cell r="CJ1026">
            <v>0</v>
          </cell>
          <cell r="CK1026">
            <v>0</v>
          </cell>
          <cell r="CL1026">
            <v>0</v>
          </cell>
          <cell r="CM1026">
            <v>0</v>
          </cell>
          <cell r="CN1026">
            <v>0</v>
          </cell>
          <cell r="CO1026">
            <v>0</v>
          </cell>
          <cell r="CP1026">
            <v>0</v>
          </cell>
          <cell r="CQ1026">
            <v>0</v>
          </cell>
          <cell r="CR1026">
            <v>0</v>
          </cell>
          <cell r="CS1026">
            <v>0</v>
          </cell>
          <cell r="CT1026">
            <v>0</v>
          </cell>
          <cell r="CU1026">
            <v>0</v>
          </cell>
          <cell r="CV1026">
            <v>0</v>
          </cell>
          <cell r="CW1026">
            <v>0</v>
          </cell>
          <cell r="CX1026">
            <v>0</v>
          </cell>
          <cell r="CY1026">
            <v>0</v>
          </cell>
          <cell r="CZ1026">
            <v>0</v>
          </cell>
          <cell r="DA1026">
            <v>0</v>
          </cell>
          <cell r="DB1026">
            <v>0</v>
          </cell>
          <cell r="DC1026">
            <v>0</v>
          </cell>
          <cell r="DD1026">
            <v>0</v>
          </cell>
          <cell r="DE1026">
            <v>0</v>
          </cell>
          <cell r="DF1026">
            <v>0</v>
          </cell>
          <cell r="DG1026">
            <v>0</v>
          </cell>
          <cell r="DH1026">
            <v>0</v>
          </cell>
          <cell r="DI1026">
            <v>0</v>
          </cell>
          <cell r="DJ1026">
            <v>0</v>
          </cell>
          <cell r="DK1026">
            <v>0</v>
          </cell>
          <cell r="DL1026">
            <v>0</v>
          </cell>
          <cell r="DM1026">
            <v>0</v>
          </cell>
          <cell r="DN1026">
            <v>0</v>
          </cell>
          <cell r="DO1026">
            <v>0</v>
          </cell>
          <cell r="DP1026">
            <v>0</v>
          </cell>
          <cell r="DQ1026">
            <v>0</v>
          </cell>
          <cell r="DR1026">
            <v>0</v>
          </cell>
          <cell r="DS1026">
            <v>0</v>
          </cell>
          <cell r="DT1026">
            <v>0</v>
          </cell>
          <cell r="DU1026">
            <v>0</v>
          </cell>
          <cell r="DV1026">
            <v>0</v>
          </cell>
          <cell r="DW1026">
            <v>0</v>
          </cell>
          <cell r="DX1026">
            <v>0</v>
          </cell>
          <cell r="DY1026">
            <v>0</v>
          </cell>
          <cell r="DZ1026">
            <v>0</v>
          </cell>
          <cell r="EA1026">
            <v>0</v>
          </cell>
          <cell r="EB1026">
            <v>0</v>
          </cell>
          <cell r="EC1026">
            <v>0</v>
          </cell>
          <cell r="ED1026">
            <v>0</v>
          </cell>
        </row>
        <row r="1027"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  <cell r="AM1027">
            <v>0</v>
          </cell>
          <cell r="AN1027">
            <v>0</v>
          </cell>
          <cell r="AO1027">
            <v>0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0</v>
          </cell>
          <cell r="AX1027">
            <v>0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0</v>
          </cell>
          <cell r="BD1027">
            <v>0</v>
          </cell>
          <cell r="BE1027">
            <v>0</v>
          </cell>
          <cell r="BF1027">
            <v>0</v>
          </cell>
          <cell r="BG1027">
            <v>0</v>
          </cell>
          <cell r="BH1027">
            <v>0</v>
          </cell>
          <cell r="BI1027">
            <v>0</v>
          </cell>
          <cell r="BJ1027">
            <v>0</v>
          </cell>
          <cell r="BK1027">
            <v>0</v>
          </cell>
          <cell r="BL1027">
            <v>0</v>
          </cell>
          <cell r="BM1027">
            <v>0</v>
          </cell>
          <cell r="BN1027">
            <v>0</v>
          </cell>
          <cell r="BO1027">
            <v>0</v>
          </cell>
          <cell r="BP1027">
            <v>0</v>
          </cell>
          <cell r="BQ1027">
            <v>0</v>
          </cell>
          <cell r="BR1027">
            <v>0</v>
          </cell>
          <cell r="BS1027">
            <v>0</v>
          </cell>
          <cell r="BT1027">
            <v>0</v>
          </cell>
          <cell r="BU1027">
            <v>0</v>
          </cell>
          <cell r="BV1027">
            <v>0</v>
          </cell>
          <cell r="BW1027">
            <v>0</v>
          </cell>
          <cell r="BX1027">
            <v>0</v>
          </cell>
          <cell r="BY1027">
            <v>0</v>
          </cell>
          <cell r="BZ1027">
            <v>0</v>
          </cell>
          <cell r="CA1027">
            <v>0</v>
          </cell>
          <cell r="CB1027">
            <v>0</v>
          </cell>
          <cell r="CC1027">
            <v>0</v>
          </cell>
          <cell r="CD1027">
            <v>0</v>
          </cell>
          <cell r="CE1027">
            <v>0</v>
          </cell>
          <cell r="CF1027">
            <v>0</v>
          </cell>
          <cell r="CG1027">
            <v>0</v>
          </cell>
          <cell r="CH1027">
            <v>0</v>
          </cell>
          <cell r="CI1027">
            <v>0</v>
          </cell>
          <cell r="CJ1027">
            <v>0</v>
          </cell>
          <cell r="CK1027">
            <v>0</v>
          </cell>
          <cell r="CL1027">
            <v>0</v>
          </cell>
          <cell r="CM1027">
            <v>0</v>
          </cell>
          <cell r="CN1027">
            <v>0</v>
          </cell>
          <cell r="CO1027">
            <v>0</v>
          </cell>
          <cell r="CP1027">
            <v>0</v>
          </cell>
          <cell r="CQ1027">
            <v>0</v>
          </cell>
          <cell r="CR1027">
            <v>0</v>
          </cell>
          <cell r="CS1027">
            <v>0</v>
          </cell>
          <cell r="CT1027">
            <v>0</v>
          </cell>
          <cell r="CU1027">
            <v>0</v>
          </cell>
          <cell r="CV1027">
            <v>0</v>
          </cell>
          <cell r="CW1027">
            <v>0</v>
          </cell>
          <cell r="CX1027">
            <v>0</v>
          </cell>
          <cell r="CY1027">
            <v>0</v>
          </cell>
          <cell r="CZ1027">
            <v>0</v>
          </cell>
          <cell r="DA1027">
            <v>0</v>
          </cell>
          <cell r="DB1027">
            <v>0</v>
          </cell>
          <cell r="DC1027">
            <v>0</v>
          </cell>
          <cell r="DD1027">
            <v>0</v>
          </cell>
          <cell r="DE1027">
            <v>0</v>
          </cell>
          <cell r="DF1027">
            <v>0</v>
          </cell>
          <cell r="DG1027">
            <v>0</v>
          </cell>
          <cell r="DH1027">
            <v>0</v>
          </cell>
          <cell r="DI1027">
            <v>0</v>
          </cell>
          <cell r="DJ1027">
            <v>0</v>
          </cell>
          <cell r="DK1027">
            <v>0</v>
          </cell>
          <cell r="DL1027">
            <v>0</v>
          </cell>
          <cell r="DM1027">
            <v>0</v>
          </cell>
          <cell r="DN1027">
            <v>0</v>
          </cell>
          <cell r="DO1027">
            <v>0</v>
          </cell>
          <cell r="DP1027">
            <v>0</v>
          </cell>
          <cell r="DQ1027">
            <v>0</v>
          </cell>
          <cell r="DR1027">
            <v>0</v>
          </cell>
          <cell r="DS1027">
            <v>0</v>
          </cell>
          <cell r="DT1027">
            <v>0</v>
          </cell>
          <cell r="DU1027">
            <v>0</v>
          </cell>
          <cell r="DV1027">
            <v>0</v>
          </cell>
          <cell r="DW1027">
            <v>0</v>
          </cell>
          <cell r="DX1027">
            <v>0</v>
          </cell>
          <cell r="DY1027">
            <v>0</v>
          </cell>
          <cell r="DZ1027">
            <v>0</v>
          </cell>
          <cell r="EA1027">
            <v>0</v>
          </cell>
          <cell r="EB1027">
            <v>0</v>
          </cell>
          <cell r="EC1027">
            <v>0</v>
          </cell>
          <cell r="ED1027">
            <v>0</v>
          </cell>
        </row>
        <row r="1028">
          <cell r="F1028">
            <v>0.01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0.01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0.01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K1028">
            <v>0</v>
          </cell>
          <cell r="AL1028">
            <v>0</v>
          </cell>
          <cell r="AM1028">
            <v>0</v>
          </cell>
          <cell r="AN1028">
            <v>0</v>
          </cell>
          <cell r="AO1028">
            <v>0</v>
          </cell>
          <cell r="AP1028">
            <v>0</v>
          </cell>
          <cell r="AQ1028">
            <v>0</v>
          </cell>
          <cell r="AR1028">
            <v>0</v>
          </cell>
          <cell r="AS1028">
            <v>0</v>
          </cell>
          <cell r="AT1028">
            <v>0</v>
          </cell>
          <cell r="AU1028">
            <v>0</v>
          </cell>
          <cell r="AV1028">
            <v>0</v>
          </cell>
          <cell r="AW1028">
            <v>0</v>
          </cell>
          <cell r="AX1028">
            <v>0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0</v>
          </cell>
          <cell r="BD1028">
            <v>0</v>
          </cell>
          <cell r="BE1028">
            <v>0</v>
          </cell>
          <cell r="BF1028">
            <v>0</v>
          </cell>
          <cell r="BG1028">
            <v>0</v>
          </cell>
          <cell r="BH1028">
            <v>0</v>
          </cell>
          <cell r="BI1028">
            <v>0</v>
          </cell>
          <cell r="BJ1028">
            <v>0</v>
          </cell>
          <cell r="BK1028">
            <v>0</v>
          </cell>
          <cell r="BL1028">
            <v>0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  <cell r="BQ1028">
            <v>0</v>
          </cell>
          <cell r="BR1028">
            <v>0</v>
          </cell>
          <cell r="BS1028">
            <v>0</v>
          </cell>
          <cell r="BT1028">
            <v>0</v>
          </cell>
          <cell r="BU1028">
            <v>0</v>
          </cell>
          <cell r="BV1028">
            <v>0</v>
          </cell>
          <cell r="BW1028">
            <v>0</v>
          </cell>
          <cell r="BX1028">
            <v>0</v>
          </cell>
          <cell r="BY1028">
            <v>0</v>
          </cell>
          <cell r="BZ1028">
            <v>0</v>
          </cell>
          <cell r="CA1028">
            <v>0</v>
          </cell>
          <cell r="CB1028">
            <v>0</v>
          </cell>
          <cell r="CC1028">
            <v>0</v>
          </cell>
          <cell r="CD1028">
            <v>0</v>
          </cell>
          <cell r="CE1028">
            <v>0</v>
          </cell>
          <cell r="CF1028">
            <v>0</v>
          </cell>
          <cell r="CG1028">
            <v>0</v>
          </cell>
          <cell r="CH1028">
            <v>0</v>
          </cell>
          <cell r="CI1028">
            <v>0</v>
          </cell>
          <cell r="CJ1028">
            <v>0</v>
          </cell>
          <cell r="CK1028">
            <v>0</v>
          </cell>
          <cell r="CL1028">
            <v>0</v>
          </cell>
          <cell r="CM1028">
            <v>0</v>
          </cell>
          <cell r="CN1028">
            <v>0</v>
          </cell>
          <cell r="CO1028">
            <v>0</v>
          </cell>
          <cell r="CP1028">
            <v>0</v>
          </cell>
          <cell r="CQ1028">
            <v>0</v>
          </cell>
          <cell r="CR1028">
            <v>0</v>
          </cell>
          <cell r="CS1028">
            <v>0</v>
          </cell>
          <cell r="CT1028">
            <v>0</v>
          </cell>
          <cell r="CU1028">
            <v>0</v>
          </cell>
          <cell r="CV1028">
            <v>0</v>
          </cell>
          <cell r="CW1028">
            <v>0</v>
          </cell>
          <cell r="CX1028">
            <v>0</v>
          </cell>
          <cell r="CY1028">
            <v>0</v>
          </cell>
          <cell r="CZ1028">
            <v>0</v>
          </cell>
          <cell r="DA1028">
            <v>0</v>
          </cell>
          <cell r="DB1028">
            <v>0</v>
          </cell>
          <cell r="DC1028">
            <v>0</v>
          </cell>
          <cell r="DD1028">
            <v>0</v>
          </cell>
          <cell r="DE1028">
            <v>0</v>
          </cell>
          <cell r="DF1028">
            <v>0</v>
          </cell>
          <cell r="DG1028">
            <v>0</v>
          </cell>
          <cell r="DH1028">
            <v>0</v>
          </cell>
          <cell r="DI1028">
            <v>0</v>
          </cell>
          <cell r="DJ1028">
            <v>0</v>
          </cell>
          <cell r="DK1028">
            <v>0</v>
          </cell>
          <cell r="DL1028">
            <v>0</v>
          </cell>
          <cell r="DM1028">
            <v>0</v>
          </cell>
          <cell r="DN1028">
            <v>0</v>
          </cell>
          <cell r="DO1028">
            <v>0</v>
          </cell>
          <cell r="DP1028">
            <v>0</v>
          </cell>
          <cell r="DQ1028">
            <v>0</v>
          </cell>
          <cell r="DR1028">
            <v>0</v>
          </cell>
          <cell r="DS1028">
            <v>0</v>
          </cell>
          <cell r="DT1028">
            <v>0</v>
          </cell>
          <cell r="DU1028">
            <v>0</v>
          </cell>
          <cell r="DV1028">
            <v>0</v>
          </cell>
          <cell r="DW1028">
            <v>0</v>
          </cell>
          <cell r="DX1028">
            <v>0</v>
          </cell>
          <cell r="DY1028">
            <v>0</v>
          </cell>
          <cell r="DZ1028">
            <v>0</v>
          </cell>
          <cell r="EA1028">
            <v>0</v>
          </cell>
          <cell r="EB1028">
            <v>0</v>
          </cell>
          <cell r="EC1028">
            <v>0</v>
          </cell>
          <cell r="ED1028">
            <v>0</v>
          </cell>
        </row>
        <row r="1029">
          <cell r="F1029">
            <v>0.01</v>
          </cell>
          <cell r="G1029">
            <v>0</v>
          </cell>
          <cell r="H1029">
            <v>0</v>
          </cell>
          <cell r="I1029">
            <v>0.01</v>
          </cell>
          <cell r="J1029">
            <v>0</v>
          </cell>
          <cell r="K1029">
            <v>0.01</v>
          </cell>
          <cell r="L1029">
            <v>0</v>
          </cell>
          <cell r="M1029">
            <v>0</v>
          </cell>
          <cell r="N1029">
            <v>0.01</v>
          </cell>
          <cell r="O1029">
            <v>0.01</v>
          </cell>
          <cell r="P1029">
            <v>0.01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0.01</v>
          </cell>
          <cell r="W1029">
            <v>0</v>
          </cell>
          <cell r="X1029">
            <v>0.01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0</v>
          </cell>
          <cell r="AL1029">
            <v>0</v>
          </cell>
          <cell r="AM1029">
            <v>0</v>
          </cell>
          <cell r="AN1029">
            <v>0</v>
          </cell>
          <cell r="AO1029">
            <v>0</v>
          </cell>
          <cell r="AP1029">
            <v>0</v>
          </cell>
          <cell r="AQ1029">
            <v>0</v>
          </cell>
          <cell r="AR1029">
            <v>0</v>
          </cell>
          <cell r="AS1029">
            <v>0</v>
          </cell>
          <cell r="AT1029">
            <v>0</v>
          </cell>
          <cell r="AU1029">
            <v>0</v>
          </cell>
          <cell r="AV1029">
            <v>0</v>
          </cell>
          <cell r="AW1029">
            <v>0</v>
          </cell>
          <cell r="AX1029">
            <v>0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0</v>
          </cell>
          <cell r="BD1029">
            <v>0</v>
          </cell>
          <cell r="BE1029">
            <v>0</v>
          </cell>
          <cell r="BF1029">
            <v>0</v>
          </cell>
          <cell r="BG1029">
            <v>0</v>
          </cell>
          <cell r="BH1029">
            <v>0</v>
          </cell>
          <cell r="BI1029">
            <v>0</v>
          </cell>
          <cell r="BJ1029">
            <v>0</v>
          </cell>
          <cell r="BK1029">
            <v>0</v>
          </cell>
          <cell r="BL1029">
            <v>0</v>
          </cell>
          <cell r="BM1029">
            <v>0</v>
          </cell>
          <cell r="BN1029">
            <v>0</v>
          </cell>
          <cell r="BO1029">
            <v>0</v>
          </cell>
          <cell r="BP1029">
            <v>0</v>
          </cell>
          <cell r="BQ1029">
            <v>0</v>
          </cell>
          <cell r="BR1029">
            <v>0</v>
          </cell>
          <cell r="BS1029">
            <v>0</v>
          </cell>
          <cell r="BT1029">
            <v>0</v>
          </cell>
          <cell r="BU1029">
            <v>0</v>
          </cell>
          <cell r="BV1029">
            <v>0</v>
          </cell>
          <cell r="BW1029">
            <v>0</v>
          </cell>
          <cell r="BX1029">
            <v>0</v>
          </cell>
          <cell r="BY1029">
            <v>0</v>
          </cell>
          <cell r="BZ1029">
            <v>0</v>
          </cell>
          <cell r="CA1029">
            <v>0</v>
          </cell>
          <cell r="CB1029">
            <v>0</v>
          </cell>
          <cell r="CC1029">
            <v>0</v>
          </cell>
          <cell r="CD1029">
            <v>0</v>
          </cell>
          <cell r="CE1029">
            <v>0</v>
          </cell>
          <cell r="CF1029">
            <v>0</v>
          </cell>
          <cell r="CG1029">
            <v>0</v>
          </cell>
          <cell r="CH1029">
            <v>0</v>
          </cell>
          <cell r="CI1029">
            <v>0</v>
          </cell>
          <cell r="CJ1029">
            <v>0</v>
          </cell>
          <cell r="CK1029">
            <v>0</v>
          </cell>
          <cell r="CL1029">
            <v>0</v>
          </cell>
          <cell r="CM1029">
            <v>0</v>
          </cell>
          <cell r="CN1029">
            <v>0</v>
          </cell>
          <cell r="CO1029">
            <v>0</v>
          </cell>
          <cell r="CP1029">
            <v>0</v>
          </cell>
          <cell r="CQ1029">
            <v>0</v>
          </cell>
          <cell r="CR1029">
            <v>0</v>
          </cell>
          <cell r="CS1029">
            <v>0</v>
          </cell>
          <cell r="CT1029">
            <v>0</v>
          </cell>
          <cell r="CU1029">
            <v>0</v>
          </cell>
          <cell r="CV1029">
            <v>0</v>
          </cell>
          <cell r="CW1029">
            <v>0</v>
          </cell>
          <cell r="CX1029">
            <v>0</v>
          </cell>
          <cell r="CY1029">
            <v>0</v>
          </cell>
          <cell r="CZ1029">
            <v>0</v>
          </cell>
          <cell r="DA1029">
            <v>0</v>
          </cell>
          <cell r="DB1029">
            <v>0</v>
          </cell>
          <cell r="DC1029">
            <v>0</v>
          </cell>
          <cell r="DD1029">
            <v>0</v>
          </cell>
          <cell r="DE1029">
            <v>0</v>
          </cell>
          <cell r="DF1029">
            <v>0</v>
          </cell>
          <cell r="DG1029">
            <v>0</v>
          </cell>
          <cell r="DH1029">
            <v>0</v>
          </cell>
          <cell r="DI1029">
            <v>0</v>
          </cell>
          <cell r="DJ1029">
            <v>0</v>
          </cell>
          <cell r="DK1029">
            <v>0</v>
          </cell>
          <cell r="DL1029">
            <v>0</v>
          </cell>
          <cell r="DM1029">
            <v>0</v>
          </cell>
          <cell r="DN1029">
            <v>0</v>
          </cell>
          <cell r="DO1029">
            <v>0</v>
          </cell>
          <cell r="DP1029">
            <v>0</v>
          </cell>
          <cell r="DQ1029">
            <v>0</v>
          </cell>
          <cell r="DR1029">
            <v>0</v>
          </cell>
          <cell r="DS1029">
            <v>0</v>
          </cell>
          <cell r="DT1029">
            <v>0</v>
          </cell>
          <cell r="DU1029">
            <v>0</v>
          </cell>
          <cell r="DV1029">
            <v>0</v>
          </cell>
          <cell r="DW1029">
            <v>0</v>
          </cell>
          <cell r="DX1029">
            <v>0</v>
          </cell>
          <cell r="DY1029">
            <v>0</v>
          </cell>
          <cell r="DZ1029">
            <v>0</v>
          </cell>
          <cell r="EA1029">
            <v>0</v>
          </cell>
          <cell r="EB1029">
            <v>0</v>
          </cell>
          <cell r="EC1029">
            <v>0</v>
          </cell>
          <cell r="ED1029">
            <v>0</v>
          </cell>
        </row>
        <row r="1030"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  <cell r="AM1030">
            <v>0</v>
          </cell>
          <cell r="AN1030">
            <v>0</v>
          </cell>
          <cell r="AO1030">
            <v>0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0</v>
          </cell>
          <cell r="BD1030">
            <v>0</v>
          </cell>
          <cell r="BE1030">
            <v>0</v>
          </cell>
          <cell r="BF1030">
            <v>0</v>
          </cell>
          <cell r="BG1030">
            <v>0</v>
          </cell>
          <cell r="BH1030">
            <v>0</v>
          </cell>
          <cell r="BI1030">
            <v>0</v>
          </cell>
          <cell r="BJ1030">
            <v>0</v>
          </cell>
          <cell r="BK1030">
            <v>0</v>
          </cell>
          <cell r="BL1030">
            <v>0</v>
          </cell>
          <cell r="BM1030">
            <v>0</v>
          </cell>
          <cell r="BN1030">
            <v>0</v>
          </cell>
          <cell r="BO1030">
            <v>0</v>
          </cell>
          <cell r="BP1030">
            <v>0</v>
          </cell>
          <cell r="BQ1030">
            <v>0</v>
          </cell>
          <cell r="BR1030">
            <v>0</v>
          </cell>
          <cell r="BS1030">
            <v>0</v>
          </cell>
          <cell r="BT1030">
            <v>0</v>
          </cell>
          <cell r="BU1030">
            <v>0</v>
          </cell>
          <cell r="BV1030">
            <v>0</v>
          </cell>
          <cell r="BW1030">
            <v>0</v>
          </cell>
          <cell r="BX1030">
            <v>0</v>
          </cell>
          <cell r="BY1030">
            <v>0</v>
          </cell>
          <cell r="BZ1030">
            <v>0</v>
          </cell>
          <cell r="CA1030">
            <v>0</v>
          </cell>
          <cell r="CB1030">
            <v>0</v>
          </cell>
          <cell r="CC1030">
            <v>0</v>
          </cell>
          <cell r="CD1030">
            <v>0</v>
          </cell>
          <cell r="CE1030">
            <v>0</v>
          </cell>
          <cell r="CF1030">
            <v>0</v>
          </cell>
          <cell r="CG1030">
            <v>0</v>
          </cell>
          <cell r="CH1030">
            <v>0</v>
          </cell>
          <cell r="CI1030">
            <v>0</v>
          </cell>
          <cell r="CJ1030">
            <v>0</v>
          </cell>
          <cell r="CK1030">
            <v>0</v>
          </cell>
          <cell r="CL1030">
            <v>0</v>
          </cell>
          <cell r="CM1030">
            <v>0</v>
          </cell>
          <cell r="CN1030">
            <v>0</v>
          </cell>
          <cell r="CO1030">
            <v>0</v>
          </cell>
          <cell r="CP1030">
            <v>0</v>
          </cell>
          <cell r="CQ1030">
            <v>0</v>
          </cell>
          <cell r="CR1030">
            <v>0</v>
          </cell>
          <cell r="CS1030">
            <v>0</v>
          </cell>
          <cell r="CT1030">
            <v>0</v>
          </cell>
          <cell r="CU1030">
            <v>0</v>
          </cell>
          <cell r="CV1030">
            <v>0</v>
          </cell>
          <cell r="CW1030">
            <v>0</v>
          </cell>
          <cell r="CX1030">
            <v>0</v>
          </cell>
          <cell r="CY1030">
            <v>0</v>
          </cell>
          <cell r="CZ1030">
            <v>0</v>
          </cell>
          <cell r="DA1030">
            <v>0</v>
          </cell>
          <cell r="DB1030">
            <v>0</v>
          </cell>
          <cell r="DC1030">
            <v>0</v>
          </cell>
          <cell r="DD1030">
            <v>0</v>
          </cell>
          <cell r="DE1030">
            <v>0</v>
          </cell>
          <cell r="DF1030">
            <v>0</v>
          </cell>
          <cell r="DG1030">
            <v>0</v>
          </cell>
          <cell r="DH1030">
            <v>0</v>
          </cell>
          <cell r="DI1030">
            <v>0</v>
          </cell>
          <cell r="DJ1030">
            <v>0</v>
          </cell>
          <cell r="DK1030">
            <v>0</v>
          </cell>
          <cell r="DL1030">
            <v>0</v>
          </cell>
          <cell r="DM1030">
            <v>0</v>
          </cell>
          <cell r="DN1030">
            <v>0</v>
          </cell>
          <cell r="DO1030">
            <v>0</v>
          </cell>
          <cell r="DP1030">
            <v>0</v>
          </cell>
          <cell r="DQ1030">
            <v>0</v>
          </cell>
          <cell r="DR1030">
            <v>0</v>
          </cell>
          <cell r="DS1030">
            <v>0</v>
          </cell>
          <cell r="DT1030">
            <v>0</v>
          </cell>
          <cell r="DU1030">
            <v>0</v>
          </cell>
          <cell r="DV1030">
            <v>0</v>
          </cell>
          <cell r="DW1030">
            <v>0</v>
          </cell>
          <cell r="DX1030">
            <v>0</v>
          </cell>
          <cell r="DY1030">
            <v>0</v>
          </cell>
          <cell r="DZ1030">
            <v>0</v>
          </cell>
          <cell r="EA1030">
            <v>0</v>
          </cell>
          <cell r="EB1030">
            <v>0</v>
          </cell>
          <cell r="EC1030">
            <v>0</v>
          </cell>
          <cell r="ED1030">
            <v>0</v>
          </cell>
        </row>
        <row r="1032"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O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0</v>
          </cell>
          <cell r="AW1032">
            <v>0</v>
          </cell>
          <cell r="AX1032">
            <v>0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0</v>
          </cell>
          <cell r="BD1032">
            <v>0</v>
          </cell>
          <cell r="BE1032">
            <v>0</v>
          </cell>
          <cell r="BF1032">
            <v>0</v>
          </cell>
          <cell r="BG1032">
            <v>0</v>
          </cell>
          <cell r="BH1032">
            <v>0</v>
          </cell>
          <cell r="BI1032">
            <v>0</v>
          </cell>
          <cell r="BJ1032">
            <v>0</v>
          </cell>
          <cell r="BK1032">
            <v>0</v>
          </cell>
          <cell r="BL1032">
            <v>0</v>
          </cell>
          <cell r="BM1032">
            <v>0</v>
          </cell>
          <cell r="BN1032">
            <v>0</v>
          </cell>
          <cell r="BO1032">
            <v>0</v>
          </cell>
          <cell r="BP1032">
            <v>0</v>
          </cell>
          <cell r="BQ1032">
            <v>0</v>
          </cell>
          <cell r="BR1032">
            <v>0</v>
          </cell>
          <cell r="BS1032">
            <v>0</v>
          </cell>
          <cell r="BT1032">
            <v>0</v>
          </cell>
          <cell r="BU1032">
            <v>0</v>
          </cell>
          <cell r="BV1032">
            <v>0</v>
          </cell>
          <cell r="BW1032">
            <v>0</v>
          </cell>
          <cell r="BX1032">
            <v>0</v>
          </cell>
          <cell r="BY1032">
            <v>0</v>
          </cell>
          <cell r="BZ1032">
            <v>0</v>
          </cell>
          <cell r="CA1032">
            <v>0</v>
          </cell>
          <cell r="CB1032">
            <v>0</v>
          </cell>
          <cell r="CC1032">
            <v>0</v>
          </cell>
          <cell r="CD1032">
            <v>0</v>
          </cell>
          <cell r="CE1032">
            <v>0</v>
          </cell>
          <cell r="CF1032">
            <v>0</v>
          </cell>
          <cell r="CG1032">
            <v>0</v>
          </cell>
          <cell r="CH1032">
            <v>0</v>
          </cell>
          <cell r="CI1032">
            <v>0</v>
          </cell>
          <cell r="CJ1032">
            <v>0</v>
          </cell>
          <cell r="CK1032">
            <v>0</v>
          </cell>
          <cell r="CL1032">
            <v>0</v>
          </cell>
          <cell r="CM1032">
            <v>0</v>
          </cell>
          <cell r="CN1032">
            <v>0</v>
          </cell>
          <cell r="CO1032">
            <v>0</v>
          </cell>
          <cell r="CP1032">
            <v>0</v>
          </cell>
          <cell r="CQ1032">
            <v>0</v>
          </cell>
          <cell r="CR1032">
            <v>0</v>
          </cell>
          <cell r="CS1032">
            <v>0</v>
          </cell>
          <cell r="CT1032">
            <v>0</v>
          </cell>
          <cell r="CU1032">
            <v>0</v>
          </cell>
          <cell r="CV1032">
            <v>0</v>
          </cell>
          <cell r="CW1032">
            <v>0</v>
          </cell>
          <cell r="CX1032">
            <v>0</v>
          </cell>
          <cell r="CY1032">
            <v>0</v>
          </cell>
          <cell r="CZ1032">
            <v>0</v>
          </cell>
          <cell r="DA1032">
            <v>0</v>
          </cell>
          <cell r="DB1032">
            <v>0</v>
          </cell>
          <cell r="DC1032">
            <v>0</v>
          </cell>
          <cell r="DD1032">
            <v>0</v>
          </cell>
          <cell r="DE1032">
            <v>0</v>
          </cell>
          <cell r="DF1032">
            <v>0</v>
          </cell>
          <cell r="DG1032">
            <v>0</v>
          </cell>
          <cell r="DH1032">
            <v>0</v>
          </cell>
          <cell r="DI1032">
            <v>0</v>
          </cell>
          <cell r="DJ1032">
            <v>0</v>
          </cell>
          <cell r="DK1032">
            <v>0</v>
          </cell>
          <cell r="DL1032">
            <v>0</v>
          </cell>
          <cell r="DM1032">
            <v>0</v>
          </cell>
          <cell r="DN1032">
            <v>0</v>
          </cell>
          <cell r="DO1032">
            <v>0</v>
          </cell>
          <cell r="DP1032">
            <v>0</v>
          </cell>
          <cell r="DQ1032">
            <v>0</v>
          </cell>
          <cell r="DR1032">
            <v>0</v>
          </cell>
          <cell r="DS1032">
            <v>0</v>
          </cell>
          <cell r="DT1032">
            <v>0</v>
          </cell>
          <cell r="DU1032">
            <v>0</v>
          </cell>
          <cell r="DV1032">
            <v>0</v>
          </cell>
          <cell r="DW1032">
            <v>0</v>
          </cell>
          <cell r="DX1032">
            <v>0</v>
          </cell>
          <cell r="DY1032">
            <v>0</v>
          </cell>
          <cell r="DZ1032">
            <v>0</v>
          </cell>
          <cell r="EA1032">
            <v>0</v>
          </cell>
          <cell r="EB1032">
            <v>0</v>
          </cell>
          <cell r="EC1032">
            <v>0</v>
          </cell>
          <cell r="ED1032">
            <v>0</v>
          </cell>
        </row>
        <row r="1034"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0.01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  <cell r="AL1034">
            <v>0</v>
          </cell>
          <cell r="AM1034">
            <v>0</v>
          </cell>
          <cell r="AN1034">
            <v>0</v>
          </cell>
          <cell r="AO1034">
            <v>0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T1034">
            <v>0</v>
          </cell>
          <cell r="AU1034">
            <v>0</v>
          </cell>
          <cell r="AV1034">
            <v>0</v>
          </cell>
          <cell r="AW1034">
            <v>0</v>
          </cell>
          <cell r="AX1034">
            <v>0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0</v>
          </cell>
          <cell r="BD1034">
            <v>0</v>
          </cell>
          <cell r="BE1034">
            <v>0</v>
          </cell>
          <cell r="BF1034">
            <v>0</v>
          </cell>
          <cell r="BG1034">
            <v>0</v>
          </cell>
          <cell r="BH1034">
            <v>0</v>
          </cell>
          <cell r="BI1034">
            <v>0</v>
          </cell>
          <cell r="BJ1034">
            <v>0</v>
          </cell>
          <cell r="BK1034">
            <v>0</v>
          </cell>
          <cell r="BL1034">
            <v>0</v>
          </cell>
          <cell r="BM1034">
            <v>0</v>
          </cell>
          <cell r="BN1034">
            <v>0</v>
          </cell>
          <cell r="BO1034">
            <v>0</v>
          </cell>
          <cell r="BP1034">
            <v>0</v>
          </cell>
          <cell r="BQ1034">
            <v>0</v>
          </cell>
          <cell r="BR1034">
            <v>0</v>
          </cell>
          <cell r="BS1034">
            <v>0</v>
          </cell>
          <cell r="BT1034">
            <v>0</v>
          </cell>
          <cell r="BU1034">
            <v>0</v>
          </cell>
          <cell r="BV1034">
            <v>0</v>
          </cell>
          <cell r="BW1034">
            <v>0</v>
          </cell>
          <cell r="BX1034">
            <v>0</v>
          </cell>
          <cell r="BY1034">
            <v>0</v>
          </cell>
          <cell r="BZ1034">
            <v>0</v>
          </cell>
          <cell r="CA1034">
            <v>0</v>
          </cell>
          <cell r="CB1034">
            <v>0</v>
          </cell>
          <cell r="CC1034">
            <v>0</v>
          </cell>
          <cell r="CD1034">
            <v>0</v>
          </cell>
          <cell r="CE1034">
            <v>0</v>
          </cell>
          <cell r="CF1034">
            <v>0</v>
          </cell>
          <cell r="CG1034">
            <v>0</v>
          </cell>
          <cell r="CH1034">
            <v>0</v>
          </cell>
          <cell r="CI1034">
            <v>0</v>
          </cell>
          <cell r="CJ1034">
            <v>0</v>
          </cell>
          <cell r="CK1034">
            <v>0</v>
          </cell>
          <cell r="CL1034">
            <v>0</v>
          </cell>
          <cell r="CM1034">
            <v>0</v>
          </cell>
          <cell r="CN1034">
            <v>0</v>
          </cell>
          <cell r="CO1034">
            <v>0</v>
          </cell>
          <cell r="CP1034">
            <v>0</v>
          </cell>
          <cell r="CQ1034">
            <v>0</v>
          </cell>
          <cell r="CR1034">
            <v>0</v>
          </cell>
          <cell r="CS1034">
            <v>0</v>
          </cell>
          <cell r="CT1034">
            <v>0</v>
          </cell>
          <cell r="CU1034">
            <v>0</v>
          </cell>
          <cell r="CV1034">
            <v>0</v>
          </cell>
          <cell r="CW1034">
            <v>0</v>
          </cell>
          <cell r="CX1034">
            <v>0</v>
          </cell>
          <cell r="CY1034">
            <v>0</v>
          </cell>
          <cell r="CZ1034">
            <v>0</v>
          </cell>
          <cell r="DA1034">
            <v>0</v>
          </cell>
          <cell r="DB1034">
            <v>0</v>
          </cell>
          <cell r="DC1034">
            <v>0</v>
          </cell>
          <cell r="DD1034">
            <v>0</v>
          </cell>
          <cell r="DE1034">
            <v>0.01</v>
          </cell>
          <cell r="DF1034">
            <v>0</v>
          </cell>
          <cell r="DG1034">
            <v>0</v>
          </cell>
          <cell r="DH1034">
            <v>0</v>
          </cell>
          <cell r="DI1034">
            <v>0</v>
          </cell>
          <cell r="DJ1034">
            <v>0</v>
          </cell>
          <cell r="DK1034">
            <v>-0.01</v>
          </cell>
          <cell r="DL1034">
            <v>0</v>
          </cell>
          <cell r="DM1034">
            <v>0</v>
          </cell>
          <cell r="DN1034">
            <v>0</v>
          </cell>
          <cell r="DO1034">
            <v>0</v>
          </cell>
          <cell r="DP1034">
            <v>0</v>
          </cell>
          <cell r="DQ1034">
            <v>0</v>
          </cell>
          <cell r="DR1034">
            <v>0</v>
          </cell>
          <cell r="DS1034">
            <v>0</v>
          </cell>
          <cell r="DT1034">
            <v>0</v>
          </cell>
          <cell r="DU1034">
            <v>0</v>
          </cell>
          <cell r="DV1034">
            <v>0</v>
          </cell>
          <cell r="DW1034">
            <v>0</v>
          </cell>
          <cell r="DX1034">
            <v>0</v>
          </cell>
          <cell r="DY1034">
            <v>0</v>
          </cell>
          <cell r="DZ1034">
            <v>0</v>
          </cell>
          <cell r="EA1034">
            <v>0</v>
          </cell>
          <cell r="EB1034">
            <v>0</v>
          </cell>
          <cell r="EC1034">
            <v>0</v>
          </cell>
          <cell r="ED1034">
            <v>0</v>
          </cell>
        </row>
        <row r="1035"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0</v>
          </cell>
          <cell r="BD1035">
            <v>0</v>
          </cell>
          <cell r="BE1035">
            <v>0</v>
          </cell>
          <cell r="BF1035">
            <v>0</v>
          </cell>
          <cell r="BG1035">
            <v>0</v>
          </cell>
          <cell r="BH1035">
            <v>0</v>
          </cell>
          <cell r="BI1035">
            <v>0</v>
          </cell>
          <cell r="BJ1035">
            <v>0</v>
          </cell>
          <cell r="BK1035">
            <v>0</v>
          </cell>
          <cell r="BL1035">
            <v>0</v>
          </cell>
          <cell r="BM1035">
            <v>0</v>
          </cell>
          <cell r="BN1035">
            <v>0</v>
          </cell>
          <cell r="BO1035">
            <v>0</v>
          </cell>
          <cell r="BP1035">
            <v>0</v>
          </cell>
          <cell r="BQ1035">
            <v>0</v>
          </cell>
          <cell r="BR1035">
            <v>0</v>
          </cell>
          <cell r="BS1035">
            <v>0</v>
          </cell>
          <cell r="BT1035">
            <v>0</v>
          </cell>
          <cell r="BU1035">
            <v>0</v>
          </cell>
          <cell r="BV1035">
            <v>0</v>
          </cell>
          <cell r="BW1035">
            <v>0</v>
          </cell>
          <cell r="BX1035">
            <v>0</v>
          </cell>
          <cell r="BY1035">
            <v>0</v>
          </cell>
          <cell r="BZ1035">
            <v>0</v>
          </cell>
          <cell r="CA1035">
            <v>0</v>
          </cell>
          <cell r="CB1035">
            <v>0</v>
          </cell>
          <cell r="CC1035">
            <v>0</v>
          </cell>
          <cell r="CD1035">
            <v>0</v>
          </cell>
          <cell r="CE1035">
            <v>0</v>
          </cell>
          <cell r="CF1035">
            <v>0</v>
          </cell>
          <cell r="CG1035">
            <v>0</v>
          </cell>
          <cell r="CH1035">
            <v>0</v>
          </cell>
          <cell r="CI1035">
            <v>0</v>
          </cell>
          <cell r="CJ1035">
            <v>0</v>
          </cell>
          <cell r="CK1035">
            <v>0</v>
          </cell>
          <cell r="CL1035">
            <v>0</v>
          </cell>
          <cell r="CM1035">
            <v>0</v>
          </cell>
          <cell r="CN1035">
            <v>0</v>
          </cell>
          <cell r="CO1035">
            <v>0</v>
          </cell>
          <cell r="CP1035">
            <v>0</v>
          </cell>
          <cell r="CQ1035">
            <v>0</v>
          </cell>
          <cell r="CR1035">
            <v>0</v>
          </cell>
          <cell r="CS1035">
            <v>0</v>
          </cell>
          <cell r="CT1035">
            <v>0</v>
          </cell>
          <cell r="CU1035">
            <v>0</v>
          </cell>
          <cell r="CV1035">
            <v>0</v>
          </cell>
          <cell r="CW1035">
            <v>0</v>
          </cell>
          <cell r="CX1035">
            <v>0</v>
          </cell>
          <cell r="CY1035">
            <v>0</v>
          </cell>
          <cell r="CZ1035">
            <v>0</v>
          </cell>
          <cell r="DA1035">
            <v>0</v>
          </cell>
          <cell r="DB1035">
            <v>0</v>
          </cell>
          <cell r="DC1035">
            <v>0</v>
          </cell>
          <cell r="DD1035">
            <v>0</v>
          </cell>
          <cell r="DE1035">
            <v>0</v>
          </cell>
          <cell r="DF1035">
            <v>0</v>
          </cell>
          <cell r="DG1035">
            <v>0</v>
          </cell>
          <cell r="DH1035">
            <v>0</v>
          </cell>
          <cell r="DI1035">
            <v>0</v>
          </cell>
          <cell r="DJ1035">
            <v>0</v>
          </cell>
          <cell r="DK1035">
            <v>0</v>
          </cell>
          <cell r="DL1035">
            <v>0</v>
          </cell>
          <cell r="DM1035">
            <v>0</v>
          </cell>
          <cell r="DN1035">
            <v>0</v>
          </cell>
          <cell r="DO1035">
            <v>0</v>
          </cell>
          <cell r="DP1035">
            <v>0</v>
          </cell>
          <cell r="DQ1035">
            <v>0</v>
          </cell>
          <cell r="DR1035">
            <v>0</v>
          </cell>
          <cell r="DS1035">
            <v>0</v>
          </cell>
          <cell r="DT1035">
            <v>0</v>
          </cell>
          <cell r="DU1035">
            <v>0</v>
          </cell>
          <cell r="DV1035">
            <v>0</v>
          </cell>
          <cell r="DW1035">
            <v>0</v>
          </cell>
          <cell r="DX1035">
            <v>0</v>
          </cell>
          <cell r="DY1035">
            <v>0</v>
          </cell>
          <cell r="DZ1035">
            <v>0</v>
          </cell>
          <cell r="EA1035">
            <v>0</v>
          </cell>
          <cell r="EB1035">
            <v>0</v>
          </cell>
          <cell r="EC1035">
            <v>0</v>
          </cell>
          <cell r="ED1035">
            <v>0</v>
          </cell>
        </row>
        <row r="1036"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0</v>
          </cell>
          <cell r="AX1036">
            <v>0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0</v>
          </cell>
          <cell r="BD1036">
            <v>0</v>
          </cell>
          <cell r="BE1036">
            <v>0</v>
          </cell>
          <cell r="BF1036">
            <v>0</v>
          </cell>
          <cell r="BG1036">
            <v>0</v>
          </cell>
          <cell r="BH1036">
            <v>0</v>
          </cell>
          <cell r="BI1036">
            <v>0</v>
          </cell>
          <cell r="BJ1036">
            <v>0</v>
          </cell>
          <cell r="BK1036">
            <v>0</v>
          </cell>
          <cell r="BL1036">
            <v>0</v>
          </cell>
          <cell r="BM1036">
            <v>0</v>
          </cell>
          <cell r="BN1036">
            <v>0</v>
          </cell>
          <cell r="BO1036">
            <v>0</v>
          </cell>
          <cell r="BP1036">
            <v>0</v>
          </cell>
          <cell r="BQ1036">
            <v>0</v>
          </cell>
          <cell r="BR1036">
            <v>0</v>
          </cell>
          <cell r="BS1036">
            <v>0</v>
          </cell>
          <cell r="BT1036">
            <v>0</v>
          </cell>
          <cell r="BU1036">
            <v>0</v>
          </cell>
          <cell r="BV1036">
            <v>0</v>
          </cell>
          <cell r="BW1036">
            <v>0</v>
          </cell>
          <cell r="BX1036">
            <v>0</v>
          </cell>
          <cell r="BY1036">
            <v>0</v>
          </cell>
          <cell r="BZ1036">
            <v>0</v>
          </cell>
          <cell r="CA1036">
            <v>0</v>
          </cell>
          <cell r="CB1036">
            <v>0</v>
          </cell>
          <cell r="CC1036">
            <v>0</v>
          </cell>
          <cell r="CD1036">
            <v>0</v>
          </cell>
          <cell r="CE1036">
            <v>0</v>
          </cell>
          <cell r="CF1036">
            <v>0</v>
          </cell>
          <cell r="CG1036">
            <v>0</v>
          </cell>
          <cell r="CH1036">
            <v>0</v>
          </cell>
          <cell r="CI1036">
            <v>0</v>
          </cell>
          <cell r="CJ1036">
            <v>0</v>
          </cell>
          <cell r="CK1036">
            <v>0</v>
          </cell>
          <cell r="CL1036">
            <v>0</v>
          </cell>
          <cell r="CM1036">
            <v>0</v>
          </cell>
          <cell r="CN1036">
            <v>0</v>
          </cell>
          <cell r="CO1036">
            <v>0</v>
          </cell>
          <cell r="CP1036">
            <v>0</v>
          </cell>
          <cell r="CQ1036">
            <v>0</v>
          </cell>
          <cell r="CR1036">
            <v>0</v>
          </cell>
          <cell r="CS1036">
            <v>0</v>
          </cell>
          <cell r="CT1036">
            <v>0</v>
          </cell>
          <cell r="CU1036">
            <v>0</v>
          </cell>
          <cell r="CV1036">
            <v>0</v>
          </cell>
          <cell r="CW1036">
            <v>0</v>
          </cell>
          <cell r="CX1036">
            <v>0</v>
          </cell>
          <cell r="CY1036">
            <v>0</v>
          </cell>
          <cell r="CZ1036">
            <v>0</v>
          </cell>
          <cell r="DA1036">
            <v>0</v>
          </cell>
          <cell r="DB1036">
            <v>0</v>
          </cell>
          <cell r="DC1036">
            <v>0</v>
          </cell>
          <cell r="DD1036">
            <v>0</v>
          </cell>
          <cell r="DE1036">
            <v>0</v>
          </cell>
          <cell r="DF1036">
            <v>0</v>
          </cell>
          <cell r="DG1036">
            <v>0</v>
          </cell>
          <cell r="DH1036">
            <v>0</v>
          </cell>
          <cell r="DI1036">
            <v>0</v>
          </cell>
          <cell r="DJ1036">
            <v>0</v>
          </cell>
          <cell r="DK1036">
            <v>0</v>
          </cell>
          <cell r="DL1036">
            <v>0</v>
          </cell>
          <cell r="DM1036">
            <v>0</v>
          </cell>
          <cell r="DN1036">
            <v>0</v>
          </cell>
          <cell r="DO1036">
            <v>0</v>
          </cell>
          <cell r="DP1036">
            <v>0</v>
          </cell>
          <cell r="DQ1036">
            <v>0</v>
          </cell>
          <cell r="DR1036">
            <v>0</v>
          </cell>
          <cell r="DS1036">
            <v>0</v>
          </cell>
          <cell r="DT1036">
            <v>0</v>
          </cell>
          <cell r="DU1036">
            <v>0</v>
          </cell>
          <cell r="DV1036">
            <v>0</v>
          </cell>
          <cell r="DW1036">
            <v>0</v>
          </cell>
          <cell r="DX1036">
            <v>0</v>
          </cell>
          <cell r="DY1036">
            <v>0</v>
          </cell>
          <cell r="DZ1036">
            <v>0</v>
          </cell>
          <cell r="EA1036">
            <v>0</v>
          </cell>
          <cell r="EB1036">
            <v>0</v>
          </cell>
          <cell r="EC1036">
            <v>0</v>
          </cell>
          <cell r="ED1036">
            <v>0</v>
          </cell>
        </row>
        <row r="1037"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0</v>
          </cell>
          <cell r="AX1037">
            <v>0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0</v>
          </cell>
          <cell r="BD1037">
            <v>0</v>
          </cell>
          <cell r="BE1037">
            <v>0</v>
          </cell>
          <cell r="BF1037">
            <v>0</v>
          </cell>
          <cell r="BG1037">
            <v>0</v>
          </cell>
          <cell r="BH1037">
            <v>0</v>
          </cell>
          <cell r="BI1037">
            <v>0</v>
          </cell>
          <cell r="BJ1037">
            <v>0</v>
          </cell>
          <cell r="BK1037">
            <v>0</v>
          </cell>
          <cell r="BL1037">
            <v>0</v>
          </cell>
          <cell r="BM1037">
            <v>0</v>
          </cell>
          <cell r="BN1037">
            <v>0</v>
          </cell>
          <cell r="BO1037">
            <v>0</v>
          </cell>
          <cell r="BP1037">
            <v>0</v>
          </cell>
          <cell r="BQ1037">
            <v>0</v>
          </cell>
          <cell r="BR1037">
            <v>0</v>
          </cell>
          <cell r="BS1037">
            <v>0</v>
          </cell>
          <cell r="BT1037">
            <v>0</v>
          </cell>
          <cell r="BU1037">
            <v>0</v>
          </cell>
          <cell r="BV1037">
            <v>0</v>
          </cell>
          <cell r="BW1037">
            <v>0</v>
          </cell>
          <cell r="BX1037">
            <v>0</v>
          </cell>
          <cell r="BY1037">
            <v>0</v>
          </cell>
          <cell r="BZ1037">
            <v>0</v>
          </cell>
          <cell r="CA1037">
            <v>0</v>
          </cell>
          <cell r="CB1037">
            <v>0</v>
          </cell>
          <cell r="CC1037">
            <v>0</v>
          </cell>
          <cell r="CD1037">
            <v>0</v>
          </cell>
          <cell r="CE1037">
            <v>0</v>
          </cell>
          <cell r="CF1037">
            <v>0</v>
          </cell>
          <cell r="CG1037">
            <v>0</v>
          </cell>
          <cell r="CH1037">
            <v>0</v>
          </cell>
          <cell r="CI1037">
            <v>0</v>
          </cell>
          <cell r="CJ1037">
            <v>0</v>
          </cell>
          <cell r="CK1037">
            <v>0</v>
          </cell>
          <cell r="CL1037">
            <v>0</v>
          </cell>
          <cell r="CM1037">
            <v>0</v>
          </cell>
          <cell r="CN1037">
            <v>0</v>
          </cell>
          <cell r="CO1037">
            <v>0</v>
          </cell>
          <cell r="CP1037">
            <v>0</v>
          </cell>
          <cell r="CQ1037">
            <v>0</v>
          </cell>
          <cell r="CR1037">
            <v>0</v>
          </cell>
          <cell r="CS1037">
            <v>0</v>
          </cell>
          <cell r="CT1037">
            <v>0</v>
          </cell>
          <cell r="CU1037">
            <v>0</v>
          </cell>
          <cell r="CV1037">
            <v>0</v>
          </cell>
          <cell r="CW1037">
            <v>0</v>
          </cell>
          <cell r="CX1037">
            <v>0</v>
          </cell>
          <cell r="CY1037">
            <v>0</v>
          </cell>
          <cell r="CZ1037">
            <v>0</v>
          </cell>
          <cell r="DA1037">
            <v>0</v>
          </cell>
          <cell r="DB1037">
            <v>0</v>
          </cell>
          <cell r="DC1037">
            <v>0</v>
          </cell>
          <cell r="DD1037">
            <v>0</v>
          </cell>
          <cell r="DE1037">
            <v>0</v>
          </cell>
          <cell r="DF1037">
            <v>0</v>
          </cell>
          <cell r="DG1037">
            <v>0</v>
          </cell>
          <cell r="DH1037">
            <v>0</v>
          </cell>
          <cell r="DI1037">
            <v>0</v>
          </cell>
          <cell r="DJ1037">
            <v>0</v>
          </cell>
          <cell r="DK1037">
            <v>0</v>
          </cell>
          <cell r="DL1037">
            <v>0</v>
          </cell>
          <cell r="DM1037">
            <v>0</v>
          </cell>
          <cell r="DN1037">
            <v>0</v>
          </cell>
          <cell r="DO1037">
            <v>0</v>
          </cell>
          <cell r="DP1037">
            <v>0</v>
          </cell>
          <cell r="DQ1037">
            <v>0</v>
          </cell>
          <cell r="DR1037">
            <v>0</v>
          </cell>
          <cell r="DS1037">
            <v>0</v>
          </cell>
          <cell r="DT1037">
            <v>0</v>
          </cell>
          <cell r="DU1037">
            <v>0</v>
          </cell>
          <cell r="DV1037">
            <v>0</v>
          </cell>
          <cell r="DW1037">
            <v>0</v>
          </cell>
          <cell r="DX1037">
            <v>0</v>
          </cell>
          <cell r="DY1037">
            <v>0</v>
          </cell>
          <cell r="DZ1037">
            <v>0</v>
          </cell>
          <cell r="EA1037">
            <v>0</v>
          </cell>
          <cell r="EB1037">
            <v>0</v>
          </cell>
          <cell r="EC1037">
            <v>0</v>
          </cell>
          <cell r="ED1037">
            <v>0</v>
          </cell>
        </row>
        <row r="1038"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0.01</v>
          </cell>
          <cell r="M1038">
            <v>0.01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0.02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0.03</v>
          </cell>
          <cell r="Z1038">
            <v>0.03</v>
          </cell>
          <cell r="AA1038">
            <v>0.02</v>
          </cell>
          <cell r="AB1038">
            <v>0</v>
          </cell>
          <cell r="AC1038">
            <v>0</v>
          </cell>
          <cell r="AD1038">
            <v>0</v>
          </cell>
          <cell r="AE1038">
            <v>0.03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0.03</v>
          </cell>
          <cell r="AM1038">
            <v>0.03</v>
          </cell>
          <cell r="AN1038">
            <v>0.02</v>
          </cell>
          <cell r="AO1038">
            <v>0</v>
          </cell>
          <cell r="AP1038">
            <v>0</v>
          </cell>
          <cell r="AQ1038">
            <v>0</v>
          </cell>
          <cell r="AR1038">
            <v>0.01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0</v>
          </cell>
          <cell r="AX1038">
            <v>0</v>
          </cell>
          <cell r="AY1038">
            <v>0.01</v>
          </cell>
          <cell r="AZ1038">
            <v>0.01</v>
          </cell>
          <cell r="BA1038">
            <v>0</v>
          </cell>
          <cell r="BB1038">
            <v>0</v>
          </cell>
          <cell r="BC1038">
            <v>0</v>
          </cell>
          <cell r="BD1038">
            <v>0</v>
          </cell>
          <cell r="BE1038">
            <v>0</v>
          </cell>
          <cell r="BF1038">
            <v>0</v>
          </cell>
          <cell r="BG1038">
            <v>0</v>
          </cell>
          <cell r="BH1038">
            <v>0</v>
          </cell>
          <cell r="BI1038">
            <v>0</v>
          </cell>
          <cell r="BJ1038">
            <v>0</v>
          </cell>
          <cell r="BK1038">
            <v>0</v>
          </cell>
          <cell r="BL1038">
            <v>0</v>
          </cell>
          <cell r="BM1038">
            <v>0</v>
          </cell>
          <cell r="BN1038">
            <v>0</v>
          </cell>
          <cell r="BO1038">
            <v>0</v>
          </cell>
          <cell r="BP1038">
            <v>0</v>
          </cell>
          <cell r="BQ1038">
            <v>0</v>
          </cell>
          <cell r="BR1038">
            <v>0</v>
          </cell>
          <cell r="BS1038">
            <v>0</v>
          </cell>
          <cell r="BT1038">
            <v>0</v>
          </cell>
          <cell r="BU1038">
            <v>0</v>
          </cell>
          <cell r="BV1038">
            <v>0</v>
          </cell>
          <cell r="BW1038">
            <v>0</v>
          </cell>
          <cell r="BX1038">
            <v>0</v>
          </cell>
          <cell r="BY1038">
            <v>0</v>
          </cell>
          <cell r="BZ1038">
            <v>0</v>
          </cell>
          <cell r="CA1038">
            <v>0</v>
          </cell>
          <cell r="CB1038">
            <v>0</v>
          </cell>
          <cell r="CC1038">
            <v>0</v>
          </cell>
          <cell r="CD1038">
            <v>0</v>
          </cell>
          <cell r="CE1038">
            <v>0</v>
          </cell>
          <cell r="CF1038">
            <v>0</v>
          </cell>
          <cell r="CG1038">
            <v>0</v>
          </cell>
          <cell r="CH1038">
            <v>0</v>
          </cell>
          <cell r="CI1038">
            <v>0</v>
          </cell>
          <cell r="CJ1038">
            <v>0</v>
          </cell>
          <cell r="CK1038">
            <v>0</v>
          </cell>
          <cell r="CL1038">
            <v>0</v>
          </cell>
          <cell r="CM1038">
            <v>0</v>
          </cell>
          <cell r="CN1038">
            <v>0</v>
          </cell>
          <cell r="CO1038">
            <v>0</v>
          </cell>
          <cell r="CP1038">
            <v>0</v>
          </cell>
          <cell r="CQ1038">
            <v>0</v>
          </cell>
          <cell r="CR1038">
            <v>0</v>
          </cell>
          <cell r="CS1038">
            <v>0</v>
          </cell>
          <cell r="CT1038">
            <v>0</v>
          </cell>
          <cell r="CU1038">
            <v>0</v>
          </cell>
          <cell r="CV1038">
            <v>0</v>
          </cell>
          <cell r="CW1038">
            <v>0</v>
          </cell>
          <cell r="CX1038">
            <v>0</v>
          </cell>
          <cell r="CY1038">
            <v>0</v>
          </cell>
          <cell r="CZ1038">
            <v>0</v>
          </cell>
          <cell r="DA1038">
            <v>0</v>
          </cell>
          <cell r="DB1038">
            <v>0</v>
          </cell>
          <cell r="DC1038">
            <v>0</v>
          </cell>
          <cell r="DD1038">
            <v>0</v>
          </cell>
          <cell r="DE1038">
            <v>0</v>
          </cell>
          <cell r="DF1038">
            <v>0</v>
          </cell>
          <cell r="DG1038">
            <v>0</v>
          </cell>
          <cell r="DH1038">
            <v>0</v>
          </cell>
          <cell r="DI1038">
            <v>0</v>
          </cell>
          <cell r="DJ1038">
            <v>0</v>
          </cell>
          <cell r="DK1038">
            <v>0</v>
          </cell>
          <cell r="DL1038">
            <v>0</v>
          </cell>
          <cell r="DM1038">
            <v>0</v>
          </cell>
          <cell r="DN1038">
            <v>0</v>
          </cell>
          <cell r="DO1038">
            <v>0</v>
          </cell>
          <cell r="DP1038">
            <v>0</v>
          </cell>
          <cell r="DQ1038">
            <v>0</v>
          </cell>
          <cell r="DR1038">
            <v>0</v>
          </cell>
          <cell r="DS1038">
            <v>0</v>
          </cell>
          <cell r="DT1038">
            <v>0</v>
          </cell>
          <cell r="DU1038">
            <v>0</v>
          </cell>
          <cell r="DV1038">
            <v>0</v>
          </cell>
          <cell r="DW1038">
            <v>0</v>
          </cell>
          <cell r="DX1038">
            <v>0</v>
          </cell>
          <cell r="DY1038">
            <v>0</v>
          </cell>
          <cell r="DZ1038">
            <v>0</v>
          </cell>
          <cell r="EA1038">
            <v>0</v>
          </cell>
          <cell r="EB1038">
            <v>0</v>
          </cell>
          <cell r="EC1038">
            <v>0</v>
          </cell>
          <cell r="ED1038">
            <v>0</v>
          </cell>
        </row>
        <row r="1039"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0</v>
          </cell>
          <cell r="AX1039">
            <v>0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0</v>
          </cell>
          <cell r="BD1039">
            <v>0</v>
          </cell>
          <cell r="BE1039">
            <v>0</v>
          </cell>
          <cell r="BF1039">
            <v>0</v>
          </cell>
          <cell r="BG1039">
            <v>0</v>
          </cell>
          <cell r="BH1039">
            <v>0</v>
          </cell>
          <cell r="BI1039">
            <v>0</v>
          </cell>
          <cell r="BJ1039">
            <v>0</v>
          </cell>
          <cell r="BK1039">
            <v>0</v>
          </cell>
          <cell r="BL1039">
            <v>0</v>
          </cell>
          <cell r="BM1039">
            <v>0</v>
          </cell>
          <cell r="BN1039">
            <v>0</v>
          </cell>
          <cell r="BO1039">
            <v>0</v>
          </cell>
          <cell r="BP1039">
            <v>0</v>
          </cell>
          <cell r="BQ1039">
            <v>0</v>
          </cell>
          <cell r="BR1039">
            <v>0</v>
          </cell>
          <cell r="BS1039">
            <v>0</v>
          </cell>
          <cell r="BT1039">
            <v>0</v>
          </cell>
          <cell r="BU1039">
            <v>0</v>
          </cell>
          <cell r="BV1039">
            <v>0</v>
          </cell>
          <cell r="BW1039">
            <v>0</v>
          </cell>
          <cell r="BX1039">
            <v>0</v>
          </cell>
          <cell r="BY1039">
            <v>0</v>
          </cell>
          <cell r="BZ1039">
            <v>0</v>
          </cell>
          <cell r="CA1039">
            <v>0</v>
          </cell>
          <cell r="CB1039">
            <v>0</v>
          </cell>
          <cell r="CC1039">
            <v>0</v>
          </cell>
          <cell r="CD1039">
            <v>0</v>
          </cell>
          <cell r="CE1039">
            <v>0</v>
          </cell>
          <cell r="CF1039">
            <v>0</v>
          </cell>
          <cell r="CG1039">
            <v>0</v>
          </cell>
          <cell r="CH1039">
            <v>0</v>
          </cell>
          <cell r="CI1039">
            <v>0</v>
          </cell>
          <cell r="CJ1039">
            <v>0</v>
          </cell>
          <cell r="CK1039">
            <v>0</v>
          </cell>
          <cell r="CL1039">
            <v>0</v>
          </cell>
          <cell r="CM1039">
            <v>0</v>
          </cell>
          <cell r="CN1039">
            <v>0</v>
          </cell>
          <cell r="CO1039">
            <v>0</v>
          </cell>
          <cell r="CP1039">
            <v>0</v>
          </cell>
          <cell r="CQ1039">
            <v>0</v>
          </cell>
          <cell r="CR1039">
            <v>0</v>
          </cell>
          <cell r="CS1039">
            <v>0</v>
          </cell>
          <cell r="CT1039">
            <v>0</v>
          </cell>
          <cell r="CU1039">
            <v>0</v>
          </cell>
          <cell r="CV1039">
            <v>0</v>
          </cell>
          <cell r="CW1039">
            <v>0</v>
          </cell>
          <cell r="CX1039">
            <v>0</v>
          </cell>
          <cell r="CY1039">
            <v>0</v>
          </cell>
          <cell r="CZ1039">
            <v>0</v>
          </cell>
          <cell r="DA1039">
            <v>0</v>
          </cell>
          <cell r="DB1039">
            <v>0</v>
          </cell>
          <cell r="DC1039">
            <v>0</v>
          </cell>
          <cell r="DD1039">
            <v>0</v>
          </cell>
          <cell r="DE1039">
            <v>0</v>
          </cell>
          <cell r="DF1039">
            <v>0</v>
          </cell>
          <cell r="DG1039">
            <v>0</v>
          </cell>
          <cell r="DH1039">
            <v>0</v>
          </cell>
          <cell r="DI1039">
            <v>0</v>
          </cell>
          <cell r="DJ1039">
            <v>0</v>
          </cell>
          <cell r="DK1039">
            <v>0</v>
          </cell>
          <cell r="DL1039">
            <v>0</v>
          </cell>
          <cell r="DM1039">
            <v>0</v>
          </cell>
          <cell r="DN1039">
            <v>0</v>
          </cell>
          <cell r="DO1039">
            <v>0</v>
          </cell>
          <cell r="DP1039">
            <v>0</v>
          </cell>
          <cell r="DQ1039">
            <v>0</v>
          </cell>
          <cell r="DR1039">
            <v>0</v>
          </cell>
          <cell r="DS1039">
            <v>0</v>
          </cell>
          <cell r="DT1039">
            <v>0</v>
          </cell>
          <cell r="DU1039">
            <v>0</v>
          </cell>
          <cell r="DV1039">
            <v>0</v>
          </cell>
          <cell r="DW1039">
            <v>0</v>
          </cell>
          <cell r="DX1039">
            <v>0</v>
          </cell>
          <cell r="DY1039">
            <v>0</v>
          </cell>
          <cell r="DZ1039">
            <v>0</v>
          </cell>
          <cell r="EA1039">
            <v>0</v>
          </cell>
          <cell r="EB1039">
            <v>0</v>
          </cell>
          <cell r="EC1039">
            <v>0</v>
          </cell>
          <cell r="ED1039">
            <v>0</v>
          </cell>
        </row>
        <row r="1040"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P1040">
            <v>0</v>
          </cell>
          <cell r="AQ1040">
            <v>0</v>
          </cell>
          <cell r="AR1040">
            <v>0</v>
          </cell>
          <cell r="AS1040">
            <v>0</v>
          </cell>
          <cell r="AT1040">
            <v>0</v>
          </cell>
          <cell r="AU1040">
            <v>0</v>
          </cell>
          <cell r="AV1040">
            <v>0</v>
          </cell>
          <cell r="AW1040">
            <v>0</v>
          </cell>
          <cell r="AX1040">
            <v>0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0</v>
          </cell>
          <cell r="BD1040">
            <v>0</v>
          </cell>
          <cell r="BE1040">
            <v>0</v>
          </cell>
          <cell r="BF1040">
            <v>0</v>
          </cell>
          <cell r="BG1040">
            <v>0</v>
          </cell>
          <cell r="BH1040">
            <v>0</v>
          </cell>
          <cell r="BI1040">
            <v>0</v>
          </cell>
          <cell r="BJ1040">
            <v>0</v>
          </cell>
          <cell r="BK1040">
            <v>0</v>
          </cell>
          <cell r="BL1040">
            <v>0</v>
          </cell>
          <cell r="BM1040">
            <v>0</v>
          </cell>
          <cell r="BN1040">
            <v>0</v>
          </cell>
          <cell r="BO1040">
            <v>0</v>
          </cell>
          <cell r="BP1040">
            <v>0</v>
          </cell>
          <cell r="BQ1040">
            <v>0</v>
          </cell>
          <cell r="BR1040">
            <v>0</v>
          </cell>
          <cell r="BS1040">
            <v>0</v>
          </cell>
          <cell r="BT1040">
            <v>0</v>
          </cell>
          <cell r="BU1040">
            <v>0</v>
          </cell>
          <cell r="BV1040">
            <v>0</v>
          </cell>
          <cell r="BW1040">
            <v>0</v>
          </cell>
          <cell r="BX1040">
            <v>0</v>
          </cell>
          <cell r="BY1040">
            <v>0</v>
          </cell>
          <cell r="BZ1040">
            <v>0</v>
          </cell>
          <cell r="CA1040">
            <v>0</v>
          </cell>
          <cell r="CB1040">
            <v>0</v>
          </cell>
          <cell r="CC1040">
            <v>0</v>
          </cell>
          <cell r="CD1040">
            <v>0</v>
          </cell>
          <cell r="CE1040">
            <v>0</v>
          </cell>
          <cell r="CF1040">
            <v>0</v>
          </cell>
          <cell r="CG1040">
            <v>0</v>
          </cell>
          <cell r="CH1040">
            <v>0</v>
          </cell>
          <cell r="CI1040">
            <v>0</v>
          </cell>
          <cell r="CJ1040">
            <v>0</v>
          </cell>
          <cell r="CK1040">
            <v>0</v>
          </cell>
          <cell r="CL1040">
            <v>0</v>
          </cell>
          <cell r="CM1040">
            <v>0</v>
          </cell>
          <cell r="CN1040">
            <v>0</v>
          </cell>
          <cell r="CO1040">
            <v>0</v>
          </cell>
          <cell r="CP1040">
            <v>0</v>
          </cell>
          <cell r="CQ1040">
            <v>0</v>
          </cell>
          <cell r="CR1040">
            <v>0</v>
          </cell>
          <cell r="CS1040">
            <v>0</v>
          </cell>
          <cell r="CT1040">
            <v>0</v>
          </cell>
          <cell r="CU1040">
            <v>0</v>
          </cell>
          <cell r="CV1040">
            <v>0</v>
          </cell>
          <cell r="CW1040">
            <v>0</v>
          </cell>
          <cell r="CX1040">
            <v>0</v>
          </cell>
          <cell r="CY1040">
            <v>0</v>
          </cell>
          <cell r="CZ1040">
            <v>0</v>
          </cell>
          <cell r="DA1040">
            <v>0</v>
          </cell>
          <cell r="DB1040">
            <v>0</v>
          </cell>
          <cell r="DC1040">
            <v>0</v>
          </cell>
          <cell r="DD1040">
            <v>0</v>
          </cell>
          <cell r="DE1040">
            <v>0</v>
          </cell>
          <cell r="DF1040">
            <v>0</v>
          </cell>
          <cell r="DG1040">
            <v>0</v>
          </cell>
          <cell r="DH1040">
            <v>0</v>
          </cell>
          <cell r="DI1040">
            <v>0</v>
          </cell>
          <cell r="DJ1040">
            <v>0</v>
          </cell>
          <cell r="DK1040">
            <v>0</v>
          </cell>
          <cell r="DL1040">
            <v>0</v>
          </cell>
          <cell r="DM1040">
            <v>0</v>
          </cell>
          <cell r="DN1040">
            <v>0</v>
          </cell>
          <cell r="DO1040">
            <v>0</v>
          </cell>
          <cell r="DP1040">
            <v>0</v>
          </cell>
          <cell r="DQ1040">
            <v>0</v>
          </cell>
          <cell r="DR1040">
            <v>0</v>
          </cell>
          <cell r="DS1040">
            <v>0</v>
          </cell>
          <cell r="DT1040">
            <v>0</v>
          </cell>
          <cell r="DU1040">
            <v>0</v>
          </cell>
          <cell r="DV1040">
            <v>0</v>
          </cell>
          <cell r="DW1040">
            <v>0</v>
          </cell>
          <cell r="DX1040">
            <v>0</v>
          </cell>
          <cell r="DY1040">
            <v>0</v>
          </cell>
          <cell r="DZ1040">
            <v>0</v>
          </cell>
          <cell r="EA1040">
            <v>0</v>
          </cell>
          <cell r="EB1040">
            <v>0</v>
          </cell>
          <cell r="EC1040">
            <v>0</v>
          </cell>
          <cell r="ED1040">
            <v>0</v>
          </cell>
        </row>
        <row r="1041"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O1041">
            <v>0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T1041">
            <v>0</v>
          </cell>
          <cell r="AU1041">
            <v>0</v>
          </cell>
          <cell r="AV1041">
            <v>0</v>
          </cell>
          <cell r="AW1041">
            <v>0</v>
          </cell>
          <cell r="AX1041">
            <v>0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0</v>
          </cell>
          <cell r="BD1041">
            <v>0</v>
          </cell>
          <cell r="BE1041">
            <v>0</v>
          </cell>
          <cell r="BF1041">
            <v>0</v>
          </cell>
          <cell r="BG1041">
            <v>0</v>
          </cell>
          <cell r="BH1041">
            <v>0</v>
          </cell>
          <cell r="BI1041">
            <v>0</v>
          </cell>
          <cell r="BJ1041">
            <v>0</v>
          </cell>
          <cell r="BK1041">
            <v>0</v>
          </cell>
          <cell r="BL1041">
            <v>0</v>
          </cell>
          <cell r="BM1041">
            <v>0</v>
          </cell>
          <cell r="BN1041">
            <v>0</v>
          </cell>
          <cell r="BO1041">
            <v>0</v>
          </cell>
          <cell r="BP1041">
            <v>0</v>
          </cell>
          <cell r="BQ1041">
            <v>0</v>
          </cell>
          <cell r="BR1041">
            <v>0</v>
          </cell>
          <cell r="BS1041">
            <v>0</v>
          </cell>
          <cell r="BT1041">
            <v>0</v>
          </cell>
          <cell r="BU1041">
            <v>0</v>
          </cell>
          <cell r="BV1041">
            <v>0</v>
          </cell>
          <cell r="BW1041">
            <v>0</v>
          </cell>
          <cell r="BX1041">
            <v>0</v>
          </cell>
          <cell r="BY1041">
            <v>0</v>
          </cell>
          <cell r="BZ1041">
            <v>0</v>
          </cell>
          <cell r="CA1041">
            <v>0</v>
          </cell>
          <cell r="CB1041">
            <v>0</v>
          </cell>
          <cell r="CC1041">
            <v>0</v>
          </cell>
          <cell r="CD1041">
            <v>0</v>
          </cell>
          <cell r="CE1041">
            <v>0</v>
          </cell>
          <cell r="CF1041">
            <v>0</v>
          </cell>
          <cell r="CG1041">
            <v>0</v>
          </cell>
          <cell r="CH1041">
            <v>0</v>
          </cell>
          <cell r="CI1041">
            <v>0</v>
          </cell>
          <cell r="CJ1041">
            <v>0</v>
          </cell>
          <cell r="CK1041">
            <v>0</v>
          </cell>
          <cell r="CL1041">
            <v>0</v>
          </cell>
          <cell r="CM1041">
            <v>0</v>
          </cell>
          <cell r="CN1041">
            <v>0</v>
          </cell>
          <cell r="CO1041">
            <v>0</v>
          </cell>
          <cell r="CP1041">
            <v>0</v>
          </cell>
          <cell r="CQ1041">
            <v>0</v>
          </cell>
          <cell r="CR1041">
            <v>0</v>
          </cell>
          <cell r="CS1041">
            <v>0</v>
          </cell>
          <cell r="CT1041">
            <v>0</v>
          </cell>
          <cell r="CU1041">
            <v>0</v>
          </cell>
          <cell r="CV1041">
            <v>0</v>
          </cell>
          <cell r="CW1041">
            <v>0</v>
          </cell>
          <cell r="CX1041">
            <v>0</v>
          </cell>
          <cell r="CY1041">
            <v>0</v>
          </cell>
          <cell r="CZ1041">
            <v>0</v>
          </cell>
          <cell r="DA1041">
            <v>0</v>
          </cell>
          <cell r="DB1041">
            <v>0</v>
          </cell>
          <cell r="DC1041">
            <v>0</v>
          </cell>
          <cell r="DD1041">
            <v>0</v>
          </cell>
          <cell r="DE1041">
            <v>0</v>
          </cell>
          <cell r="DF1041">
            <v>0</v>
          </cell>
          <cell r="DG1041">
            <v>0</v>
          </cell>
          <cell r="DH1041">
            <v>0</v>
          </cell>
          <cell r="DI1041">
            <v>0</v>
          </cell>
          <cell r="DJ1041">
            <v>0</v>
          </cell>
          <cell r="DK1041">
            <v>0</v>
          </cell>
          <cell r="DL1041">
            <v>0</v>
          </cell>
          <cell r="DM1041">
            <v>0</v>
          </cell>
          <cell r="DN1041">
            <v>0</v>
          </cell>
          <cell r="DO1041">
            <v>0</v>
          </cell>
          <cell r="DP1041">
            <v>0</v>
          </cell>
          <cell r="DQ1041">
            <v>0</v>
          </cell>
          <cell r="DR1041">
            <v>0</v>
          </cell>
          <cell r="DS1041">
            <v>0</v>
          </cell>
          <cell r="DT1041">
            <v>0</v>
          </cell>
          <cell r="DU1041">
            <v>0</v>
          </cell>
          <cell r="DV1041">
            <v>0</v>
          </cell>
          <cell r="DW1041">
            <v>0</v>
          </cell>
          <cell r="DX1041">
            <v>0</v>
          </cell>
          <cell r="DY1041">
            <v>0</v>
          </cell>
          <cell r="DZ1041">
            <v>0</v>
          </cell>
          <cell r="EA1041">
            <v>0</v>
          </cell>
          <cell r="EB1041">
            <v>0</v>
          </cell>
          <cell r="EC1041">
            <v>0</v>
          </cell>
          <cell r="ED1041">
            <v>0</v>
          </cell>
        </row>
        <row r="1042"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O1042">
            <v>0</v>
          </cell>
          <cell r="AP1042">
            <v>0</v>
          </cell>
          <cell r="AQ1042">
            <v>0</v>
          </cell>
          <cell r="AR1042">
            <v>0</v>
          </cell>
          <cell r="AS1042">
            <v>0</v>
          </cell>
          <cell r="AT1042">
            <v>0</v>
          </cell>
          <cell r="AU1042">
            <v>0</v>
          </cell>
          <cell r="AV1042">
            <v>0</v>
          </cell>
          <cell r="AW1042">
            <v>0</v>
          </cell>
          <cell r="AX1042">
            <v>0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0</v>
          </cell>
          <cell r="BD1042">
            <v>0</v>
          </cell>
          <cell r="BE1042">
            <v>0</v>
          </cell>
          <cell r="BF1042">
            <v>0</v>
          </cell>
          <cell r="BG1042">
            <v>0</v>
          </cell>
          <cell r="BH1042">
            <v>0</v>
          </cell>
          <cell r="BI1042">
            <v>0</v>
          </cell>
          <cell r="BJ1042">
            <v>0</v>
          </cell>
          <cell r="BK1042">
            <v>0</v>
          </cell>
          <cell r="BL1042">
            <v>0</v>
          </cell>
          <cell r="BM1042">
            <v>0</v>
          </cell>
          <cell r="BN1042">
            <v>0</v>
          </cell>
          <cell r="BO1042">
            <v>0</v>
          </cell>
          <cell r="BP1042">
            <v>0</v>
          </cell>
          <cell r="BQ1042">
            <v>0</v>
          </cell>
          <cell r="BR1042">
            <v>0</v>
          </cell>
          <cell r="BS1042">
            <v>0</v>
          </cell>
          <cell r="BT1042">
            <v>0</v>
          </cell>
          <cell r="BU1042">
            <v>0</v>
          </cell>
          <cell r="BV1042">
            <v>0</v>
          </cell>
          <cell r="BW1042">
            <v>0</v>
          </cell>
          <cell r="BX1042">
            <v>0</v>
          </cell>
          <cell r="BY1042">
            <v>0</v>
          </cell>
          <cell r="BZ1042">
            <v>0</v>
          </cell>
          <cell r="CA1042">
            <v>0</v>
          </cell>
          <cell r="CB1042">
            <v>0</v>
          </cell>
          <cell r="CC1042">
            <v>0</v>
          </cell>
          <cell r="CD1042">
            <v>0</v>
          </cell>
          <cell r="CE1042">
            <v>0</v>
          </cell>
          <cell r="CF1042">
            <v>0</v>
          </cell>
          <cell r="CG1042">
            <v>0</v>
          </cell>
          <cell r="CH1042">
            <v>0</v>
          </cell>
          <cell r="CI1042">
            <v>0</v>
          </cell>
          <cell r="CJ1042">
            <v>0</v>
          </cell>
          <cell r="CK1042">
            <v>0</v>
          </cell>
          <cell r="CL1042">
            <v>0</v>
          </cell>
          <cell r="CM1042">
            <v>0</v>
          </cell>
          <cell r="CN1042">
            <v>0</v>
          </cell>
          <cell r="CO1042">
            <v>0</v>
          </cell>
          <cell r="CP1042">
            <v>0</v>
          </cell>
          <cell r="CQ1042">
            <v>0</v>
          </cell>
          <cell r="CR1042">
            <v>0</v>
          </cell>
          <cell r="CS1042">
            <v>0</v>
          </cell>
          <cell r="CT1042">
            <v>0</v>
          </cell>
          <cell r="CU1042">
            <v>0</v>
          </cell>
          <cell r="CV1042">
            <v>0</v>
          </cell>
          <cell r="CW1042">
            <v>0</v>
          </cell>
          <cell r="CX1042">
            <v>0</v>
          </cell>
          <cell r="CY1042">
            <v>0</v>
          </cell>
          <cell r="CZ1042">
            <v>0</v>
          </cell>
          <cell r="DA1042">
            <v>0</v>
          </cell>
          <cell r="DB1042">
            <v>0</v>
          </cell>
          <cell r="DC1042">
            <v>0</v>
          </cell>
          <cell r="DD1042">
            <v>0</v>
          </cell>
          <cell r="DE1042">
            <v>0</v>
          </cell>
          <cell r="DF1042">
            <v>0</v>
          </cell>
          <cell r="DG1042">
            <v>0</v>
          </cell>
          <cell r="DH1042">
            <v>0</v>
          </cell>
          <cell r="DI1042">
            <v>0</v>
          </cell>
          <cell r="DJ1042">
            <v>0</v>
          </cell>
          <cell r="DK1042">
            <v>0</v>
          </cell>
          <cell r="DL1042">
            <v>0</v>
          </cell>
          <cell r="DM1042">
            <v>0</v>
          </cell>
          <cell r="DN1042">
            <v>0</v>
          </cell>
          <cell r="DO1042">
            <v>0</v>
          </cell>
          <cell r="DP1042">
            <v>0</v>
          </cell>
          <cell r="DQ1042">
            <v>0</v>
          </cell>
          <cell r="DR1042">
            <v>0</v>
          </cell>
          <cell r="DS1042">
            <v>0</v>
          </cell>
          <cell r="DT1042">
            <v>0</v>
          </cell>
          <cell r="DU1042">
            <v>0</v>
          </cell>
          <cell r="DV1042">
            <v>0</v>
          </cell>
          <cell r="DW1042">
            <v>0</v>
          </cell>
          <cell r="DX1042">
            <v>0</v>
          </cell>
          <cell r="DY1042">
            <v>0</v>
          </cell>
          <cell r="DZ1042">
            <v>0</v>
          </cell>
          <cell r="EA1042">
            <v>0</v>
          </cell>
          <cell r="EB1042">
            <v>0</v>
          </cell>
          <cell r="EC1042">
            <v>0</v>
          </cell>
          <cell r="ED1042">
            <v>0</v>
          </cell>
        </row>
        <row r="1043"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P1043">
            <v>0</v>
          </cell>
          <cell r="AQ1043">
            <v>0</v>
          </cell>
          <cell r="AR1043">
            <v>0</v>
          </cell>
          <cell r="AS1043">
            <v>0</v>
          </cell>
          <cell r="AT1043">
            <v>0</v>
          </cell>
          <cell r="AU1043">
            <v>0</v>
          </cell>
          <cell r="AV1043">
            <v>0</v>
          </cell>
          <cell r="AW1043">
            <v>0</v>
          </cell>
          <cell r="AX1043">
            <v>0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0</v>
          </cell>
          <cell r="BD1043">
            <v>0</v>
          </cell>
          <cell r="BE1043">
            <v>0</v>
          </cell>
          <cell r="BF1043">
            <v>0</v>
          </cell>
          <cell r="BG1043">
            <v>0</v>
          </cell>
          <cell r="BH1043">
            <v>0</v>
          </cell>
          <cell r="BI1043">
            <v>0</v>
          </cell>
          <cell r="BJ1043">
            <v>0</v>
          </cell>
          <cell r="BK1043">
            <v>0</v>
          </cell>
          <cell r="BL1043">
            <v>0</v>
          </cell>
          <cell r="BM1043">
            <v>0</v>
          </cell>
          <cell r="BN1043">
            <v>0</v>
          </cell>
          <cell r="BO1043">
            <v>0</v>
          </cell>
          <cell r="BP1043">
            <v>0</v>
          </cell>
          <cell r="BQ1043">
            <v>0</v>
          </cell>
          <cell r="BR1043">
            <v>0</v>
          </cell>
          <cell r="BS1043">
            <v>0</v>
          </cell>
          <cell r="BT1043">
            <v>0</v>
          </cell>
          <cell r="BU1043">
            <v>0</v>
          </cell>
          <cell r="BV1043">
            <v>0</v>
          </cell>
          <cell r="BW1043">
            <v>0</v>
          </cell>
          <cell r="BX1043">
            <v>0</v>
          </cell>
          <cell r="BY1043">
            <v>0</v>
          </cell>
          <cell r="BZ1043">
            <v>0</v>
          </cell>
          <cell r="CA1043">
            <v>0</v>
          </cell>
          <cell r="CB1043">
            <v>0</v>
          </cell>
          <cell r="CC1043">
            <v>0</v>
          </cell>
          <cell r="CD1043">
            <v>0</v>
          </cell>
          <cell r="CE1043">
            <v>0</v>
          </cell>
          <cell r="CF1043">
            <v>0</v>
          </cell>
          <cell r="CG1043">
            <v>0</v>
          </cell>
          <cell r="CH1043">
            <v>0</v>
          </cell>
          <cell r="CI1043">
            <v>0</v>
          </cell>
          <cell r="CJ1043">
            <v>0</v>
          </cell>
          <cell r="CK1043">
            <v>0</v>
          </cell>
          <cell r="CL1043">
            <v>0</v>
          </cell>
          <cell r="CM1043">
            <v>0</v>
          </cell>
          <cell r="CN1043">
            <v>0</v>
          </cell>
          <cell r="CO1043">
            <v>0</v>
          </cell>
          <cell r="CP1043">
            <v>0</v>
          </cell>
          <cell r="CQ1043">
            <v>0</v>
          </cell>
          <cell r="CR1043">
            <v>0</v>
          </cell>
          <cell r="CS1043">
            <v>0</v>
          </cell>
          <cell r="CT1043">
            <v>0</v>
          </cell>
          <cell r="CU1043">
            <v>0</v>
          </cell>
          <cell r="CV1043">
            <v>0</v>
          </cell>
          <cell r="CW1043">
            <v>0</v>
          </cell>
          <cell r="CX1043">
            <v>0</v>
          </cell>
          <cell r="CY1043">
            <v>0</v>
          </cell>
          <cell r="CZ1043">
            <v>0</v>
          </cell>
          <cell r="DA1043">
            <v>0</v>
          </cell>
          <cell r="DB1043">
            <v>0</v>
          </cell>
          <cell r="DC1043">
            <v>0</v>
          </cell>
          <cell r="DD1043">
            <v>0</v>
          </cell>
          <cell r="DE1043">
            <v>0</v>
          </cell>
          <cell r="DF1043">
            <v>0</v>
          </cell>
          <cell r="DG1043">
            <v>0</v>
          </cell>
          <cell r="DH1043">
            <v>0</v>
          </cell>
          <cell r="DI1043">
            <v>0</v>
          </cell>
          <cell r="DJ1043">
            <v>0</v>
          </cell>
          <cell r="DK1043">
            <v>0</v>
          </cell>
          <cell r="DL1043">
            <v>0</v>
          </cell>
          <cell r="DM1043">
            <v>0</v>
          </cell>
          <cell r="DN1043">
            <v>0</v>
          </cell>
          <cell r="DO1043">
            <v>0</v>
          </cell>
          <cell r="DP1043">
            <v>0</v>
          </cell>
          <cell r="DQ1043">
            <v>0</v>
          </cell>
          <cell r="DR1043">
            <v>0</v>
          </cell>
          <cell r="DS1043">
            <v>0</v>
          </cell>
          <cell r="DT1043">
            <v>0</v>
          </cell>
          <cell r="DU1043">
            <v>0</v>
          </cell>
          <cell r="DV1043">
            <v>0</v>
          </cell>
          <cell r="DW1043">
            <v>0</v>
          </cell>
          <cell r="DX1043">
            <v>0</v>
          </cell>
          <cell r="DY1043">
            <v>0</v>
          </cell>
          <cell r="DZ1043">
            <v>0</v>
          </cell>
          <cell r="EA1043">
            <v>0</v>
          </cell>
          <cell r="EB1043">
            <v>0</v>
          </cell>
          <cell r="EC1043">
            <v>0</v>
          </cell>
          <cell r="ED1043">
            <v>0</v>
          </cell>
        </row>
        <row r="1044"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P1044">
            <v>0</v>
          </cell>
          <cell r="AQ1044">
            <v>0</v>
          </cell>
          <cell r="AR1044">
            <v>0</v>
          </cell>
          <cell r="AS1044">
            <v>0</v>
          </cell>
          <cell r="AT1044">
            <v>0</v>
          </cell>
          <cell r="AU1044">
            <v>0</v>
          </cell>
          <cell r="AV1044">
            <v>0</v>
          </cell>
          <cell r="AW1044">
            <v>0</v>
          </cell>
          <cell r="AX1044">
            <v>0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0</v>
          </cell>
          <cell r="BD1044">
            <v>0</v>
          </cell>
          <cell r="BE1044">
            <v>0</v>
          </cell>
          <cell r="BF1044">
            <v>0</v>
          </cell>
          <cell r="BG1044">
            <v>0</v>
          </cell>
          <cell r="BH1044">
            <v>0</v>
          </cell>
          <cell r="BI1044">
            <v>0</v>
          </cell>
          <cell r="BJ1044">
            <v>0</v>
          </cell>
          <cell r="BK1044">
            <v>0</v>
          </cell>
          <cell r="BL1044">
            <v>0</v>
          </cell>
          <cell r="BM1044">
            <v>0</v>
          </cell>
          <cell r="BN1044">
            <v>0</v>
          </cell>
          <cell r="BO1044">
            <v>0</v>
          </cell>
          <cell r="BP1044">
            <v>0</v>
          </cell>
          <cell r="BQ1044">
            <v>0</v>
          </cell>
          <cell r="BR1044">
            <v>0</v>
          </cell>
          <cell r="BS1044">
            <v>0</v>
          </cell>
          <cell r="BT1044">
            <v>0</v>
          </cell>
          <cell r="BU1044">
            <v>0</v>
          </cell>
          <cell r="BV1044">
            <v>0</v>
          </cell>
          <cell r="BW1044">
            <v>0</v>
          </cell>
          <cell r="BX1044">
            <v>0</v>
          </cell>
          <cell r="BY1044">
            <v>0</v>
          </cell>
          <cell r="BZ1044">
            <v>0</v>
          </cell>
          <cell r="CA1044">
            <v>0</v>
          </cell>
          <cell r="CB1044">
            <v>0</v>
          </cell>
          <cell r="CC1044">
            <v>0</v>
          </cell>
          <cell r="CD1044">
            <v>0</v>
          </cell>
          <cell r="CE1044">
            <v>0</v>
          </cell>
          <cell r="CF1044">
            <v>0</v>
          </cell>
          <cell r="CG1044">
            <v>0</v>
          </cell>
          <cell r="CH1044">
            <v>0</v>
          </cell>
          <cell r="CI1044">
            <v>0</v>
          </cell>
          <cell r="CJ1044">
            <v>0</v>
          </cell>
          <cell r="CK1044">
            <v>0</v>
          </cell>
          <cell r="CL1044">
            <v>0</v>
          </cell>
          <cell r="CM1044">
            <v>0</v>
          </cell>
          <cell r="CN1044">
            <v>0</v>
          </cell>
          <cell r="CO1044">
            <v>0</v>
          </cell>
          <cell r="CP1044">
            <v>0</v>
          </cell>
          <cell r="CQ1044">
            <v>0</v>
          </cell>
          <cell r="CR1044">
            <v>0</v>
          </cell>
          <cell r="CS1044">
            <v>0</v>
          </cell>
          <cell r="CT1044">
            <v>0</v>
          </cell>
          <cell r="CU1044">
            <v>0</v>
          </cell>
          <cell r="CV1044">
            <v>0</v>
          </cell>
          <cell r="CW1044">
            <v>0</v>
          </cell>
          <cell r="CX1044">
            <v>0</v>
          </cell>
          <cell r="CY1044">
            <v>0</v>
          </cell>
          <cell r="CZ1044">
            <v>0</v>
          </cell>
          <cell r="DA1044">
            <v>0</v>
          </cell>
          <cell r="DB1044">
            <v>0</v>
          </cell>
          <cell r="DC1044">
            <v>0</v>
          </cell>
          <cell r="DD1044">
            <v>0</v>
          </cell>
          <cell r="DE1044">
            <v>0</v>
          </cell>
          <cell r="DF1044">
            <v>0</v>
          </cell>
          <cell r="DG1044">
            <v>0</v>
          </cell>
          <cell r="DH1044">
            <v>0</v>
          </cell>
          <cell r="DI1044">
            <v>0</v>
          </cell>
          <cell r="DJ1044">
            <v>0</v>
          </cell>
          <cell r="DK1044">
            <v>0</v>
          </cell>
          <cell r="DL1044">
            <v>0</v>
          </cell>
          <cell r="DM1044">
            <v>0</v>
          </cell>
          <cell r="DN1044">
            <v>0</v>
          </cell>
          <cell r="DO1044">
            <v>0</v>
          </cell>
          <cell r="DP1044">
            <v>0</v>
          </cell>
          <cell r="DQ1044">
            <v>0</v>
          </cell>
          <cell r="DR1044">
            <v>0</v>
          </cell>
          <cell r="DS1044">
            <v>0</v>
          </cell>
          <cell r="DT1044">
            <v>0</v>
          </cell>
          <cell r="DU1044">
            <v>0</v>
          </cell>
          <cell r="DV1044">
            <v>0</v>
          </cell>
          <cell r="DW1044">
            <v>0</v>
          </cell>
          <cell r="DX1044">
            <v>0</v>
          </cell>
          <cell r="DY1044">
            <v>0</v>
          </cell>
          <cell r="DZ1044">
            <v>0</v>
          </cell>
          <cell r="EA1044">
            <v>0</v>
          </cell>
          <cell r="EB1044">
            <v>0</v>
          </cell>
          <cell r="EC1044">
            <v>0</v>
          </cell>
          <cell r="ED1044">
            <v>0</v>
          </cell>
        </row>
        <row r="1045"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P1045">
            <v>0</v>
          </cell>
          <cell r="AQ1045">
            <v>0</v>
          </cell>
          <cell r="AR1045">
            <v>0</v>
          </cell>
          <cell r="AS1045">
            <v>0</v>
          </cell>
          <cell r="AT1045">
            <v>0</v>
          </cell>
          <cell r="AU1045">
            <v>0</v>
          </cell>
          <cell r="AV1045">
            <v>0</v>
          </cell>
          <cell r="AW1045">
            <v>0</v>
          </cell>
          <cell r="AX1045">
            <v>0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0</v>
          </cell>
          <cell r="BD1045">
            <v>0</v>
          </cell>
          <cell r="BE1045">
            <v>0</v>
          </cell>
          <cell r="BF1045">
            <v>0</v>
          </cell>
          <cell r="BG1045">
            <v>0</v>
          </cell>
          <cell r="BH1045">
            <v>0</v>
          </cell>
          <cell r="BI1045">
            <v>0</v>
          </cell>
          <cell r="BJ1045">
            <v>0</v>
          </cell>
          <cell r="BK1045">
            <v>0</v>
          </cell>
          <cell r="BL1045">
            <v>0</v>
          </cell>
          <cell r="BM1045">
            <v>0</v>
          </cell>
          <cell r="BN1045">
            <v>0</v>
          </cell>
          <cell r="BO1045">
            <v>0</v>
          </cell>
          <cell r="BP1045">
            <v>0</v>
          </cell>
          <cell r="BQ1045">
            <v>0</v>
          </cell>
          <cell r="BR1045">
            <v>0</v>
          </cell>
          <cell r="BS1045">
            <v>0</v>
          </cell>
          <cell r="BT1045">
            <v>0</v>
          </cell>
          <cell r="BU1045">
            <v>0</v>
          </cell>
          <cell r="BV1045">
            <v>0</v>
          </cell>
          <cell r="BW1045">
            <v>0</v>
          </cell>
          <cell r="BX1045">
            <v>0</v>
          </cell>
          <cell r="BY1045">
            <v>0</v>
          </cell>
          <cell r="BZ1045">
            <v>0</v>
          </cell>
          <cell r="CA1045">
            <v>0</v>
          </cell>
          <cell r="CB1045">
            <v>0</v>
          </cell>
          <cell r="CC1045">
            <v>0</v>
          </cell>
          <cell r="CD1045">
            <v>0</v>
          </cell>
          <cell r="CE1045">
            <v>0</v>
          </cell>
          <cell r="CF1045">
            <v>0</v>
          </cell>
          <cell r="CG1045">
            <v>0</v>
          </cell>
          <cell r="CH1045">
            <v>0</v>
          </cell>
          <cell r="CI1045">
            <v>0</v>
          </cell>
          <cell r="CJ1045">
            <v>0</v>
          </cell>
          <cell r="CK1045">
            <v>0</v>
          </cell>
          <cell r="CL1045">
            <v>0</v>
          </cell>
          <cell r="CM1045">
            <v>0</v>
          </cell>
          <cell r="CN1045">
            <v>0</v>
          </cell>
          <cell r="CO1045">
            <v>0</v>
          </cell>
          <cell r="CP1045">
            <v>0</v>
          </cell>
          <cell r="CQ1045">
            <v>0</v>
          </cell>
          <cell r="CR1045">
            <v>0</v>
          </cell>
          <cell r="CS1045">
            <v>0</v>
          </cell>
          <cell r="CT1045">
            <v>0</v>
          </cell>
          <cell r="CU1045">
            <v>0</v>
          </cell>
          <cell r="CV1045">
            <v>0</v>
          </cell>
          <cell r="CW1045">
            <v>0</v>
          </cell>
          <cell r="CX1045">
            <v>0</v>
          </cell>
          <cell r="CY1045">
            <v>0</v>
          </cell>
          <cell r="CZ1045">
            <v>0</v>
          </cell>
          <cell r="DA1045">
            <v>0</v>
          </cell>
          <cell r="DB1045">
            <v>0</v>
          </cell>
          <cell r="DC1045">
            <v>0</v>
          </cell>
          <cell r="DD1045">
            <v>0</v>
          </cell>
          <cell r="DE1045">
            <v>0</v>
          </cell>
          <cell r="DF1045">
            <v>0</v>
          </cell>
          <cell r="DG1045">
            <v>0</v>
          </cell>
          <cell r="DH1045">
            <v>0</v>
          </cell>
          <cell r="DI1045">
            <v>0</v>
          </cell>
          <cell r="DJ1045">
            <v>0</v>
          </cell>
          <cell r="DK1045">
            <v>0</v>
          </cell>
          <cell r="DL1045">
            <v>0</v>
          </cell>
          <cell r="DM1045">
            <v>0</v>
          </cell>
          <cell r="DN1045">
            <v>0</v>
          </cell>
          <cell r="DO1045">
            <v>0</v>
          </cell>
          <cell r="DP1045">
            <v>0</v>
          </cell>
          <cell r="DQ1045">
            <v>0</v>
          </cell>
          <cell r="DR1045">
            <v>0</v>
          </cell>
          <cell r="DS1045">
            <v>0</v>
          </cell>
          <cell r="DT1045">
            <v>0</v>
          </cell>
          <cell r="DU1045">
            <v>0</v>
          </cell>
          <cell r="DV1045">
            <v>0</v>
          </cell>
          <cell r="DW1045">
            <v>0</v>
          </cell>
          <cell r="DX1045">
            <v>0</v>
          </cell>
          <cell r="DY1045">
            <v>0</v>
          </cell>
          <cell r="DZ1045">
            <v>0</v>
          </cell>
          <cell r="EA1045">
            <v>0</v>
          </cell>
          <cell r="EB1045">
            <v>0</v>
          </cell>
          <cell r="EC1045">
            <v>0</v>
          </cell>
          <cell r="ED1045">
            <v>0</v>
          </cell>
        </row>
        <row r="1046"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O1046">
            <v>0</v>
          </cell>
          <cell r="AP1046">
            <v>0</v>
          </cell>
          <cell r="AQ1046">
            <v>0</v>
          </cell>
          <cell r="AR1046">
            <v>0</v>
          </cell>
          <cell r="AS1046">
            <v>0</v>
          </cell>
          <cell r="AT1046">
            <v>0</v>
          </cell>
          <cell r="AU1046">
            <v>0</v>
          </cell>
          <cell r="AV1046">
            <v>0</v>
          </cell>
          <cell r="AW1046">
            <v>0</v>
          </cell>
          <cell r="AX1046">
            <v>0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0</v>
          </cell>
          <cell r="BD1046">
            <v>0</v>
          </cell>
          <cell r="BE1046">
            <v>0</v>
          </cell>
          <cell r="BF1046">
            <v>0</v>
          </cell>
          <cell r="BG1046">
            <v>0</v>
          </cell>
          <cell r="BH1046">
            <v>0</v>
          </cell>
          <cell r="BI1046">
            <v>0</v>
          </cell>
          <cell r="BJ1046">
            <v>0</v>
          </cell>
          <cell r="BK1046">
            <v>0</v>
          </cell>
          <cell r="BL1046">
            <v>0</v>
          </cell>
          <cell r="BM1046">
            <v>0</v>
          </cell>
          <cell r="BN1046">
            <v>0</v>
          </cell>
          <cell r="BO1046">
            <v>0</v>
          </cell>
          <cell r="BP1046">
            <v>0</v>
          </cell>
          <cell r="BQ1046">
            <v>0</v>
          </cell>
          <cell r="BR1046">
            <v>0</v>
          </cell>
          <cell r="BS1046">
            <v>0</v>
          </cell>
          <cell r="BT1046">
            <v>0</v>
          </cell>
          <cell r="BU1046">
            <v>0</v>
          </cell>
          <cell r="BV1046">
            <v>0</v>
          </cell>
          <cell r="BW1046">
            <v>0</v>
          </cell>
          <cell r="BX1046">
            <v>0</v>
          </cell>
          <cell r="BY1046">
            <v>0</v>
          </cell>
          <cell r="BZ1046">
            <v>0</v>
          </cell>
          <cell r="CA1046">
            <v>0</v>
          </cell>
          <cell r="CB1046">
            <v>0</v>
          </cell>
          <cell r="CC1046">
            <v>0</v>
          </cell>
          <cell r="CD1046">
            <v>0</v>
          </cell>
          <cell r="CE1046">
            <v>0</v>
          </cell>
          <cell r="CF1046">
            <v>0</v>
          </cell>
          <cell r="CG1046">
            <v>0</v>
          </cell>
          <cell r="CH1046">
            <v>0</v>
          </cell>
          <cell r="CI1046">
            <v>0</v>
          </cell>
          <cell r="CJ1046">
            <v>0</v>
          </cell>
          <cell r="CK1046">
            <v>0</v>
          </cell>
          <cell r="CL1046">
            <v>0</v>
          </cell>
          <cell r="CM1046">
            <v>0</v>
          </cell>
          <cell r="CN1046">
            <v>0</v>
          </cell>
          <cell r="CO1046">
            <v>0</v>
          </cell>
          <cell r="CP1046">
            <v>0</v>
          </cell>
          <cell r="CQ1046">
            <v>0</v>
          </cell>
          <cell r="CR1046">
            <v>0</v>
          </cell>
          <cell r="CS1046">
            <v>0</v>
          </cell>
          <cell r="CT1046">
            <v>0</v>
          </cell>
          <cell r="CU1046">
            <v>0</v>
          </cell>
          <cell r="CV1046">
            <v>0</v>
          </cell>
          <cell r="CW1046">
            <v>0</v>
          </cell>
          <cell r="CX1046">
            <v>0</v>
          </cell>
          <cell r="CY1046">
            <v>0</v>
          </cell>
          <cell r="CZ1046">
            <v>0</v>
          </cell>
          <cell r="DA1046">
            <v>0</v>
          </cell>
          <cell r="DB1046">
            <v>0</v>
          </cell>
          <cell r="DC1046">
            <v>0</v>
          </cell>
          <cell r="DD1046">
            <v>0</v>
          </cell>
          <cell r="DE1046">
            <v>0</v>
          </cell>
          <cell r="DF1046">
            <v>0</v>
          </cell>
          <cell r="DG1046">
            <v>0</v>
          </cell>
          <cell r="DH1046">
            <v>0</v>
          </cell>
          <cell r="DI1046">
            <v>0</v>
          </cell>
          <cell r="DJ1046">
            <v>0</v>
          </cell>
          <cell r="DK1046">
            <v>0</v>
          </cell>
          <cell r="DL1046">
            <v>0</v>
          </cell>
          <cell r="DM1046">
            <v>0</v>
          </cell>
          <cell r="DN1046">
            <v>0</v>
          </cell>
          <cell r="DO1046">
            <v>0</v>
          </cell>
          <cell r="DP1046">
            <v>0</v>
          </cell>
          <cell r="DQ1046">
            <v>0</v>
          </cell>
          <cell r="DR1046">
            <v>0</v>
          </cell>
          <cell r="DS1046">
            <v>0</v>
          </cell>
          <cell r="DT1046">
            <v>0</v>
          </cell>
          <cell r="DU1046">
            <v>0</v>
          </cell>
          <cell r="DV1046">
            <v>0</v>
          </cell>
          <cell r="DW1046">
            <v>0</v>
          </cell>
          <cell r="DX1046">
            <v>0</v>
          </cell>
          <cell r="DY1046">
            <v>0</v>
          </cell>
          <cell r="DZ1046">
            <v>0</v>
          </cell>
          <cell r="EA1046">
            <v>0</v>
          </cell>
          <cell r="EB1046">
            <v>0</v>
          </cell>
          <cell r="EC1046">
            <v>0</v>
          </cell>
          <cell r="ED1046">
            <v>0</v>
          </cell>
        </row>
        <row r="1047"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-0.04</v>
          </cell>
          <cell r="R1047">
            <v>-0.02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-0.02</v>
          </cell>
          <cell r="AE1047">
            <v>-0.02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P1047">
            <v>0</v>
          </cell>
          <cell r="AQ1047">
            <v>-0.02</v>
          </cell>
          <cell r="AR1047">
            <v>0</v>
          </cell>
          <cell r="AS1047">
            <v>0</v>
          </cell>
          <cell r="AT1047">
            <v>0</v>
          </cell>
          <cell r="AU1047">
            <v>0</v>
          </cell>
          <cell r="AV1047">
            <v>0</v>
          </cell>
          <cell r="AW1047">
            <v>0</v>
          </cell>
          <cell r="AX1047">
            <v>0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0</v>
          </cell>
          <cell r="BD1047">
            <v>0</v>
          </cell>
          <cell r="BE1047">
            <v>0</v>
          </cell>
          <cell r="BF1047">
            <v>0</v>
          </cell>
          <cell r="BG1047">
            <v>0</v>
          </cell>
          <cell r="BH1047">
            <v>0</v>
          </cell>
          <cell r="BI1047">
            <v>0</v>
          </cell>
          <cell r="BJ1047">
            <v>0</v>
          </cell>
          <cell r="BK1047">
            <v>0</v>
          </cell>
          <cell r="BL1047">
            <v>0</v>
          </cell>
          <cell r="BM1047">
            <v>0</v>
          </cell>
          <cell r="BN1047">
            <v>0</v>
          </cell>
          <cell r="BO1047">
            <v>0</v>
          </cell>
          <cell r="BP1047">
            <v>0</v>
          </cell>
          <cell r="BQ1047">
            <v>0</v>
          </cell>
          <cell r="BR1047">
            <v>0</v>
          </cell>
          <cell r="BS1047">
            <v>0</v>
          </cell>
          <cell r="BT1047">
            <v>0</v>
          </cell>
          <cell r="BU1047">
            <v>0</v>
          </cell>
          <cell r="BV1047">
            <v>0</v>
          </cell>
          <cell r="BW1047">
            <v>0</v>
          </cell>
          <cell r="BX1047">
            <v>0</v>
          </cell>
          <cell r="BY1047">
            <v>0</v>
          </cell>
          <cell r="BZ1047">
            <v>0</v>
          </cell>
          <cell r="CA1047">
            <v>0</v>
          </cell>
          <cell r="CB1047">
            <v>0</v>
          </cell>
          <cell r="CC1047">
            <v>0</v>
          </cell>
          <cell r="CD1047">
            <v>0</v>
          </cell>
          <cell r="CE1047">
            <v>0</v>
          </cell>
          <cell r="CF1047">
            <v>0</v>
          </cell>
          <cell r="CG1047">
            <v>0</v>
          </cell>
          <cell r="CH1047">
            <v>0</v>
          </cell>
          <cell r="CI1047">
            <v>0</v>
          </cell>
          <cell r="CJ1047">
            <v>0</v>
          </cell>
          <cell r="CK1047">
            <v>0</v>
          </cell>
          <cell r="CL1047">
            <v>0</v>
          </cell>
          <cell r="CM1047">
            <v>0</v>
          </cell>
          <cell r="CN1047">
            <v>0</v>
          </cell>
          <cell r="CO1047">
            <v>0</v>
          </cell>
          <cell r="CP1047">
            <v>0</v>
          </cell>
          <cell r="CQ1047">
            <v>0</v>
          </cell>
          <cell r="CR1047">
            <v>0</v>
          </cell>
          <cell r="CS1047">
            <v>0</v>
          </cell>
          <cell r="CT1047">
            <v>0</v>
          </cell>
          <cell r="CU1047">
            <v>0</v>
          </cell>
          <cell r="CV1047">
            <v>0</v>
          </cell>
          <cell r="CW1047">
            <v>0</v>
          </cell>
          <cell r="CX1047">
            <v>0</v>
          </cell>
          <cell r="CY1047">
            <v>0</v>
          </cell>
          <cell r="CZ1047">
            <v>0</v>
          </cell>
          <cell r="DA1047">
            <v>0</v>
          </cell>
          <cell r="DB1047">
            <v>0</v>
          </cell>
          <cell r="DC1047">
            <v>0</v>
          </cell>
          <cell r="DD1047">
            <v>0</v>
          </cell>
          <cell r="DE1047">
            <v>0</v>
          </cell>
          <cell r="DF1047">
            <v>0</v>
          </cell>
          <cell r="DG1047">
            <v>0</v>
          </cell>
          <cell r="DH1047">
            <v>0</v>
          </cell>
          <cell r="DI1047">
            <v>0</v>
          </cell>
          <cell r="DJ1047">
            <v>0</v>
          </cell>
          <cell r="DK1047">
            <v>0</v>
          </cell>
          <cell r="DL1047">
            <v>0</v>
          </cell>
          <cell r="DM1047">
            <v>0</v>
          </cell>
          <cell r="DN1047">
            <v>0</v>
          </cell>
          <cell r="DO1047">
            <v>0</v>
          </cell>
          <cell r="DP1047">
            <v>0</v>
          </cell>
          <cell r="DQ1047">
            <v>0</v>
          </cell>
          <cell r="DR1047">
            <v>0</v>
          </cell>
          <cell r="DS1047">
            <v>0</v>
          </cell>
          <cell r="DT1047">
            <v>0</v>
          </cell>
          <cell r="DU1047">
            <v>0</v>
          </cell>
          <cell r="DV1047">
            <v>0</v>
          </cell>
          <cell r="DW1047">
            <v>0</v>
          </cell>
          <cell r="DX1047">
            <v>0</v>
          </cell>
          <cell r="DY1047">
            <v>0</v>
          </cell>
          <cell r="DZ1047">
            <v>0</v>
          </cell>
          <cell r="EA1047">
            <v>0</v>
          </cell>
          <cell r="EB1047">
            <v>0</v>
          </cell>
          <cell r="EC1047">
            <v>0</v>
          </cell>
          <cell r="ED1047">
            <v>0</v>
          </cell>
        </row>
        <row r="1048"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P1048">
            <v>0</v>
          </cell>
          <cell r="AQ1048">
            <v>0</v>
          </cell>
          <cell r="AR1048">
            <v>0</v>
          </cell>
          <cell r="AS1048">
            <v>0</v>
          </cell>
          <cell r="AT1048">
            <v>0</v>
          </cell>
          <cell r="AU1048">
            <v>0</v>
          </cell>
          <cell r="AV1048">
            <v>0</v>
          </cell>
          <cell r="AW1048">
            <v>0</v>
          </cell>
          <cell r="AX1048">
            <v>0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0</v>
          </cell>
          <cell r="BD1048">
            <v>0</v>
          </cell>
          <cell r="BE1048">
            <v>0</v>
          </cell>
          <cell r="BF1048">
            <v>0</v>
          </cell>
          <cell r="BG1048">
            <v>0</v>
          </cell>
          <cell r="BH1048">
            <v>0</v>
          </cell>
          <cell r="BI1048">
            <v>0</v>
          </cell>
          <cell r="BJ1048">
            <v>0</v>
          </cell>
          <cell r="BK1048">
            <v>0</v>
          </cell>
          <cell r="BL1048">
            <v>0</v>
          </cell>
          <cell r="BM1048">
            <v>0</v>
          </cell>
          <cell r="BN1048">
            <v>0</v>
          </cell>
          <cell r="BO1048">
            <v>0</v>
          </cell>
          <cell r="BP1048">
            <v>0</v>
          </cell>
          <cell r="BQ1048">
            <v>0</v>
          </cell>
          <cell r="BR1048">
            <v>0</v>
          </cell>
          <cell r="BS1048">
            <v>0</v>
          </cell>
          <cell r="BT1048">
            <v>0</v>
          </cell>
          <cell r="BU1048">
            <v>0</v>
          </cell>
          <cell r="BV1048">
            <v>0</v>
          </cell>
          <cell r="BW1048">
            <v>0</v>
          </cell>
          <cell r="BX1048">
            <v>0</v>
          </cell>
          <cell r="BY1048">
            <v>0</v>
          </cell>
          <cell r="BZ1048">
            <v>0</v>
          </cell>
          <cell r="CA1048">
            <v>0</v>
          </cell>
          <cell r="CB1048">
            <v>0</v>
          </cell>
          <cell r="CC1048">
            <v>0</v>
          </cell>
          <cell r="CD1048">
            <v>0</v>
          </cell>
          <cell r="CE1048">
            <v>0</v>
          </cell>
          <cell r="CF1048">
            <v>0</v>
          </cell>
          <cell r="CG1048">
            <v>0</v>
          </cell>
          <cell r="CH1048">
            <v>0</v>
          </cell>
          <cell r="CI1048">
            <v>0</v>
          </cell>
          <cell r="CJ1048">
            <v>0</v>
          </cell>
          <cell r="CK1048">
            <v>0</v>
          </cell>
          <cell r="CL1048">
            <v>0</v>
          </cell>
          <cell r="CM1048">
            <v>0</v>
          </cell>
          <cell r="CN1048">
            <v>0</v>
          </cell>
          <cell r="CO1048">
            <v>0</v>
          </cell>
          <cell r="CP1048">
            <v>0</v>
          </cell>
          <cell r="CQ1048">
            <v>0</v>
          </cell>
          <cell r="CR1048">
            <v>0</v>
          </cell>
          <cell r="CS1048">
            <v>0</v>
          </cell>
          <cell r="CT1048">
            <v>0</v>
          </cell>
          <cell r="CU1048">
            <v>0</v>
          </cell>
          <cell r="CV1048">
            <v>0</v>
          </cell>
          <cell r="CW1048">
            <v>0</v>
          </cell>
          <cell r="CX1048">
            <v>0</v>
          </cell>
          <cell r="CY1048">
            <v>0</v>
          </cell>
          <cell r="CZ1048">
            <v>0</v>
          </cell>
          <cell r="DA1048">
            <v>0</v>
          </cell>
          <cell r="DB1048">
            <v>0</v>
          </cell>
          <cell r="DC1048">
            <v>0</v>
          </cell>
          <cell r="DD1048">
            <v>0</v>
          </cell>
          <cell r="DE1048">
            <v>0</v>
          </cell>
          <cell r="DF1048">
            <v>0</v>
          </cell>
          <cell r="DG1048">
            <v>0</v>
          </cell>
          <cell r="DH1048">
            <v>0</v>
          </cell>
          <cell r="DI1048">
            <v>0</v>
          </cell>
          <cell r="DJ1048">
            <v>0</v>
          </cell>
          <cell r="DK1048">
            <v>0</v>
          </cell>
          <cell r="DL1048">
            <v>0</v>
          </cell>
          <cell r="DM1048">
            <v>0</v>
          </cell>
          <cell r="DN1048">
            <v>0</v>
          </cell>
          <cell r="DO1048">
            <v>0</v>
          </cell>
          <cell r="DP1048">
            <v>0</v>
          </cell>
          <cell r="DQ1048">
            <v>0</v>
          </cell>
          <cell r="DR1048">
            <v>0</v>
          </cell>
          <cell r="DS1048">
            <v>0</v>
          </cell>
          <cell r="DT1048">
            <v>0</v>
          </cell>
          <cell r="DU1048">
            <v>0</v>
          </cell>
          <cell r="DV1048">
            <v>0</v>
          </cell>
          <cell r="DW1048">
            <v>0</v>
          </cell>
          <cell r="DX1048">
            <v>0</v>
          </cell>
          <cell r="DY1048">
            <v>0</v>
          </cell>
          <cell r="DZ1048">
            <v>0</v>
          </cell>
          <cell r="EA1048">
            <v>0</v>
          </cell>
          <cell r="EB1048">
            <v>0</v>
          </cell>
          <cell r="EC1048">
            <v>0</v>
          </cell>
          <cell r="ED1048">
            <v>0</v>
          </cell>
        </row>
        <row r="1049"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P1049">
            <v>0</v>
          </cell>
          <cell r="AQ1049">
            <v>0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</v>
          </cell>
          <cell r="AW1049">
            <v>0</v>
          </cell>
          <cell r="AX1049">
            <v>0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0</v>
          </cell>
          <cell r="BD1049">
            <v>0</v>
          </cell>
          <cell r="BE1049">
            <v>0</v>
          </cell>
          <cell r="BF1049">
            <v>0</v>
          </cell>
          <cell r="BG1049">
            <v>0</v>
          </cell>
          <cell r="BH1049">
            <v>0</v>
          </cell>
          <cell r="BI1049">
            <v>0</v>
          </cell>
          <cell r="BJ1049">
            <v>0</v>
          </cell>
          <cell r="BK1049">
            <v>0</v>
          </cell>
          <cell r="BL1049">
            <v>0</v>
          </cell>
          <cell r="BM1049">
            <v>0</v>
          </cell>
          <cell r="BN1049">
            <v>0</v>
          </cell>
          <cell r="BO1049">
            <v>0</v>
          </cell>
          <cell r="BP1049">
            <v>0</v>
          </cell>
          <cell r="BQ1049">
            <v>0</v>
          </cell>
          <cell r="BR1049">
            <v>0</v>
          </cell>
          <cell r="BS1049">
            <v>0</v>
          </cell>
          <cell r="BT1049">
            <v>0</v>
          </cell>
          <cell r="BU1049">
            <v>0</v>
          </cell>
          <cell r="BV1049">
            <v>0</v>
          </cell>
          <cell r="BW1049">
            <v>0</v>
          </cell>
          <cell r="BX1049">
            <v>0</v>
          </cell>
          <cell r="BY1049">
            <v>0</v>
          </cell>
          <cell r="BZ1049">
            <v>0</v>
          </cell>
          <cell r="CA1049">
            <v>0</v>
          </cell>
          <cell r="CB1049">
            <v>0</v>
          </cell>
          <cell r="CC1049">
            <v>0</v>
          </cell>
          <cell r="CD1049">
            <v>0</v>
          </cell>
          <cell r="CE1049">
            <v>0</v>
          </cell>
          <cell r="CF1049">
            <v>0</v>
          </cell>
          <cell r="CG1049">
            <v>0</v>
          </cell>
          <cell r="CH1049">
            <v>0</v>
          </cell>
          <cell r="CI1049">
            <v>0</v>
          </cell>
          <cell r="CJ1049">
            <v>0</v>
          </cell>
          <cell r="CK1049">
            <v>0</v>
          </cell>
          <cell r="CL1049">
            <v>0</v>
          </cell>
          <cell r="CM1049">
            <v>0</v>
          </cell>
          <cell r="CN1049">
            <v>0</v>
          </cell>
          <cell r="CO1049">
            <v>0</v>
          </cell>
          <cell r="CP1049">
            <v>0</v>
          </cell>
          <cell r="CQ1049">
            <v>0</v>
          </cell>
          <cell r="CR1049">
            <v>0</v>
          </cell>
          <cell r="CS1049">
            <v>0</v>
          </cell>
          <cell r="CT1049">
            <v>0</v>
          </cell>
          <cell r="CU1049">
            <v>0</v>
          </cell>
          <cell r="CV1049">
            <v>0</v>
          </cell>
          <cell r="CW1049">
            <v>0</v>
          </cell>
          <cell r="CX1049">
            <v>0</v>
          </cell>
          <cell r="CY1049">
            <v>0</v>
          </cell>
          <cell r="CZ1049">
            <v>0</v>
          </cell>
          <cell r="DA1049">
            <v>0</v>
          </cell>
          <cell r="DB1049">
            <v>0</v>
          </cell>
          <cell r="DC1049">
            <v>0</v>
          </cell>
          <cell r="DD1049">
            <v>0</v>
          </cell>
          <cell r="DE1049">
            <v>0</v>
          </cell>
          <cell r="DF1049">
            <v>0</v>
          </cell>
          <cell r="DG1049">
            <v>0</v>
          </cell>
          <cell r="DH1049">
            <v>0</v>
          </cell>
          <cell r="DI1049">
            <v>0</v>
          </cell>
          <cell r="DJ1049">
            <v>0</v>
          </cell>
          <cell r="DK1049">
            <v>0</v>
          </cell>
          <cell r="DL1049">
            <v>0</v>
          </cell>
          <cell r="DM1049">
            <v>0</v>
          </cell>
          <cell r="DN1049">
            <v>0</v>
          </cell>
          <cell r="DO1049">
            <v>0</v>
          </cell>
          <cell r="DP1049">
            <v>0</v>
          </cell>
          <cell r="DQ1049">
            <v>0</v>
          </cell>
          <cell r="DR1049">
            <v>0</v>
          </cell>
          <cell r="DS1049">
            <v>0</v>
          </cell>
          <cell r="DT1049">
            <v>0</v>
          </cell>
          <cell r="DU1049">
            <v>0</v>
          </cell>
          <cell r="DV1049">
            <v>0</v>
          </cell>
          <cell r="DW1049">
            <v>0</v>
          </cell>
          <cell r="DX1049">
            <v>0</v>
          </cell>
          <cell r="DY1049">
            <v>0</v>
          </cell>
          <cell r="DZ1049">
            <v>0</v>
          </cell>
          <cell r="EA1049">
            <v>0</v>
          </cell>
          <cell r="EB1049">
            <v>0</v>
          </cell>
          <cell r="EC1049">
            <v>0</v>
          </cell>
          <cell r="ED1049">
            <v>0</v>
          </cell>
        </row>
        <row r="1050"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0</v>
          </cell>
          <cell r="AX1050">
            <v>0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0</v>
          </cell>
          <cell r="BD1050">
            <v>0</v>
          </cell>
          <cell r="BE1050">
            <v>0</v>
          </cell>
          <cell r="BF1050">
            <v>0</v>
          </cell>
          <cell r="BG1050">
            <v>0</v>
          </cell>
          <cell r="BH1050">
            <v>0</v>
          </cell>
          <cell r="BI1050">
            <v>0</v>
          </cell>
          <cell r="BJ1050">
            <v>0</v>
          </cell>
          <cell r="BK1050">
            <v>0</v>
          </cell>
          <cell r="BL1050">
            <v>0</v>
          </cell>
          <cell r="BM1050">
            <v>0</v>
          </cell>
          <cell r="BN1050">
            <v>0</v>
          </cell>
          <cell r="BO1050">
            <v>0</v>
          </cell>
          <cell r="BP1050">
            <v>0</v>
          </cell>
          <cell r="BQ1050">
            <v>0</v>
          </cell>
          <cell r="BR1050">
            <v>0</v>
          </cell>
          <cell r="BS1050">
            <v>0</v>
          </cell>
          <cell r="BT1050">
            <v>0</v>
          </cell>
          <cell r="BU1050">
            <v>0</v>
          </cell>
          <cell r="BV1050">
            <v>0</v>
          </cell>
          <cell r="BW1050">
            <v>0</v>
          </cell>
          <cell r="BX1050">
            <v>0</v>
          </cell>
          <cell r="BY1050">
            <v>0</v>
          </cell>
          <cell r="BZ1050">
            <v>0</v>
          </cell>
          <cell r="CA1050">
            <v>0</v>
          </cell>
          <cell r="CB1050">
            <v>0</v>
          </cell>
          <cell r="CC1050">
            <v>0</v>
          </cell>
          <cell r="CD1050">
            <v>0</v>
          </cell>
          <cell r="CE1050">
            <v>0</v>
          </cell>
          <cell r="CF1050">
            <v>0</v>
          </cell>
          <cell r="CG1050">
            <v>0</v>
          </cell>
          <cell r="CH1050">
            <v>0</v>
          </cell>
          <cell r="CI1050">
            <v>0</v>
          </cell>
          <cell r="CJ1050">
            <v>0</v>
          </cell>
          <cell r="CK1050">
            <v>0</v>
          </cell>
          <cell r="CL1050">
            <v>0</v>
          </cell>
          <cell r="CM1050">
            <v>0</v>
          </cell>
          <cell r="CN1050">
            <v>0</v>
          </cell>
          <cell r="CO1050">
            <v>0</v>
          </cell>
          <cell r="CP1050">
            <v>0</v>
          </cell>
          <cell r="CQ1050">
            <v>0</v>
          </cell>
          <cell r="CR1050">
            <v>0</v>
          </cell>
          <cell r="CS1050">
            <v>0</v>
          </cell>
          <cell r="CT1050">
            <v>0</v>
          </cell>
          <cell r="CU1050">
            <v>0</v>
          </cell>
          <cell r="CV1050">
            <v>0</v>
          </cell>
          <cell r="CW1050">
            <v>0</v>
          </cell>
          <cell r="CX1050">
            <v>0</v>
          </cell>
          <cell r="CY1050">
            <v>0</v>
          </cell>
          <cell r="CZ1050">
            <v>0</v>
          </cell>
          <cell r="DA1050">
            <v>0</v>
          </cell>
          <cell r="DB1050">
            <v>0</v>
          </cell>
          <cell r="DC1050">
            <v>0</v>
          </cell>
          <cell r="DD1050">
            <v>0</v>
          </cell>
          <cell r="DE1050">
            <v>0</v>
          </cell>
          <cell r="DF1050">
            <v>0</v>
          </cell>
          <cell r="DG1050">
            <v>0</v>
          </cell>
          <cell r="DH1050">
            <v>0</v>
          </cell>
          <cell r="DI1050">
            <v>0</v>
          </cell>
          <cell r="DJ1050">
            <v>0</v>
          </cell>
          <cell r="DK1050">
            <v>0</v>
          </cell>
          <cell r="DL1050">
            <v>0</v>
          </cell>
          <cell r="DM1050">
            <v>0</v>
          </cell>
          <cell r="DN1050">
            <v>0</v>
          </cell>
          <cell r="DO1050">
            <v>0</v>
          </cell>
          <cell r="DP1050">
            <v>0</v>
          </cell>
          <cell r="DQ1050">
            <v>0</v>
          </cell>
          <cell r="DR1050">
            <v>0</v>
          </cell>
          <cell r="DS1050">
            <v>0</v>
          </cell>
          <cell r="DT1050">
            <v>0</v>
          </cell>
          <cell r="DU1050">
            <v>0</v>
          </cell>
          <cell r="DV1050">
            <v>0</v>
          </cell>
          <cell r="DW1050">
            <v>0</v>
          </cell>
          <cell r="DX1050">
            <v>0</v>
          </cell>
          <cell r="DY1050">
            <v>0</v>
          </cell>
          <cell r="DZ1050">
            <v>0</v>
          </cell>
          <cell r="EA1050">
            <v>0</v>
          </cell>
          <cell r="EB1050">
            <v>0</v>
          </cell>
          <cell r="EC1050">
            <v>0</v>
          </cell>
          <cell r="ED1050">
            <v>0</v>
          </cell>
        </row>
        <row r="1051"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0</v>
          </cell>
          <cell r="AX1051">
            <v>0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0</v>
          </cell>
          <cell r="BD1051">
            <v>0</v>
          </cell>
          <cell r="BE1051">
            <v>0</v>
          </cell>
          <cell r="BF1051">
            <v>0</v>
          </cell>
          <cell r="BG1051">
            <v>0</v>
          </cell>
          <cell r="BH1051">
            <v>0</v>
          </cell>
          <cell r="BI1051">
            <v>0</v>
          </cell>
          <cell r="BJ1051">
            <v>0</v>
          </cell>
          <cell r="BK1051">
            <v>0</v>
          </cell>
          <cell r="BL1051">
            <v>0</v>
          </cell>
          <cell r="BM1051">
            <v>0</v>
          </cell>
          <cell r="BN1051">
            <v>0</v>
          </cell>
          <cell r="BO1051">
            <v>0</v>
          </cell>
          <cell r="BP1051">
            <v>0</v>
          </cell>
          <cell r="BQ1051">
            <v>0</v>
          </cell>
          <cell r="BR1051">
            <v>0</v>
          </cell>
          <cell r="BS1051">
            <v>0</v>
          </cell>
          <cell r="BT1051">
            <v>0</v>
          </cell>
          <cell r="BU1051">
            <v>0</v>
          </cell>
          <cell r="BV1051">
            <v>0</v>
          </cell>
          <cell r="BW1051">
            <v>0</v>
          </cell>
          <cell r="BX1051">
            <v>0</v>
          </cell>
          <cell r="BY1051">
            <v>0</v>
          </cell>
          <cell r="BZ1051">
            <v>0</v>
          </cell>
          <cell r="CA1051">
            <v>0</v>
          </cell>
          <cell r="CB1051">
            <v>0</v>
          </cell>
          <cell r="CC1051">
            <v>0</v>
          </cell>
          <cell r="CD1051">
            <v>0</v>
          </cell>
          <cell r="CE1051">
            <v>0</v>
          </cell>
          <cell r="CF1051">
            <v>0</v>
          </cell>
          <cell r="CG1051">
            <v>0</v>
          </cell>
          <cell r="CH1051">
            <v>0</v>
          </cell>
          <cell r="CI1051">
            <v>0</v>
          </cell>
          <cell r="CJ1051">
            <v>0</v>
          </cell>
          <cell r="CK1051">
            <v>0</v>
          </cell>
          <cell r="CL1051">
            <v>0</v>
          </cell>
          <cell r="CM1051">
            <v>0</v>
          </cell>
          <cell r="CN1051">
            <v>0</v>
          </cell>
          <cell r="CO1051">
            <v>0</v>
          </cell>
          <cell r="CP1051">
            <v>0</v>
          </cell>
          <cell r="CQ1051">
            <v>0</v>
          </cell>
          <cell r="CR1051">
            <v>0</v>
          </cell>
          <cell r="CS1051">
            <v>0</v>
          </cell>
          <cell r="CT1051">
            <v>0</v>
          </cell>
          <cell r="CU1051">
            <v>0</v>
          </cell>
          <cell r="CV1051">
            <v>0</v>
          </cell>
          <cell r="CW1051">
            <v>0</v>
          </cell>
          <cell r="CX1051">
            <v>0</v>
          </cell>
          <cell r="CY1051">
            <v>0</v>
          </cell>
          <cell r="CZ1051">
            <v>0</v>
          </cell>
          <cell r="DA1051">
            <v>0</v>
          </cell>
          <cell r="DB1051">
            <v>0</v>
          </cell>
          <cell r="DC1051">
            <v>0</v>
          </cell>
          <cell r="DD1051">
            <v>0</v>
          </cell>
          <cell r="DE1051">
            <v>0</v>
          </cell>
          <cell r="DF1051">
            <v>0</v>
          </cell>
          <cell r="DG1051">
            <v>0</v>
          </cell>
          <cell r="DH1051">
            <v>0</v>
          </cell>
          <cell r="DI1051">
            <v>0</v>
          </cell>
          <cell r="DJ1051">
            <v>0</v>
          </cell>
          <cell r="DK1051">
            <v>0</v>
          </cell>
          <cell r="DL1051">
            <v>0</v>
          </cell>
          <cell r="DM1051">
            <v>0</v>
          </cell>
          <cell r="DN1051">
            <v>0</v>
          </cell>
          <cell r="DO1051">
            <v>0</v>
          </cell>
          <cell r="DP1051">
            <v>0</v>
          </cell>
          <cell r="DQ1051">
            <v>0</v>
          </cell>
          <cell r="DR1051">
            <v>0</v>
          </cell>
          <cell r="DS1051">
            <v>0</v>
          </cell>
          <cell r="DT1051">
            <v>0</v>
          </cell>
          <cell r="DU1051">
            <v>0</v>
          </cell>
          <cell r="DV1051">
            <v>0</v>
          </cell>
          <cell r="DW1051">
            <v>0</v>
          </cell>
          <cell r="DX1051">
            <v>0</v>
          </cell>
          <cell r="DY1051">
            <v>0</v>
          </cell>
          <cell r="DZ1051">
            <v>0</v>
          </cell>
          <cell r="EA1051">
            <v>0</v>
          </cell>
          <cell r="EB1051">
            <v>0</v>
          </cell>
          <cell r="EC1051">
            <v>0</v>
          </cell>
          <cell r="ED1051">
            <v>0</v>
          </cell>
        </row>
        <row r="1052"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0</v>
          </cell>
          <cell r="AX1052">
            <v>0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0</v>
          </cell>
          <cell r="BD1052">
            <v>0</v>
          </cell>
          <cell r="BE1052">
            <v>0</v>
          </cell>
          <cell r="BF1052">
            <v>0</v>
          </cell>
          <cell r="BG1052">
            <v>0</v>
          </cell>
          <cell r="BH1052">
            <v>0</v>
          </cell>
          <cell r="BI1052">
            <v>0</v>
          </cell>
          <cell r="BJ1052">
            <v>0</v>
          </cell>
          <cell r="BK1052">
            <v>0</v>
          </cell>
          <cell r="BL1052">
            <v>0</v>
          </cell>
          <cell r="BM1052">
            <v>0</v>
          </cell>
          <cell r="BN1052">
            <v>0</v>
          </cell>
          <cell r="BO1052">
            <v>0</v>
          </cell>
          <cell r="BP1052">
            <v>0</v>
          </cell>
          <cell r="BQ1052">
            <v>0</v>
          </cell>
          <cell r="BR1052">
            <v>0</v>
          </cell>
          <cell r="BS1052">
            <v>0</v>
          </cell>
          <cell r="BT1052">
            <v>0</v>
          </cell>
          <cell r="BU1052">
            <v>0</v>
          </cell>
          <cell r="BV1052">
            <v>0</v>
          </cell>
          <cell r="BW1052">
            <v>0</v>
          </cell>
          <cell r="BX1052">
            <v>0</v>
          </cell>
          <cell r="BY1052">
            <v>0</v>
          </cell>
          <cell r="BZ1052">
            <v>0</v>
          </cell>
          <cell r="CA1052">
            <v>0</v>
          </cell>
          <cell r="CB1052">
            <v>0</v>
          </cell>
          <cell r="CC1052">
            <v>0</v>
          </cell>
          <cell r="CD1052">
            <v>0</v>
          </cell>
          <cell r="CE1052">
            <v>0</v>
          </cell>
          <cell r="CF1052">
            <v>0</v>
          </cell>
          <cell r="CG1052">
            <v>0</v>
          </cell>
          <cell r="CH1052">
            <v>0</v>
          </cell>
          <cell r="CI1052">
            <v>0</v>
          </cell>
          <cell r="CJ1052">
            <v>0</v>
          </cell>
          <cell r="CK1052">
            <v>0</v>
          </cell>
          <cell r="CL1052">
            <v>0</v>
          </cell>
          <cell r="CM1052">
            <v>0</v>
          </cell>
          <cell r="CN1052">
            <v>0</v>
          </cell>
          <cell r="CO1052">
            <v>0</v>
          </cell>
          <cell r="CP1052">
            <v>0</v>
          </cell>
          <cell r="CQ1052">
            <v>0</v>
          </cell>
          <cell r="CR1052">
            <v>0</v>
          </cell>
          <cell r="CS1052">
            <v>0</v>
          </cell>
          <cell r="CT1052">
            <v>0</v>
          </cell>
          <cell r="CU1052">
            <v>0</v>
          </cell>
          <cell r="CV1052">
            <v>0</v>
          </cell>
          <cell r="CW1052">
            <v>0</v>
          </cell>
          <cell r="CX1052">
            <v>0</v>
          </cell>
          <cell r="CY1052">
            <v>0</v>
          </cell>
          <cell r="CZ1052">
            <v>0</v>
          </cell>
          <cell r="DA1052">
            <v>0</v>
          </cell>
          <cell r="DB1052">
            <v>0</v>
          </cell>
          <cell r="DC1052">
            <v>0</v>
          </cell>
          <cell r="DD1052">
            <v>0</v>
          </cell>
          <cell r="DE1052">
            <v>0</v>
          </cell>
          <cell r="DF1052">
            <v>0</v>
          </cell>
          <cell r="DG1052">
            <v>0</v>
          </cell>
          <cell r="DH1052">
            <v>0</v>
          </cell>
          <cell r="DI1052">
            <v>0</v>
          </cell>
          <cell r="DJ1052">
            <v>0</v>
          </cell>
          <cell r="DK1052">
            <v>0</v>
          </cell>
          <cell r="DL1052">
            <v>0</v>
          </cell>
          <cell r="DM1052">
            <v>0</v>
          </cell>
          <cell r="DN1052">
            <v>0</v>
          </cell>
          <cell r="DO1052">
            <v>0</v>
          </cell>
          <cell r="DP1052">
            <v>0</v>
          </cell>
          <cell r="DQ1052">
            <v>0</v>
          </cell>
          <cell r="DR1052">
            <v>0</v>
          </cell>
          <cell r="DS1052">
            <v>0</v>
          </cell>
          <cell r="DT1052">
            <v>0</v>
          </cell>
          <cell r="DU1052">
            <v>0</v>
          </cell>
          <cell r="DV1052">
            <v>0</v>
          </cell>
          <cell r="DW1052">
            <v>0</v>
          </cell>
          <cell r="DX1052">
            <v>0</v>
          </cell>
          <cell r="DY1052">
            <v>0</v>
          </cell>
          <cell r="DZ1052">
            <v>0</v>
          </cell>
          <cell r="EA1052">
            <v>0</v>
          </cell>
          <cell r="EB1052">
            <v>0</v>
          </cell>
          <cell r="EC1052">
            <v>0</v>
          </cell>
          <cell r="ED1052">
            <v>0</v>
          </cell>
        </row>
        <row r="1053"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0</v>
          </cell>
          <cell r="AX1053">
            <v>0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0</v>
          </cell>
          <cell r="BD1053">
            <v>0</v>
          </cell>
          <cell r="BE1053">
            <v>0</v>
          </cell>
          <cell r="BF1053">
            <v>0</v>
          </cell>
          <cell r="BG1053">
            <v>0</v>
          </cell>
          <cell r="BH1053">
            <v>0</v>
          </cell>
          <cell r="BI1053">
            <v>0</v>
          </cell>
          <cell r="BJ1053">
            <v>0</v>
          </cell>
          <cell r="BK1053">
            <v>0</v>
          </cell>
          <cell r="BL1053">
            <v>0</v>
          </cell>
          <cell r="BM1053">
            <v>0</v>
          </cell>
          <cell r="BN1053">
            <v>0</v>
          </cell>
          <cell r="BO1053">
            <v>0</v>
          </cell>
          <cell r="BP1053">
            <v>0</v>
          </cell>
          <cell r="BQ1053">
            <v>0</v>
          </cell>
          <cell r="BR1053">
            <v>0</v>
          </cell>
          <cell r="BS1053">
            <v>0</v>
          </cell>
          <cell r="BT1053">
            <v>0</v>
          </cell>
          <cell r="BU1053">
            <v>0</v>
          </cell>
          <cell r="BV1053">
            <v>0</v>
          </cell>
          <cell r="BW1053">
            <v>0</v>
          </cell>
          <cell r="BX1053">
            <v>0</v>
          </cell>
          <cell r="BY1053">
            <v>0</v>
          </cell>
          <cell r="BZ1053">
            <v>0</v>
          </cell>
          <cell r="CA1053">
            <v>0</v>
          </cell>
          <cell r="CB1053">
            <v>0</v>
          </cell>
          <cell r="CC1053">
            <v>0</v>
          </cell>
          <cell r="CD1053">
            <v>0</v>
          </cell>
          <cell r="CE1053">
            <v>0</v>
          </cell>
          <cell r="CF1053">
            <v>0</v>
          </cell>
          <cell r="CG1053">
            <v>0</v>
          </cell>
          <cell r="CH1053">
            <v>0</v>
          </cell>
          <cell r="CI1053">
            <v>0</v>
          </cell>
          <cell r="CJ1053">
            <v>0</v>
          </cell>
          <cell r="CK1053">
            <v>0</v>
          </cell>
          <cell r="CL1053">
            <v>0</v>
          </cell>
          <cell r="CM1053">
            <v>0</v>
          </cell>
          <cell r="CN1053">
            <v>0</v>
          </cell>
          <cell r="CO1053">
            <v>0</v>
          </cell>
          <cell r="CP1053">
            <v>0</v>
          </cell>
          <cell r="CQ1053">
            <v>0</v>
          </cell>
          <cell r="CR1053">
            <v>0</v>
          </cell>
          <cell r="CS1053">
            <v>0</v>
          </cell>
          <cell r="CT1053">
            <v>0</v>
          </cell>
          <cell r="CU1053">
            <v>0</v>
          </cell>
          <cell r="CV1053">
            <v>0</v>
          </cell>
          <cell r="CW1053">
            <v>0</v>
          </cell>
          <cell r="CX1053">
            <v>0</v>
          </cell>
          <cell r="CY1053">
            <v>0</v>
          </cell>
          <cell r="CZ1053">
            <v>0</v>
          </cell>
          <cell r="DA1053">
            <v>0</v>
          </cell>
          <cell r="DB1053">
            <v>0</v>
          </cell>
          <cell r="DC1053">
            <v>0</v>
          </cell>
          <cell r="DD1053">
            <v>0</v>
          </cell>
          <cell r="DE1053">
            <v>0</v>
          </cell>
          <cell r="DF1053">
            <v>0</v>
          </cell>
          <cell r="DG1053">
            <v>0</v>
          </cell>
          <cell r="DH1053">
            <v>0</v>
          </cell>
          <cell r="DI1053">
            <v>0</v>
          </cell>
          <cell r="DJ1053">
            <v>0</v>
          </cell>
          <cell r="DK1053">
            <v>0</v>
          </cell>
          <cell r="DL1053">
            <v>0</v>
          </cell>
          <cell r="DM1053">
            <v>0</v>
          </cell>
          <cell r="DN1053">
            <v>0</v>
          </cell>
          <cell r="DO1053">
            <v>0</v>
          </cell>
          <cell r="DP1053">
            <v>0</v>
          </cell>
          <cell r="DQ1053">
            <v>0</v>
          </cell>
          <cell r="DR1053">
            <v>0</v>
          </cell>
          <cell r="DS1053">
            <v>0</v>
          </cell>
          <cell r="DT1053">
            <v>0</v>
          </cell>
          <cell r="DU1053">
            <v>0</v>
          </cell>
          <cell r="DV1053">
            <v>0</v>
          </cell>
          <cell r="DW1053">
            <v>0</v>
          </cell>
          <cell r="DX1053">
            <v>0</v>
          </cell>
          <cell r="DY1053">
            <v>0</v>
          </cell>
          <cell r="DZ1053">
            <v>0</v>
          </cell>
          <cell r="EA1053">
            <v>0</v>
          </cell>
          <cell r="EB1053">
            <v>0</v>
          </cell>
          <cell r="EC1053">
            <v>0</v>
          </cell>
          <cell r="ED1053">
            <v>0</v>
          </cell>
        </row>
        <row r="1054"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P1054">
            <v>0</v>
          </cell>
          <cell r="AQ1054">
            <v>0</v>
          </cell>
          <cell r="AR1054">
            <v>0</v>
          </cell>
          <cell r="AS1054">
            <v>0</v>
          </cell>
          <cell r="AT1054">
            <v>0</v>
          </cell>
          <cell r="AU1054">
            <v>0</v>
          </cell>
          <cell r="AV1054">
            <v>0</v>
          </cell>
          <cell r="AW1054">
            <v>0</v>
          </cell>
          <cell r="AX1054">
            <v>0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0</v>
          </cell>
          <cell r="BD1054">
            <v>0</v>
          </cell>
          <cell r="BE1054">
            <v>0</v>
          </cell>
          <cell r="BF1054">
            <v>0</v>
          </cell>
          <cell r="BG1054">
            <v>0</v>
          </cell>
          <cell r="BH1054">
            <v>0</v>
          </cell>
          <cell r="BI1054">
            <v>0</v>
          </cell>
          <cell r="BJ1054">
            <v>0</v>
          </cell>
          <cell r="BK1054">
            <v>0</v>
          </cell>
          <cell r="BL1054">
            <v>0</v>
          </cell>
          <cell r="BM1054">
            <v>0</v>
          </cell>
          <cell r="BN1054">
            <v>0</v>
          </cell>
          <cell r="BO1054">
            <v>0</v>
          </cell>
          <cell r="BP1054">
            <v>0</v>
          </cell>
          <cell r="BQ1054">
            <v>0</v>
          </cell>
          <cell r="BR1054">
            <v>0</v>
          </cell>
          <cell r="BS1054">
            <v>0</v>
          </cell>
          <cell r="BT1054">
            <v>0</v>
          </cell>
          <cell r="BU1054">
            <v>0</v>
          </cell>
          <cell r="BV1054">
            <v>0</v>
          </cell>
          <cell r="BW1054">
            <v>0</v>
          </cell>
          <cell r="BX1054">
            <v>0</v>
          </cell>
          <cell r="BY1054">
            <v>0</v>
          </cell>
          <cell r="BZ1054">
            <v>0</v>
          </cell>
          <cell r="CA1054">
            <v>0</v>
          </cell>
          <cell r="CB1054">
            <v>0</v>
          </cell>
          <cell r="CC1054">
            <v>0</v>
          </cell>
          <cell r="CD1054">
            <v>0</v>
          </cell>
          <cell r="CE1054">
            <v>0</v>
          </cell>
          <cell r="CF1054">
            <v>0</v>
          </cell>
          <cell r="CG1054">
            <v>0</v>
          </cell>
          <cell r="CH1054">
            <v>0</v>
          </cell>
          <cell r="CI1054">
            <v>0</v>
          </cell>
          <cell r="CJ1054">
            <v>0</v>
          </cell>
          <cell r="CK1054">
            <v>0</v>
          </cell>
          <cell r="CL1054">
            <v>0</v>
          </cell>
          <cell r="CM1054">
            <v>0</v>
          </cell>
          <cell r="CN1054">
            <v>0</v>
          </cell>
          <cell r="CO1054">
            <v>0</v>
          </cell>
          <cell r="CP1054">
            <v>0</v>
          </cell>
          <cell r="CQ1054">
            <v>0</v>
          </cell>
          <cell r="CR1054">
            <v>0</v>
          </cell>
          <cell r="CS1054">
            <v>0</v>
          </cell>
          <cell r="CT1054">
            <v>0</v>
          </cell>
          <cell r="CU1054">
            <v>0</v>
          </cell>
          <cell r="CV1054">
            <v>0</v>
          </cell>
          <cell r="CW1054">
            <v>0</v>
          </cell>
          <cell r="CX1054">
            <v>0</v>
          </cell>
          <cell r="CY1054">
            <v>0</v>
          </cell>
          <cell r="CZ1054">
            <v>0</v>
          </cell>
          <cell r="DA1054">
            <v>0</v>
          </cell>
          <cell r="DB1054">
            <v>0</v>
          </cell>
          <cell r="DC1054">
            <v>0</v>
          </cell>
          <cell r="DD1054">
            <v>0</v>
          </cell>
          <cell r="DE1054">
            <v>0</v>
          </cell>
          <cell r="DF1054">
            <v>0</v>
          </cell>
          <cell r="DG1054">
            <v>0</v>
          </cell>
          <cell r="DH1054">
            <v>0</v>
          </cell>
          <cell r="DI1054">
            <v>0</v>
          </cell>
          <cell r="DJ1054">
            <v>0</v>
          </cell>
          <cell r="DK1054">
            <v>0</v>
          </cell>
          <cell r="DL1054">
            <v>0</v>
          </cell>
          <cell r="DM1054">
            <v>0</v>
          </cell>
          <cell r="DN1054">
            <v>0</v>
          </cell>
          <cell r="DO1054">
            <v>0</v>
          </cell>
          <cell r="DP1054">
            <v>0</v>
          </cell>
          <cell r="DQ1054">
            <v>0</v>
          </cell>
          <cell r="DR1054">
            <v>0</v>
          </cell>
          <cell r="DS1054">
            <v>0</v>
          </cell>
          <cell r="DT1054">
            <v>0</v>
          </cell>
          <cell r="DU1054">
            <v>0</v>
          </cell>
          <cell r="DV1054">
            <v>0</v>
          </cell>
          <cell r="DW1054">
            <v>0</v>
          </cell>
          <cell r="DX1054">
            <v>0</v>
          </cell>
          <cell r="DY1054">
            <v>0</v>
          </cell>
          <cell r="DZ1054">
            <v>0</v>
          </cell>
          <cell r="EA1054">
            <v>0</v>
          </cell>
          <cell r="EB1054">
            <v>0</v>
          </cell>
          <cell r="EC1054">
            <v>0</v>
          </cell>
          <cell r="ED1054">
            <v>0</v>
          </cell>
        </row>
        <row r="1055"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0</v>
          </cell>
          <cell r="AX1055">
            <v>0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0</v>
          </cell>
          <cell r="BD1055">
            <v>0</v>
          </cell>
          <cell r="BE1055">
            <v>0</v>
          </cell>
          <cell r="BF1055">
            <v>0</v>
          </cell>
          <cell r="BG1055">
            <v>0</v>
          </cell>
          <cell r="BH1055">
            <v>0</v>
          </cell>
          <cell r="BI1055">
            <v>0</v>
          </cell>
          <cell r="BJ1055">
            <v>0</v>
          </cell>
          <cell r="BK1055">
            <v>0</v>
          </cell>
          <cell r="BL1055">
            <v>0</v>
          </cell>
          <cell r="BM1055">
            <v>0</v>
          </cell>
          <cell r="BN1055">
            <v>0</v>
          </cell>
          <cell r="BO1055">
            <v>0</v>
          </cell>
          <cell r="BP1055">
            <v>0</v>
          </cell>
          <cell r="BQ1055">
            <v>0</v>
          </cell>
          <cell r="BR1055">
            <v>0</v>
          </cell>
          <cell r="BS1055">
            <v>0</v>
          </cell>
          <cell r="BT1055">
            <v>0</v>
          </cell>
          <cell r="BU1055">
            <v>0</v>
          </cell>
          <cell r="BV1055">
            <v>0</v>
          </cell>
          <cell r="BW1055">
            <v>0</v>
          </cell>
          <cell r="BX1055">
            <v>0</v>
          </cell>
          <cell r="BY1055">
            <v>0</v>
          </cell>
          <cell r="BZ1055">
            <v>0</v>
          </cell>
          <cell r="CA1055">
            <v>0</v>
          </cell>
          <cell r="CB1055">
            <v>0</v>
          </cell>
          <cell r="CC1055">
            <v>0</v>
          </cell>
          <cell r="CD1055">
            <v>0</v>
          </cell>
          <cell r="CE1055">
            <v>0</v>
          </cell>
          <cell r="CF1055">
            <v>0</v>
          </cell>
          <cell r="CG1055">
            <v>0</v>
          </cell>
          <cell r="CH1055">
            <v>0</v>
          </cell>
          <cell r="CI1055">
            <v>0</v>
          </cell>
          <cell r="CJ1055">
            <v>0</v>
          </cell>
          <cell r="CK1055">
            <v>0</v>
          </cell>
          <cell r="CL1055">
            <v>0</v>
          </cell>
          <cell r="CM1055">
            <v>0</v>
          </cell>
          <cell r="CN1055">
            <v>0</v>
          </cell>
          <cell r="CO1055">
            <v>0</v>
          </cell>
          <cell r="CP1055">
            <v>0</v>
          </cell>
          <cell r="CQ1055">
            <v>0</v>
          </cell>
          <cell r="CR1055">
            <v>0</v>
          </cell>
          <cell r="CS1055">
            <v>0</v>
          </cell>
          <cell r="CT1055">
            <v>0</v>
          </cell>
          <cell r="CU1055">
            <v>0</v>
          </cell>
          <cell r="CV1055">
            <v>0</v>
          </cell>
          <cell r="CW1055">
            <v>0</v>
          </cell>
          <cell r="CX1055">
            <v>0</v>
          </cell>
          <cell r="CY1055">
            <v>0</v>
          </cell>
          <cell r="CZ1055">
            <v>0</v>
          </cell>
          <cell r="DA1055">
            <v>0</v>
          </cell>
          <cell r="DB1055">
            <v>0</v>
          </cell>
          <cell r="DC1055">
            <v>0</v>
          </cell>
          <cell r="DD1055">
            <v>0</v>
          </cell>
          <cell r="DE1055">
            <v>0</v>
          </cell>
          <cell r="DF1055">
            <v>0</v>
          </cell>
          <cell r="DG1055">
            <v>0</v>
          </cell>
          <cell r="DH1055">
            <v>0</v>
          </cell>
          <cell r="DI1055">
            <v>0</v>
          </cell>
          <cell r="DJ1055">
            <v>0</v>
          </cell>
          <cell r="DK1055">
            <v>0</v>
          </cell>
          <cell r="DL1055">
            <v>0</v>
          </cell>
          <cell r="DM1055">
            <v>0</v>
          </cell>
          <cell r="DN1055">
            <v>0</v>
          </cell>
          <cell r="DO1055">
            <v>0</v>
          </cell>
          <cell r="DP1055">
            <v>0</v>
          </cell>
          <cell r="DQ1055">
            <v>0</v>
          </cell>
          <cell r="DR1055">
            <v>0</v>
          </cell>
          <cell r="DS1055">
            <v>0</v>
          </cell>
          <cell r="DT1055">
            <v>0</v>
          </cell>
          <cell r="DU1055">
            <v>0</v>
          </cell>
          <cell r="DV1055">
            <v>0</v>
          </cell>
          <cell r="DW1055">
            <v>0</v>
          </cell>
          <cell r="DX1055">
            <v>0</v>
          </cell>
          <cell r="DY1055">
            <v>0</v>
          </cell>
          <cell r="DZ1055">
            <v>0</v>
          </cell>
          <cell r="EA1055">
            <v>0</v>
          </cell>
          <cell r="EB1055">
            <v>0</v>
          </cell>
          <cell r="EC1055">
            <v>0</v>
          </cell>
          <cell r="ED1055">
            <v>0</v>
          </cell>
        </row>
        <row r="1056"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0</v>
          </cell>
          <cell r="AX1056">
            <v>0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0</v>
          </cell>
          <cell r="BD1056">
            <v>0</v>
          </cell>
          <cell r="BE1056">
            <v>0</v>
          </cell>
          <cell r="BF1056">
            <v>0</v>
          </cell>
          <cell r="BG1056">
            <v>0</v>
          </cell>
          <cell r="BH1056">
            <v>0</v>
          </cell>
          <cell r="BI1056">
            <v>0</v>
          </cell>
          <cell r="BJ1056">
            <v>0</v>
          </cell>
          <cell r="BK1056">
            <v>0</v>
          </cell>
          <cell r="BL1056">
            <v>0</v>
          </cell>
          <cell r="BM1056">
            <v>0</v>
          </cell>
          <cell r="BN1056">
            <v>0</v>
          </cell>
          <cell r="BO1056">
            <v>0</v>
          </cell>
          <cell r="BP1056">
            <v>0</v>
          </cell>
          <cell r="BQ1056">
            <v>0</v>
          </cell>
          <cell r="BR1056">
            <v>0</v>
          </cell>
          <cell r="BS1056">
            <v>0</v>
          </cell>
          <cell r="BT1056">
            <v>0</v>
          </cell>
          <cell r="BU1056">
            <v>0</v>
          </cell>
          <cell r="BV1056">
            <v>0</v>
          </cell>
          <cell r="BW1056">
            <v>0</v>
          </cell>
          <cell r="BX1056">
            <v>0</v>
          </cell>
          <cell r="BY1056">
            <v>0</v>
          </cell>
          <cell r="BZ1056">
            <v>0</v>
          </cell>
          <cell r="CA1056">
            <v>0</v>
          </cell>
          <cell r="CB1056">
            <v>0</v>
          </cell>
          <cell r="CC1056">
            <v>0</v>
          </cell>
          <cell r="CD1056">
            <v>0</v>
          </cell>
          <cell r="CE1056">
            <v>0</v>
          </cell>
          <cell r="CF1056">
            <v>0</v>
          </cell>
          <cell r="CG1056">
            <v>0</v>
          </cell>
          <cell r="CH1056">
            <v>0</v>
          </cell>
          <cell r="CI1056">
            <v>0</v>
          </cell>
          <cell r="CJ1056">
            <v>0</v>
          </cell>
          <cell r="CK1056">
            <v>0</v>
          </cell>
          <cell r="CL1056">
            <v>0</v>
          </cell>
          <cell r="CM1056">
            <v>0</v>
          </cell>
          <cell r="CN1056">
            <v>0</v>
          </cell>
          <cell r="CO1056">
            <v>0</v>
          </cell>
          <cell r="CP1056">
            <v>0</v>
          </cell>
          <cell r="CQ1056">
            <v>0</v>
          </cell>
          <cell r="CR1056">
            <v>0</v>
          </cell>
          <cell r="CS1056">
            <v>0</v>
          </cell>
          <cell r="CT1056">
            <v>0</v>
          </cell>
          <cell r="CU1056">
            <v>0</v>
          </cell>
          <cell r="CV1056">
            <v>0</v>
          </cell>
          <cell r="CW1056">
            <v>0</v>
          </cell>
          <cell r="CX1056">
            <v>0</v>
          </cell>
          <cell r="CY1056">
            <v>0</v>
          </cell>
          <cell r="CZ1056">
            <v>0</v>
          </cell>
          <cell r="DA1056">
            <v>0</v>
          </cell>
          <cell r="DB1056">
            <v>0</v>
          </cell>
          <cell r="DC1056">
            <v>0</v>
          </cell>
          <cell r="DD1056">
            <v>0</v>
          </cell>
          <cell r="DE1056">
            <v>0</v>
          </cell>
          <cell r="DF1056">
            <v>0</v>
          </cell>
          <cell r="DG1056">
            <v>0</v>
          </cell>
          <cell r="DH1056">
            <v>0</v>
          </cell>
          <cell r="DI1056">
            <v>0</v>
          </cell>
          <cell r="DJ1056">
            <v>0</v>
          </cell>
          <cell r="DK1056">
            <v>0</v>
          </cell>
          <cell r="DL1056">
            <v>0</v>
          </cell>
          <cell r="DM1056">
            <v>0</v>
          </cell>
          <cell r="DN1056">
            <v>0</v>
          </cell>
          <cell r="DO1056">
            <v>0</v>
          </cell>
          <cell r="DP1056">
            <v>0</v>
          </cell>
          <cell r="DQ1056">
            <v>0</v>
          </cell>
          <cell r="DR1056">
            <v>0</v>
          </cell>
          <cell r="DS1056">
            <v>0</v>
          </cell>
          <cell r="DT1056">
            <v>0</v>
          </cell>
          <cell r="DU1056">
            <v>0</v>
          </cell>
          <cell r="DV1056">
            <v>0</v>
          </cell>
          <cell r="DW1056">
            <v>0</v>
          </cell>
          <cell r="DX1056">
            <v>0</v>
          </cell>
          <cell r="DY1056">
            <v>0</v>
          </cell>
          <cell r="DZ1056">
            <v>0</v>
          </cell>
          <cell r="EA1056">
            <v>0</v>
          </cell>
          <cell r="EB1056">
            <v>0</v>
          </cell>
          <cell r="EC1056">
            <v>0</v>
          </cell>
          <cell r="ED1056">
            <v>0</v>
          </cell>
        </row>
        <row r="1057"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O1057">
            <v>0</v>
          </cell>
          <cell r="AP1057">
            <v>0</v>
          </cell>
          <cell r="AQ1057">
            <v>0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0</v>
          </cell>
          <cell r="AW1057">
            <v>0</v>
          </cell>
          <cell r="AX1057">
            <v>0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0</v>
          </cell>
          <cell r="BD1057">
            <v>0</v>
          </cell>
          <cell r="BE1057">
            <v>0</v>
          </cell>
          <cell r="BF1057">
            <v>0</v>
          </cell>
          <cell r="BG1057">
            <v>0</v>
          </cell>
          <cell r="BH1057">
            <v>0</v>
          </cell>
          <cell r="BI1057">
            <v>0</v>
          </cell>
          <cell r="BJ1057">
            <v>0</v>
          </cell>
          <cell r="BK1057">
            <v>0</v>
          </cell>
          <cell r="BL1057">
            <v>0</v>
          </cell>
          <cell r="BM1057">
            <v>0</v>
          </cell>
          <cell r="BN1057">
            <v>0</v>
          </cell>
          <cell r="BO1057">
            <v>0</v>
          </cell>
          <cell r="BP1057">
            <v>0</v>
          </cell>
          <cell r="BQ1057">
            <v>0</v>
          </cell>
          <cell r="BR1057">
            <v>0</v>
          </cell>
          <cell r="BS1057">
            <v>0</v>
          </cell>
          <cell r="BT1057">
            <v>0</v>
          </cell>
          <cell r="BU1057">
            <v>0</v>
          </cell>
          <cell r="BV1057">
            <v>0</v>
          </cell>
          <cell r="BW1057">
            <v>0</v>
          </cell>
          <cell r="BX1057">
            <v>0</v>
          </cell>
          <cell r="BY1057">
            <v>0</v>
          </cell>
          <cell r="BZ1057">
            <v>0</v>
          </cell>
          <cell r="CA1057">
            <v>0</v>
          </cell>
          <cell r="CB1057">
            <v>0</v>
          </cell>
          <cell r="CC1057">
            <v>0</v>
          </cell>
          <cell r="CD1057">
            <v>0</v>
          </cell>
          <cell r="CE1057">
            <v>0</v>
          </cell>
          <cell r="CF1057">
            <v>0</v>
          </cell>
          <cell r="CG1057">
            <v>0</v>
          </cell>
          <cell r="CH1057">
            <v>0</v>
          </cell>
          <cell r="CI1057">
            <v>0</v>
          </cell>
          <cell r="CJ1057">
            <v>0</v>
          </cell>
          <cell r="CK1057">
            <v>0</v>
          </cell>
          <cell r="CL1057">
            <v>0</v>
          </cell>
          <cell r="CM1057">
            <v>0</v>
          </cell>
          <cell r="CN1057">
            <v>0</v>
          </cell>
          <cell r="CO1057">
            <v>0</v>
          </cell>
          <cell r="CP1057">
            <v>0</v>
          </cell>
          <cell r="CQ1057">
            <v>0</v>
          </cell>
          <cell r="CR1057">
            <v>0</v>
          </cell>
          <cell r="CS1057">
            <v>0</v>
          </cell>
          <cell r="CT1057">
            <v>0</v>
          </cell>
          <cell r="CU1057">
            <v>0</v>
          </cell>
          <cell r="CV1057">
            <v>0</v>
          </cell>
          <cell r="CW1057">
            <v>0</v>
          </cell>
          <cell r="CX1057">
            <v>0</v>
          </cell>
          <cell r="CY1057">
            <v>0</v>
          </cell>
          <cell r="CZ1057">
            <v>0</v>
          </cell>
          <cell r="DA1057">
            <v>0</v>
          </cell>
          <cell r="DB1057">
            <v>0</v>
          </cell>
          <cell r="DC1057">
            <v>0</v>
          </cell>
          <cell r="DD1057">
            <v>0</v>
          </cell>
          <cell r="DE1057">
            <v>0</v>
          </cell>
          <cell r="DF1057">
            <v>0</v>
          </cell>
          <cell r="DG1057">
            <v>0</v>
          </cell>
          <cell r="DH1057">
            <v>0</v>
          </cell>
          <cell r="DI1057">
            <v>0</v>
          </cell>
          <cell r="DJ1057">
            <v>0</v>
          </cell>
          <cell r="DK1057">
            <v>0</v>
          </cell>
          <cell r="DL1057">
            <v>0</v>
          </cell>
          <cell r="DM1057">
            <v>0</v>
          </cell>
          <cell r="DN1057">
            <v>0</v>
          </cell>
          <cell r="DO1057">
            <v>0</v>
          </cell>
          <cell r="DP1057">
            <v>0</v>
          </cell>
          <cell r="DQ1057">
            <v>0</v>
          </cell>
          <cell r="DR1057">
            <v>0</v>
          </cell>
          <cell r="DS1057">
            <v>0</v>
          </cell>
          <cell r="DT1057">
            <v>0</v>
          </cell>
          <cell r="DU1057">
            <v>0</v>
          </cell>
          <cell r="DV1057">
            <v>0</v>
          </cell>
          <cell r="DW1057">
            <v>0</v>
          </cell>
          <cell r="DX1057">
            <v>0</v>
          </cell>
          <cell r="DY1057">
            <v>0</v>
          </cell>
          <cell r="DZ1057">
            <v>0</v>
          </cell>
          <cell r="EA1057">
            <v>0</v>
          </cell>
          <cell r="EB1057">
            <v>0</v>
          </cell>
          <cell r="EC1057">
            <v>0</v>
          </cell>
          <cell r="ED1057">
            <v>0</v>
          </cell>
        </row>
        <row r="1058"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O1058">
            <v>0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T1058">
            <v>0</v>
          </cell>
          <cell r="AU1058">
            <v>0</v>
          </cell>
          <cell r="AV1058">
            <v>0</v>
          </cell>
          <cell r="AW1058">
            <v>0</v>
          </cell>
          <cell r="AX1058">
            <v>0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0</v>
          </cell>
          <cell r="BD1058">
            <v>0</v>
          </cell>
          <cell r="BE1058">
            <v>0</v>
          </cell>
          <cell r="BF1058">
            <v>0</v>
          </cell>
          <cell r="BG1058">
            <v>0</v>
          </cell>
          <cell r="BH1058">
            <v>0</v>
          </cell>
          <cell r="BI1058">
            <v>0</v>
          </cell>
          <cell r="BJ1058">
            <v>0</v>
          </cell>
          <cell r="BK1058">
            <v>0</v>
          </cell>
          <cell r="BL1058">
            <v>0</v>
          </cell>
          <cell r="BM1058">
            <v>0</v>
          </cell>
          <cell r="BN1058">
            <v>0</v>
          </cell>
          <cell r="BO1058">
            <v>0</v>
          </cell>
          <cell r="BP1058">
            <v>0</v>
          </cell>
          <cell r="BQ1058">
            <v>0</v>
          </cell>
          <cell r="BR1058">
            <v>0</v>
          </cell>
          <cell r="BS1058">
            <v>0</v>
          </cell>
          <cell r="BT1058">
            <v>0</v>
          </cell>
          <cell r="BU1058">
            <v>0</v>
          </cell>
          <cell r="BV1058">
            <v>0</v>
          </cell>
          <cell r="BW1058">
            <v>0</v>
          </cell>
          <cell r="BX1058">
            <v>0</v>
          </cell>
          <cell r="BY1058">
            <v>0</v>
          </cell>
          <cell r="BZ1058">
            <v>0</v>
          </cell>
          <cell r="CA1058">
            <v>0</v>
          </cell>
          <cell r="CB1058">
            <v>0</v>
          </cell>
          <cell r="CC1058">
            <v>0</v>
          </cell>
          <cell r="CD1058">
            <v>0</v>
          </cell>
          <cell r="CE1058">
            <v>0</v>
          </cell>
          <cell r="CF1058">
            <v>0</v>
          </cell>
          <cell r="CG1058">
            <v>0</v>
          </cell>
          <cell r="CH1058">
            <v>0</v>
          </cell>
          <cell r="CI1058">
            <v>0</v>
          </cell>
          <cell r="CJ1058">
            <v>0</v>
          </cell>
          <cell r="CK1058">
            <v>0</v>
          </cell>
          <cell r="CL1058">
            <v>0</v>
          </cell>
          <cell r="CM1058">
            <v>0</v>
          </cell>
          <cell r="CN1058">
            <v>0</v>
          </cell>
          <cell r="CO1058">
            <v>0</v>
          </cell>
          <cell r="CP1058">
            <v>0</v>
          </cell>
          <cell r="CQ1058">
            <v>0</v>
          </cell>
          <cell r="CR1058">
            <v>0</v>
          </cell>
          <cell r="CS1058">
            <v>0</v>
          </cell>
          <cell r="CT1058">
            <v>0</v>
          </cell>
          <cell r="CU1058">
            <v>0</v>
          </cell>
          <cell r="CV1058">
            <v>0</v>
          </cell>
          <cell r="CW1058">
            <v>0</v>
          </cell>
          <cell r="CX1058">
            <v>0</v>
          </cell>
          <cell r="CY1058">
            <v>0</v>
          </cell>
          <cell r="CZ1058">
            <v>0</v>
          </cell>
          <cell r="DA1058">
            <v>0</v>
          </cell>
          <cell r="DB1058">
            <v>0</v>
          </cell>
          <cell r="DC1058">
            <v>0</v>
          </cell>
          <cell r="DD1058">
            <v>0</v>
          </cell>
          <cell r="DE1058">
            <v>0</v>
          </cell>
          <cell r="DF1058">
            <v>0</v>
          </cell>
          <cell r="DG1058">
            <v>0</v>
          </cell>
          <cell r="DH1058">
            <v>0</v>
          </cell>
          <cell r="DI1058">
            <v>0</v>
          </cell>
          <cell r="DJ1058">
            <v>0</v>
          </cell>
          <cell r="DK1058">
            <v>0</v>
          </cell>
          <cell r="DL1058">
            <v>0</v>
          </cell>
          <cell r="DM1058">
            <v>0</v>
          </cell>
          <cell r="DN1058">
            <v>0</v>
          </cell>
          <cell r="DO1058">
            <v>0</v>
          </cell>
          <cell r="DP1058">
            <v>0</v>
          </cell>
          <cell r="DQ1058">
            <v>0</v>
          </cell>
          <cell r="DR1058">
            <v>0</v>
          </cell>
          <cell r="DS1058">
            <v>0</v>
          </cell>
          <cell r="DT1058">
            <v>0</v>
          </cell>
          <cell r="DU1058">
            <v>0</v>
          </cell>
          <cell r="DV1058">
            <v>0</v>
          </cell>
          <cell r="DW1058">
            <v>0</v>
          </cell>
          <cell r="DX1058">
            <v>0</v>
          </cell>
          <cell r="DY1058">
            <v>0</v>
          </cell>
          <cell r="DZ1058">
            <v>0</v>
          </cell>
          <cell r="EA1058">
            <v>0</v>
          </cell>
          <cell r="EB1058">
            <v>0</v>
          </cell>
          <cell r="EC1058">
            <v>0</v>
          </cell>
          <cell r="ED1058">
            <v>0</v>
          </cell>
        </row>
        <row r="1059"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O1059">
            <v>0</v>
          </cell>
          <cell r="AP1059">
            <v>0</v>
          </cell>
          <cell r="AQ1059">
            <v>0</v>
          </cell>
          <cell r="AR1059">
            <v>0</v>
          </cell>
          <cell r="AS1059">
            <v>0</v>
          </cell>
          <cell r="AT1059">
            <v>0</v>
          </cell>
          <cell r="AU1059">
            <v>0</v>
          </cell>
          <cell r="AV1059">
            <v>0</v>
          </cell>
          <cell r="AW1059">
            <v>0</v>
          </cell>
          <cell r="AX1059">
            <v>0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0</v>
          </cell>
          <cell r="BD1059">
            <v>0</v>
          </cell>
          <cell r="BE1059">
            <v>0</v>
          </cell>
          <cell r="BF1059">
            <v>0</v>
          </cell>
          <cell r="BG1059">
            <v>0</v>
          </cell>
          <cell r="BH1059">
            <v>0</v>
          </cell>
          <cell r="BI1059">
            <v>0</v>
          </cell>
          <cell r="BJ1059">
            <v>0</v>
          </cell>
          <cell r="BK1059">
            <v>0</v>
          </cell>
          <cell r="BL1059">
            <v>0</v>
          </cell>
          <cell r="BM1059">
            <v>0</v>
          </cell>
          <cell r="BN1059">
            <v>0</v>
          </cell>
          <cell r="BO1059">
            <v>0</v>
          </cell>
          <cell r="BP1059">
            <v>0</v>
          </cell>
          <cell r="BQ1059">
            <v>0</v>
          </cell>
          <cell r="BR1059">
            <v>0</v>
          </cell>
          <cell r="BS1059">
            <v>0</v>
          </cell>
          <cell r="BT1059">
            <v>0</v>
          </cell>
          <cell r="BU1059">
            <v>0</v>
          </cell>
          <cell r="BV1059">
            <v>0</v>
          </cell>
          <cell r="BW1059">
            <v>0</v>
          </cell>
          <cell r="BX1059">
            <v>0</v>
          </cell>
          <cell r="BY1059">
            <v>0</v>
          </cell>
          <cell r="BZ1059">
            <v>0</v>
          </cell>
          <cell r="CA1059">
            <v>0</v>
          </cell>
          <cell r="CB1059">
            <v>0</v>
          </cell>
          <cell r="CC1059">
            <v>0</v>
          </cell>
          <cell r="CD1059">
            <v>0</v>
          </cell>
          <cell r="CE1059">
            <v>0</v>
          </cell>
          <cell r="CF1059">
            <v>0</v>
          </cell>
          <cell r="CG1059">
            <v>0</v>
          </cell>
          <cell r="CH1059">
            <v>0</v>
          </cell>
          <cell r="CI1059">
            <v>0</v>
          </cell>
          <cell r="CJ1059">
            <v>0</v>
          </cell>
          <cell r="CK1059">
            <v>0</v>
          </cell>
          <cell r="CL1059">
            <v>0</v>
          </cell>
          <cell r="CM1059">
            <v>0</v>
          </cell>
          <cell r="CN1059">
            <v>0</v>
          </cell>
          <cell r="CO1059">
            <v>0</v>
          </cell>
          <cell r="CP1059">
            <v>0</v>
          </cell>
          <cell r="CQ1059">
            <v>0</v>
          </cell>
          <cell r="CR1059">
            <v>0</v>
          </cell>
          <cell r="CS1059">
            <v>0</v>
          </cell>
          <cell r="CT1059">
            <v>0</v>
          </cell>
          <cell r="CU1059">
            <v>0</v>
          </cell>
          <cell r="CV1059">
            <v>0</v>
          </cell>
          <cell r="CW1059">
            <v>0</v>
          </cell>
          <cell r="CX1059">
            <v>0</v>
          </cell>
          <cell r="CY1059">
            <v>0</v>
          </cell>
          <cell r="CZ1059">
            <v>0</v>
          </cell>
          <cell r="DA1059">
            <v>0</v>
          </cell>
          <cell r="DB1059">
            <v>0</v>
          </cell>
          <cell r="DC1059">
            <v>0</v>
          </cell>
          <cell r="DD1059">
            <v>0</v>
          </cell>
          <cell r="DE1059">
            <v>0</v>
          </cell>
          <cell r="DF1059">
            <v>0</v>
          </cell>
          <cell r="DG1059">
            <v>0</v>
          </cell>
          <cell r="DH1059">
            <v>0</v>
          </cell>
          <cell r="DI1059">
            <v>0</v>
          </cell>
          <cell r="DJ1059">
            <v>0</v>
          </cell>
          <cell r="DK1059">
            <v>0</v>
          </cell>
          <cell r="DL1059">
            <v>0</v>
          </cell>
          <cell r="DM1059">
            <v>0</v>
          </cell>
          <cell r="DN1059">
            <v>0</v>
          </cell>
          <cell r="DO1059">
            <v>0</v>
          </cell>
          <cell r="DP1059">
            <v>0</v>
          </cell>
          <cell r="DQ1059">
            <v>0</v>
          </cell>
          <cell r="DR1059">
            <v>0</v>
          </cell>
          <cell r="DS1059">
            <v>0</v>
          </cell>
          <cell r="DT1059">
            <v>0</v>
          </cell>
          <cell r="DU1059">
            <v>0</v>
          </cell>
          <cell r="DV1059">
            <v>0</v>
          </cell>
          <cell r="DW1059">
            <v>0</v>
          </cell>
          <cell r="DX1059">
            <v>0</v>
          </cell>
          <cell r="DY1059">
            <v>0</v>
          </cell>
          <cell r="DZ1059">
            <v>0</v>
          </cell>
          <cell r="EA1059">
            <v>0</v>
          </cell>
          <cell r="EB1059">
            <v>0</v>
          </cell>
          <cell r="EC1059">
            <v>0</v>
          </cell>
          <cell r="ED1059">
            <v>0</v>
          </cell>
        </row>
        <row r="1060"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O1060">
            <v>0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T1060">
            <v>0</v>
          </cell>
          <cell r="AU1060">
            <v>0</v>
          </cell>
          <cell r="AV1060">
            <v>0</v>
          </cell>
          <cell r="AW1060">
            <v>0</v>
          </cell>
          <cell r="AX1060">
            <v>0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0</v>
          </cell>
          <cell r="BD1060">
            <v>0</v>
          </cell>
          <cell r="BE1060">
            <v>0</v>
          </cell>
          <cell r="BF1060">
            <v>0</v>
          </cell>
          <cell r="BG1060">
            <v>0</v>
          </cell>
          <cell r="BH1060">
            <v>0</v>
          </cell>
          <cell r="BI1060">
            <v>0</v>
          </cell>
          <cell r="BJ1060">
            <v>0</v>
          </cell>
          <cell r="BK1060">
            <v>0</v>
          </cell>
          <cell r="BL1060">
            <v>0</v>
          </cell>
          <cell r="BM1060">
            <v>0</v>
          </cell>
          <cell r="BN1060">
            <v>0</v>
          </cell>
          <cell r="BO1060">
            <v>0</v>
          </cell>
          <cell r="BP1060">
            <v>0</v>
          </cell>
          <cell r="BQ1060">
            <v>0</v>
          </cell>
          <cell r="BR1060">
            <v>0</v>
          </cell>
          <cell r="BS1060">
            <v>0</v>
          </cell>
          <cell r="BT1060">
            <v>0</v>
          </cell>
          <cell r="BU1060">
            <v>0</v>
          </cell>
          <cell r="BV1060">
            <v>0</v>
          </cell>
          <cell r="BW1060">
            <v>0</v>
          </cell>
          <cell r="BX1060">
            <v>0</v>
          </cell>
          <cell r="BY1060">
            <v>0</v>
          </cell>
          <cell r="BZ1060">
            <v>0</v>
          </cell>
          <cell r="CA1060">
            <v>0</v>
          </cell>
          <cell r="CB1060">
            <v>0</v>
          </cell>
          <cell r="CC1060">
            <v>0</v>
          </cell>
          <cell r="CD1060">
            <v>0</v>
          </cell>
          <cell r="CE1060">
            <v>0</v>
          </cell>
          <cell r="CF1060">
            <v>0</v>
          </cell>
          <cell r="CG1060">
            <v>0</v>
          </cell>
          <cell r="CH1060">
            <v>0</v>
          </cell>
          <cell r="CI1060">
            <v>0</v>
          </cell>
          <cell r="CJ1060">
            <v>0</v>
          </cell>
          <cell r="CK1060">
            <v>0</v>
          </cell>
          <cell r="CL1060">
            <v>0</v>
          </cell>
          <cell r="CM1060">
            <v>0</v>
          </cell>
          <cell r="CN1060">
            <v>0</v>
          </cell>
          <cell r="CO1060">
            <v>0</v>
          </cell>
          <cell r="CP1060">
            <v>0</v>
          </cell>
          <cell r="CQ1060">
            <v>0</v>
          </cell>
          <cell r="CR1060">
            <v>0</v>
          </cell>
          <cell r="CS1060">
            <v>0</v>
          </cell>
          <cell r="CT1060">
            <v>0</v>
          </cell>
          <cell r="CU1060">
            <v>0</v>
          </cell>
          <cell r="CV1060">
            <v>0</v>
          </cell>
          <cell r="CW1060">
            <v>0</v>
          </cell>
          <cell r="CX1060">
            <v>0</v>
          </cell>
          <cell r="CY1060">
            <v>0</v>
          </cell>
          <cell r="CZ1060">
            <v>0</v>
          </cell>
          <cell r="DA1060">
            <v>0</v>
          </cell>
          <cell r="DB1060">
            <v>0</v>
          </cell>
          <cell r="DC1060">
            <v>0</v>
          </cell>
          <cell r="DD1060">
            <v>0</v>
          </cell>
          <cell r="DE1060">
            <v>0</v>
          </cell>
          <cell r="DF1060">
            <v>0</v>
          </cell>
          <cell r="DG1060">
            <v>0</v>
          </cell>
          <cell r="DH1060">
            <v>0</v>
          </cell>
          <cell r="DI1060">
            <v>0</v>
          </cell>
          <cell r="DJ1060">
            <v>0</v>
          </cell>
          <cell r="DK1060">
            <v>0</v>
          </cell>
          <cell r="DL1060">
            <v>0</v>
          </cell>
          <cell r="DM1060">
            <v>0</v>
          </cell>
          <cell r="DN1060">
            <v>0</v>
          </cell>
          <cell r="DO1060">
            <v>0</v>
          </cell>
          <cell r="DP1060">
            <v>0</v>
          </cell>
          <cell r="DQ1060">
            <v>0</v>
          </cell>
          <cell r="DR1060">
            <v>0</v>
          </cell>
          <cell r="DS1060">
            <v>0</v>
          </cell>
          <cell r="DT1060">
            <v>0</v>
          </cell>
          <cell r="DU1060">
            <v>0</v>
          </cell>
          <cell r="DV1060">
            <v>0</v>
          </cell>
          <cell r="DW1060">
            <v>0</v>
          </cell>
          <cell r="DX1060">
            <v>0</v>
          </cell>
          <cell r="DY1060">
            <v>0</v>
          </cell>
          <cell r="DZ1060">
            <v>0</v>
          </cell>
          <cell r="EA1060">
            <v>0</v>
          </cell>
          <cell r="EB1060">
            <v>0</v>
          </cell>
          <cell r="EC1060">
            <v>0</v>
          </cell>
          <cell r="ED1060">
            <v>0</v>
          </cell>
        </row>
        <row r="1061"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O1061">
            <v>0</v>
          </cell>
          <cell r="AP1061">
            <v>0</v>
          </cell>
          <cell r="AQ1061">
            <v>0</v>
          </cell>
          <cell r="AR1061">
            <v>0</v>
          </cell>
          <cell r="AS1061">
            <v>0</v>
          </cell>
          <cell r="AT1061">
            <v>0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0</v>
          </cell>
          <cell r="BD1061">
            <v>0</v>
          </cell>
          <cell r="BE1061">
            <v>0</v>
          </cell>
          <cell r="BF1061">
            <v>0</v>
          </cell>
          <cell r="BG1061">
            <v>0</v>
          </cell>
          <cell r="BH1061">
            <v>0</v>
          </cell>
          <cell r="BI1061">
            <v>0</v>
          </cell>
          <cell r="BJ1061">
            <v>0</v>
          </cell>
          <cell r="BK1061">
            <v>0</v>
          </cell>
          <cell r="BL1061">
            <v>0</v>
          </cell>
          <cell r="BM1061">
            <v>0</v>
          </cell>
          <cell r="BN1061">
            <v>0</v>
          </cell>
          <cell r="BO1061">
            <v>0</v>
          </cell>
          <cell r="BP1061">
            <v>0</v>
          </cell>
          <cell r="BQ1061">
            <v>0</v>
          </cell>
          <cell r="BR1061">
            <v>0</v>
          </cell>
          <cell r="BS1061">
            <v>0</v>
          </cell>
          <cell r="BT1061">
            <v>0</v>
          </cell>
          <cell r="BU1061">
            <v>0</v>
          </cell>
          <cell r="BV1061">
            <v>0</v>
          </cell>
          <cell r="BW1061">
            <v>0</v>
          </cell>
          <cell r="BX1061">
            <v>0</v>
          </cell>
          <cell r="BY1061">
            <v>0</v>
          </cell>
          <cell r="BZ1061">
            <v>0</v>
          </cell>
          <cell r="CA1061">
            <v>0</v>
          </cell>
          <cell r="CB1061">
            <v>0</v>
          </cell>
          <cell r="CC1061">
            <v>0</v>
          </cell>
          <cell r="CD1061">
            <v>0</v>
          </cell>
          <cell r="CE1061">
            <v>0</v>
          </cell>
          <cell r="CF1061">
            <v>0</v>
          </cell>
          <cell r="CG1061">
            <v>0</v>
          </cell>
          <cell r="CH1061">
            <v>0</v>
          </cell>
          <cell r="CI1061">
            <v>0</v>
          </cell>
          <cell r="CJ1061">
            <v>0</v>
          </cell>
          <cell r="CK1061">
            <v>0</v>
          </cell>
          <cell r="CL1061">
            <v>0</v>
          </cell>
          <cell r="CM1061">
            <v>0</v>
          </cell>
          <cell r="CN1061">
            <v>0</v>
          </cell>
          <cell r="CO1061">
            <v>0</v>
          </cell>
          <cell r="CP1061">
            <v>0</v>
          </cell>
          <cell r="CQ1061">
            <v>0</v>
          </cell>
          <cell r="CR1061">
            <v>0</v>
          </cell>
          <cell r="CS1061">
            <v>0</v>
          </cell>
          <cell r="CT1061">
            <v>0</v>
          </cell>
          <cell r="CU1061">
            <v>0</v>
          </cell>
          <cell r="CV1061">
            <v>0</v>
          </cell>
          <cell r="CW1061">
            <v>0</v>
          </cell>
          <cell r="CX1061">
            <v>0</v>
          </cell>
          <cell r="CY1061">
            <v>0</v>
          </cell>
          <cell r="CZ1061">
            <v>0</v>
          </cell>
          <cell r="DA1061">
            <v>0</v>
          </cell>
          <cell r="DB1061">
            <v>0</v>
          </cell>
          <cell r="DC1061">
            <v>0</v>
          </cell>
          <cell r="DD1061">
            <v>0</v>
          </cell>
          <cell r="DE1061">
            <v>0</v>
          </cell>
          <cell r="DF1061">
            <v>0</v>
          </cell>
          <cell r="DG1061">
            <v>0</v>
          </cell>
          <cell r="DH1061">
            <v>0</v>
          </cell>
          <cell r="DI1061">
            <v>0</v>
          </cell>
          <cell r="DJ1061">
            <v>0</v>
          </cell>
          <cell r="DK1061">
            <v>0</v>
          </cell>
          <cell r="DL1061">
            <v>0</v>
          </cell>
          <cell r="DM1061">
            <v>0</v>
          </cell>
          <cell r="DN1061">
            <v>0</v>
          </cell>
          <cell r="DO1061">
            <v>0</v>
          </cell>
          <cell r="DP1061">
            <v>0</v>
          </cell>
          <cell r="DQ1061">
            <v>0</v>
          </cell>
          <cell r="DR1061">
            <v>0</v>
          </cell>
          <cell r="DS1061">
            <v>0</v>
          </cell>
          <cell r="DT1061">
            <v>0</v>
          </cell>
          <cell r="DU1061">
            <v>0</v>
          </cell>
          <cell r="DV1061">
            <v>0</v>
          </cell>
          <cell r="DW1061">
            <v>0</v>
          </cell>
          <cell r="DX1061">
            <v>0</v>
          </cell>
          <cell r="DY1061">
            <v>0</v>
          </cell>
          <cell r="DZ1061">
            <v>0</v>
          </cell>
          <cell r="EA1061">
            <v>0</v>
          </cell>
          <cell r="EB1061">
            <v>0</v>
          </cell>
          <cell r="EC1061">
            <v>0</v>
          </cell>
          <cell r="ED1061">
            <v>0</v>
          </cell>
        </row>
        <row r="1062"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0</v>
          </cell>
          <cell r="AV1062">
            <v>0</v>
          </cell>
          <cell r="AW1062">
            <v>0</v>
          </cell>
          <cell r="AX1062">
            <v>0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0</v>
          </cell>
          <cell r="BD1062">
            <v>0</v>
          </cell>
          <cell r="BE1062">
            <v>0</v>
          </cell>
          <cell r="BF1062">
            <v>0</v>
          </cell>
          <cell r="BG1062">
            <v>0</v>
          </cell>
          <cell r="BH1062">
            <v>0</v>
          </cell>
          <cell r="BI1062">
            <v>0</v>
          </cell>
          <cell r="BJ1062">
            <v>0</v>
          </cell>
          <cell r="BK1062">
            <v>0</v>
          </cell>
          <cell r="BL1062">
            <v>0</v>
          </cell>
          <cell r="BM1062">
            <v>0</v>
          </cell>
          <cell r="BN1062">
            <v>0</v>
          </cell>
          <cell r="BO1062">
            <v>0</v>
          </cell>
          <cell r="BP1062">
            <v>0</v>
          </cell>
          <cell r="BQ1062">
            <v>0</v>
          </cell>
          <cell r="BR1062">
            <v>0</v>
          </cell>
          <cell r="BS1062">
            <v>0</v>
          </cell>
          <cell r="BT1062">
            <v>0</v>
          </cell>
          <cell r="BU1062">
            <v>0</v>
          </cell>
          <cell r="BV1062">
            <v>0</v>
          </cell>
          <cell r="BW1062">
            <v>0</v>
          </cell>
          <cell r="BX1062">
            <v>0</v>
          </cell>
          <cell r="BY1062">
            <v>0</v>
          </cell>
          <cell r="BZ1062">
            <v>0</v>
          </cell>
          <cell r="CA1062">
            <v>0</v>
          </cell>
          <cell r="CB1062">
            <v>0</v>
          </cell>
          <cell r="CC1062">
            <v>0</v>
          </cell>
          <cell r="CD1062">
            <v>0</v>
          </cell>
          <cell r="CE1062">
            <v>0</v>
          </cell>
          <cell r="CF1062">
            <v>0</v>
          </cell>
          <cell r="CG1062">
            <v>0</v>
          </cell>
          <cell r="CH1062">
            <v>0</v>
          </cell>
          <cell r="CI1062">
            <v>0</v>
          </cell>
          <cell r="CJ1062">
            <v>0</v>
          </cell>
          <cell r="CK1062">
            <v>0</v>
          </cell>
          <cell r="CL1062">
            <v>0</v>
          </cell>
          <cell r="CM1062">
            <v>0</v>
          </cell>
          <cell r="CN1062">
            <v>0</v>
          </cell>
          <cell r="CO1062">
            <v>0</v>
          </cell>
          <cell r="CP1062">
            <v>0</v>
          </cell>
          <cell r="CQ1062">
            <v>0</v>
          </cell>
          <cell r="CR1062">
            <v>0</v>
          </cell>
          <cell r="CS1062">
            <v>0</v>
          </cell>
          <cell r="CT1062">
            <v>0</v>
          </cell>
          <cell r="CU1062">
            <v>0</v>
          </cell>
          <cell r="CV1062">
            <v>0</v>
          </cell>
          <cell r="CW1062">
            <v>0</v>
          </cell>
          <cell r="CX1062">
            <v>0</v>
          </cell>
          <cell r="CY1062">
            <v>0</v>
          </cell>
          <cell r="CZ1062">
            <v>0</v>
          </cell>
          <cell r="DA1062">
            <v>0</v>
          </cell>
          <cell r="DB1062">
            <v>0</v>
          </cell>
          <cell r="DC1062">
            <v>0</v>
          </cell>
          <cell r="DD1062">
            <v>0</v>
          </cell>
          <cell r="DE1062">
            <v>0</v>
          </cell>
          <cell r="DF1062">
            <v>0</v>
          </cell>
          <cell r="DG1062">
            <v>0</v>
          </cell>
          <cell r="DH1062">
            <v>0</v>
          </cell>
          <cell r="DI1062">
            <v>0</v>
          </cell>
          <cell r="DJ1062">
            <v>0</v>
          </cell>
          <cell r="DK1062">
            <v>0</v>
          </cell>
          <cell r="DL1062">
            <v>0</v>
          </cell>
          <cell r="DM1062">
            <v>0</v>
          </cell>
          <cell r="DN1062">
            <v>0</v>
          </cell>
          <cell r="DO1062">
            <v>0</v>
          </cell>
          <cell r="DP1062">
            <v>0</v>
          </cell>
          <cell r="DQ1062">
            <v>0</v>
          </cell>
          <cell r="DR1062">
            <v>0</v>
          </cell>
          <cell r="DS1062">
            <v>0</v>
          </cell>
          <cell r="DT1062">
            <v>0</v>
          </cell>
          <cell r="DU1062">
            <v>0</v>
          </cell>
          <cell r="DV1062">
            <v>0</v>
          </cell>
          <cell r="DW1062">
            <v>0</v>
          </cell>
          <cell r="DX1062">
            <v>0</v>
          </cell>
          <cell r="DY1062">
            <v>0</v>
          </cell>
          <cell r="DZ1062">
            <v>0</v>
          </cell>
          <cell r="EA1062">
            <v>0</v>
          </cell>
          <cell r="EB1062">
            <v>0</v>
          </cell>
          <cell r="EC1062">
            <v>0</v>
          </cell>
          <cell r="ED1062">
            <v>0</v>
          </cell>
        </row>
        <row r="1063"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  <cell r="AM1063">
            <v>0</v>
          </cell>
          <cell r="AN1063">
            <v>0</v>
          </cell>
          <cell r="AO1063">
            <v>0</v>
          </cell>
          <cell r="AP1063">
            <v>0</v>
          </cell>
          <cell r="AQ1063">
            <v>0</v>
          </cell>
          <cell r="AR1063">
            <v>0</v>
          </cell>
          <cell r="AS1063">
            <v>0</v>
          </cell>
          <cell r="AT1063">
            <v>0</v>
          </cell>
          <cell r="AU1063">
            <v>0</v>
          </cell>
          <cell r="AV1063">
            <v>0</v>
          </cell>
          <cell r="AW1063">
            <v>0</v>
          </cell>
          <cell r="AX1063">
            <v>0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0</v>
          </cell>
          <cell r="BD1063">
            <v>0</v>
          </cell>
          <cell r="BE1063">
            <v>0</v>
          </cell>
          <cell r="BF1063">
            <v>0</v>
          </cell>
          <cell r="BG1063">
            <v>0</v>
          </cell>
          <cell r="BH1063">
            <v>0</v>
          </cell>
          <cell r="BI1063">
            <v>0</v>
          </cell>
          <cell r="BJ1063">
            <v>0</v>
          </cell>
          <cell r="BK1063">
            <v>0</v>
          </cell>
          <cell r="BL1063">
            <v>0</v>
          </cell>
          <cell r="BM1063">
            <v>0</v>
          </cell>
          <cell r="BN1063">
            <v>0</v>
          </cell>
          <cell r="BO1063">
            <v>0</v>
          </cell>
          <cell r="BP1063">
            <v>0</v>
          </cell>
          <cell r="BQ1063">
            <v>0</v>
          </cell>
          <cell r="BR1063">
            <v>0</v>
          </cell>
          <cell r="BS1063">
            <v>0</v>
          </cell>
          <cell r="BT1063">
            <v>0</v>
          </cell>
          <cell r="BU1063">
            <v>0</v>
          </cell>
          <cell r="BV1063">
            <v>0</v>
          </cell>
          <cell r="BW1063">
            <v>0</v>
          </cell>
          <cell r="BX1063">
            <v>0</v>
          </cell>
          <cell r="BY1063">
            <v>0</v>
          </cell>
          <cell r="BZ1063">
            <v>0</v>
          </cell>
          <cell r="CA1063">
            <v>0</v>
          </cell>
          <cell r="CB1063">
            <v>0</v>
          </cell>
          <cell r="CC1063">
            <v>0</v>
          </cell>
          <cell r="CD1063">
            <v>0</v>
          </cell>
          <cell r="CE1063">
            <v>0</v>
          </cell>
          <cell r="CF1063">
            <v>0</v>
          </cell>
          <cell r="CG1063">
            <v>0</v>
          </cell>
          <cell r="CH1063">
            <v>0</v>
          </cell>
          <cell r="CI1063">
            <v>0</v>
          </cell>
          <cell r="CJ1063">
            <v>0</v>
          </cell>
          <cell r="CK1063">
            <v>0</v>
          </cell>
          <cell r="CL1063">
            <v>0</v>
          </cell>
          <cell r="CM1063">
            <v>0</v>
          </cell>
          <cell r="CN1063">
            <v>0</v>
          </cell>
          <cell r="CO1063">
            <v>0</v>
          </cell>
          <cell r="CP1063">
            <v>0</v>
          </cell>
          <cell r="CQ1063">
            <v>0</v>
          </cell>
          <cell r="CR1063">
            <v>0</v>
          </cell>
          <cell r="CS1063">
            <v>0</v>
          </cell>
          <cell r="CT1063">
            <v>0</v>
          </cell>
          <cell r="CU1063">
            <v>0</v>
          </cell>
          <cell r="CV1063">
            <v>0</v>
          </cell>
          <cell r="CW1063">
            <v>0</v>
          </cell>
          <cell r="CX1063">
            <v>0</v>
          </cell>
          <cell r="CY1063">
            <v>0</v>
          </cell>
          <cell r="CZ1063">
            <v>0</v>
          </cell>
          <cell r="DA1063">
            <v>0</v>
          </cell>
          <cell r="DB1063">
            <v>0</v>
          </cell>
          <cell r="DC1063">
            <v>0</v>
          </cell>
          <cell r="DD1063">
            <v>0</v>
          </cell>
          <cell r="DE1063">
            <v>0</v>
          </cell>
          <cell r="DF1063">
            <v>0</v>
          </cell>
          <cell r="DG1063">
            <v>0</v>
          </cell>
          <cell r="DH1063">
            <v>0</v>
          </cell>
          <cell r="DI1063">
            <v>0</v>
          </cell>
          <cell r="DJ1063">
            <v>0</v>
          </cell>
          <cell r="DK1063">
            <v>0</v>
          </cell>
          <cell r="DL1063">
            <v>0</v>
          </cell>
          <cell r="DM1063">
            <v>0</v>
          </cell>
          <cell r="DN1063">
            <v>0</v>
          </cell>
          <cell r="DO1063">
            <v>0</v>
          </cell>
          <cell r="DP1063">
            <v>0</v>
          </cell>
          <cell r="DQ1063">
            <v>0</v>
          </cell>
          <cell r="DR1063">
            <v>0</v>
          </cell>
          <cell r="DS1063">
            <v>0</v>
          </cell>
          <cell r="DT1063">
            <v>0</v>
          </cell>
          <cell r="DU1063">
            <v>0</v>
          </cell>
          <cell r="DV1063">
            <v>0</v>
          </cell>
          <cell r="DW1063">
            <v>0</v>
          </cell>
          <cell r="DX1063">
            <v>0</v>
          </cell>
          <cell r="DY1063">
            <v>0</v>
          </cell>
          <cell r="DZ1063">
            <v>0</v>
          </cell>
          <cell r="EA1063">
            <v>0</v>
          </cell>
          <cell r="EB1063">
            <v>0</v>
          </cell>
          <cell r="EC1063">
            <v>0</v>
          </cell>
          <cell r="ED1063">
            <v>0</v>
          </cell>
        </row>
        <row r="1064"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0</v>
          </cell>
          <cell r="AL1064">
            <v>0</v>
          </cell>
          <cell r="AM1064">
            <v>0</v>
          </cell>
          <cell r="AN1064">
            <v>0</v>
          </cell>
          <cell r="AO1064">
            <v>0</v>
          </cell>
          <cell r="AP1064">
            <v>0</v>
          </cell>
          <cell r="AQ1064">
            <v>0</v>
          </cell>
          <cell r="AR1064">
            <v>0</v>
          </cell>
          <cell r="AS1064">
            <v>0</v>
          </cell>
          <cell r="AT1064">
            <v>0</v>
          </cell>
          <cell r="AU1064">
            <v>0</v>
          </cell>
          <cell r="AV1064">
            <v>0</v>
          </cell>
          <cell r="AW1064">
            <v>0</v>
          </cell>
          <cell r="AX1064">
            <v>0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0</v>
          </cell>
          <cell r="BD1064">
            <v>0</v>
          </cell>
          <cell r="BE1064">
            <v>0</v>
          </cell>
          <cell r="BF1064">
            <v>0</v>
          </cell>
          <cell r="BG1064">
            <v>0</v>
          </cell>
          <cell r="BH1064">
            <v>0</v>
          </cell>
          <cell r="BI1064">
            <v>0</v>
          </cell>
          <cell r="BJ1064">
            <v>0</v>
          </cell>
          <cell r="BK1064">
            <v>0</v>
          </cell>
          <cell r="BL1064">
            <v>0</v>
          </cell>
          <cell r="BM1064">
            <v>0</v>
          </cell>
          <cell r="BN1064">
            <v>0</v>
          </cell>
          <cell r="BO1064">
            <v>0</v>
          </cell>
          <cell r="BP1064">
            <v>0</v>
          </cell>
          <cell r="BQ1064">
            <v>0</v>
          </cell>
          <cell r="BR1064">
            <v>0</v>
          </cell>
          <cell r="BS1064">
            <v>0</v>
          </cell>
          <cell r="BT1064">
            <v>0</v>
          </cell>
          <cell r="BU1064">
            <v>0</v>
          </cell>
          <cell r="BV1064">
            <v>0</v>
          </cell>
          <cell r="BW1064">
            <v>0</v>
          </cell>
          <cell r="BX1064">
            <v>0</v>
          </cell>
          <cell r="BY1064">
            <v>0</v>
          </cell>
          <cell r="BZ1064">
            <v>0</v>
          </cell>
          <cell r="CA1064">
            <v>0</v>
          </cell>
          <cell r="CB1064">
            <v>0</v>
          </cell>
          <cell r="CC1064">
            <v>0</v>
          </cell>
          <cell r="CD1064">
            <v>0</v>
          </cell>
          <cell r="CE1064">
            <v>0</v>
          </cell>
          <cell r="CF1064">
            <v>0</v>
          </cell>
          <cell r="CG1064">
            <v>0</v>
          </cell>
          <cell r="CH1064">
            <v>0</v>
          </cell>
          <cell r="CI1064">
            <v>0</v>
          </cell>
          <cell r="CJ1064">
            <v>0</v>
          </cell>
          <cell r="CK1064">
            <v>0</v>
          </cell>
          <cell r="CL1064">
            <v>0</v>
          </cell>
          <cell r="CM1064">
            <v>0</v>
          </cell>
          <cell r="CN1064">
            <v>0</v>
          </cell>
          <cell r="CO1064">
            <v>0</v>
          </cell>
          <cell r="CP1064">
            <v>0</v>
          </cell>
          <cell r="CQ1064">
            <v>0</v>
          </cell>
          <cell r="CR1064">
            <v>0</v>
          </cell>
          <cell r="CS1064">
            <v>0</v>
          </cell>
          <cell r="CT1064">
            <v>0</v>
          </cell>
          <cell r="CU1064">
            <v>0</v>
          </cell>
          <cell r="CV1064">
            <v>0</v>
          </cell>
          <cell r="CW1064">
            <v>0</v>
          </cell>
          <cell r="CX1064">
            <v>0</v>
          </cell>
          <cell r="CY1064">
            <v>0</v>
          </cell>
          <cell r="CZ1064">
            <v>0</v>
          </cell>
          <cell r="DA1064">
            <v>0</v>
          </cell>
          <cell r="DB1064">
            <v>0</v>
          </cell>
          <cell r="DC1064">
            <v>0</v>
          </cell>
          <cell r="DD1064">
            <v>0</v>
          </cell>
          <cell r="DE1064">
            <v>0</v>
          </cell>
          <cell r="DF1064">
            <v>0</v>
          </cell>
          <cell r="DG1064">
            <v>0</v>
          </cell>
          <cell r="DH1064">
            <v>0</v>
          </cell>
          <cell r="DI1064">
            <v>0</v>
          </cell>
          <cell r="DJ1064">
            <v>0</v>
          </cell>
          <cell r="DK1064">
            <v>0</v>
          </cell>
          <cell r="DL1064">
            <v>0</v>
          </cell>
          <cell r="DM1064">
            <v>0</v>
          </cell>
          <cell r="DN1064">
            <v>0</v>
          </cell>
          <cell r="DO1064">
            <v>0</v>
          </cell>
          <cell r="DP1064">
            <v>0</v>
          </cell>
          <cell r="DQ1064">
            <v>0</v>
          </cell>
          <cell r="DR1064">
            <v>0</v>
          </cell>
          <cell r="DS1064">
            <v>0</v>
          </cell>
          <cell r="DT1064">
            <v>0</v>
          </cell>
          <cell r="DU1064">
            <v>0</v>
          </cell>
          <cell r="DV1064">
            <v>0</v>
          </cell>
          <cell r="DW1064">
            <v>0</v>
          </cell>
          <cell r="DX1064">
            <v>0</v>
          </cell>
          <cell r="DY1064">
            <v>0</v>
          </cell>
          <cell r="DZ1064">
            <v>0</v>
          </cell>
          <cell r="EA1064">
            <v>0</v>
          </cell>
          <cell r="EB1064">
            <v>0</v>
          </cell>
          <cell r="EC1064">
            <v>0</v>
          </cell>
          <cell r="ED1064">
            <v>0</v>
          </cell>
        </row>
        <row r="1065"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  <cell r="AL1065">
            <v>0</v>
          </cell>
          <cell r="AM1065">
            <v>0</v>
          </cell>
          <cell r="AN1065">
            <v>0</v>
          </cell>
          <cell r="AO1065">
            <v>0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T1065">
            <v>0</v>
          </cell>
          <cell r="AU1065">
            <v>0</v>
          </cell>
          <cell r="AV1065">
            <v>0</v>
          </cell>
          <cell r="AW1065">
            <v>0</v>
          </cell>
          <cell r="AX1065">
            <v>0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0</v>
          </cell>
          <cell r="BD1065">
            <v>0</v>
          </cell>
          <cell r="BE1065">
            <v>0</v>
          </cell>
          <cell r="BF1065">
            <v>0</v>
          </cell>
          <cell r="BG1065">
            <v>0</v>
          </cell>
          <cell r="BH1065">
            <v>0</v>
          </cell>
          <cell r="BI1065">
            <v>0</v>
          </cell>
          <cell r="BJ1065">
            <v>0</v>
          </cell>
          <cell r="BK1065">
            <v>0</v>
          </cell>
          <cell r="BL1065">
            <v>0</v>
          </cell>
          <cell r="BM1065">
            <v>0</v>
          </cell>
          <cell r="BN1065">
            <v>0</v>
          </cell>
          <cell r="BO1065">
            <v>0</v>
          </cell>
          <cell r="BP1065">
            <v>0</v>
          </cell>
          <cell r="BQ1065">
            <v>0</v>
          </cell>
          <cell r="BR1065">
            <v>0</v>
          </cell>
          <cell r="BS1065">
            <v>0</v>
          </cell>
          <cell r="BT1065">
            <v>0</v>
          </cell>
          <cell r="BU1065">
            <v>0</v>
          </cell>
          <cell r="BV1065">
            <v>0</v>
          </cell>
          <cell r="BW1065">
            <v>0</v>
          </cell>
          <cell r="BX1065">
            <v>0</v>
          </cell>
          <cell r="BY1065">
            <v>0</v>
          </cell>
          <cell r="BZ1065">
            <v>0</v>
          </cell>
          <cell r="CA1065">
            <v>0</v>
          </cell>
          <cell r="CB1065">
            <v>0</v>
          </cell>
          <cell r="CC1065">
            <v>0</v>
          </cell>
          <cell r="CD1065">
            <v>0</v>
          </cell>
          <cell r="CE1065">
            <v>0</v>
          </cell>
          <cell r="CF1065">
            <v>0</v>
          </cell>
          <cell r="CG1065">
            <v>0</v>
          </cell>
          <cell r="CH1065">
            <v>0</v>
          </cell>
          <cell r="CI1065">
            <v>0</v>
          </cell>
          <cell r="CJ1065">
            <v>0</v>
          </cell>
          <cell r="CK1065">
            <v>0</v>
          </cell>
          <cell r="CL1065">
            <v>0</v>
          </cell>
          <cell r="CM1065">
            <v>0</v>
          </cell>
          <cell r="CN1065">
            <v>0</v>
          </cell>
          <cell r="CO1065">
            <v>0</v>
          </cell>
          <cell r="CP1065">
            <v>0</v>
          </cell>
          <cell r="CQ1065">
            <v>0</v>
          </cell>
          <cell r="CR1065">
            <v>0</v>
          </cell>
          <cell r="CS1065">
            <v>0</v>
          </cell>
          <cell r="CT1065">
            <v>0</v>
          </cell>
          <cell r="CU1065">
            <v>0</v>
          </cell>
          <cell r="CV1065">
            <v>0</v>
          </cell>
          <cell r="CW1065">
            <v>0</v>
          </cell>
          <cell r="CX1065">
            <v>0</v>
          </cell>
          <cell r="CY1065">
            <v>0</v>
          </cell>
          <cell r="CZ1065">
            <v>0</v>
          </cell>
          <cell r="DA1065">
            <v>0</v>
          </cell>
          <cell r="DB1065">
            <v>0</v>
          </cell>
          <cell r="DC1065">
            <v>0</v>
          </cell>
          <cell r="DD1065">
            <v>0</v>
          </cell>
          <cell r="DE1065">
            <v>0</v>
          </cell>
          <cell r="DF1065">
            <v>0</v>
          </cell>
          <cell r="DG1065">
            <v>0</v>
          </cell>
          <cell r="DH1065">
            <v>0</v>
          </cell>
          <cell r="DI1065">
            <v>0</v>
          </cell>
          <cell r="DJ1065">
            <v>0</v>
          </cell>
          <cell r="DK1065">
            <v>0</v>
          </cell>
          <cell r="DL1065">
            <v>0</v>
          </cell>
          <cell r="DM1065">
            <v>0</v>
          </cell>
          <cell r="DN1065">
            <v>0</v>
          </cell>
          <cell r="DO1065">
            <v>0</v>
          </cell>
          <cell r="DP1065">
            <v>0</v>
          </cell>
          <cell r="DQ1065">
            <v>0</v>
          </cell>
          <cell r="DR1065">
            <v>0</v>
          </cell>
          <cell r="DS1065">
            <v>0</v>
          </cell>
          <cell r="DT1065">
            <v>0</v>
          </cell>
          <cell r="DU1065">
            <v>0</v>
          </cell>
          <cell r="DV1065">
            <v>0</v>
          </cell>
          <cell r="DW1065">
            <v>0</v>
          </cell>
          <cell r="DX1065">
            <v>0</v>
          </cell>
          <cell r="DY1065">
            <v>0</v>
          </cell>
          <cell r="DZ1065">
            <v>0</v>
          </cell>
          <cell r="EA1065">
            <v>0</v>
          </cell>
          <cell r="EB1065">
            <v>0</v>
          </cell>
          <cell r="EC1065">
            <v>0</v>
          </cell>
          <cell r="ED1065">
            <v>0</v>
          </cell>
        </row>
        <row r="1068"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K1068">
            <v>0</v>
          </cell>
          <cell r="AL1068">
            <v>0</v>
          </cell>
          <cell r="AM1068">
            <v>0</v>
          </cell>
          <cell r="AN1068">
            <v>0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0</v>
          </cell>
          <cell r="AX1068">
            <v>0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0</v>
          </cell>
          <cell r="BD1068">
            <v>0</v>
          </cell>
          <cell r="BE1068">
            <v>0</v>
          </cell>
          <cell r="BF1068">
            <v>0</v>
          </cell>
          <cell r="BG1068">
            <v>0</v>
          </cell>
          <cell r="BH1068">
            <v>0</v>
          </cell>
          <cell r="BI1068">
            <v>0</v>
          </cell>
          <cell r="BJ1068">
            <v>0</v>
          </cell>
          <cell r="BK1068">
            <v>0</v>
          </cell>
          <cell r="BL1068">
            <v>0</v>
          </cell>
          <cell r="BM1068">
            <v>0</v>
          </cell>
          <cell r="BN1068">
            <v>0</v>
          </cell>
          <cell r="BO1068">
            <v>0</v>
          </cell>
          <cell r="BP1068">
            <v>0</v>
          </cell>
          <cell r="BQ1068">
            <v>0</v>
          </cell>
          <cell r="BR1068">
            <v>0</v>
          </cell>
          <cell r="BS1068">
            <v>0</v>
          </cell>
          <cell r="BT1068">
            <v>0</v>
          </cell>
          <cell r="BU1068">
            <v>0</v>
          </cell>
          <cell r="BV1068">
            <v>0</v>
          </cell>
          <cell r="BW1068">
            <v>0</v>
          </cell>
          <cell r="BX1068">
            <v>0</v>
          </cell>
          <cell r="BY1068">
            <v>0</v>
          </cell>
          <cell r="BZ1068">
            <v>0</v>
          </cell>
          <cell r="CA1068">
            <v>0</v>
          </cell>
          <cell r="CB1068">
            <v>0</v>
          </cell>
          <cell r="CC1068">
            <v>0</v>
          </cell>
          <cell r="CD1068">
            <v>0</v>
          </cell>
          <cell r="CE1068">
            <v>0</v>
          </cell>
          <cell r="CF1068">
            <v>0</v>
          </cell>
          <cell r="CG1068">
            <v>0</v>
          </cell>
          <cell r="CH1068">
            <v>0</v>
          </cell>
          <cell r="CI1068">
            <v>0</v>
          </cell>
          <cell r="CJ1068">
            <v>0</v>
          </cell>
          <cell r="CK1068">
            <v>0</v>
          </cell>
          <cell r="CL1068">
            <v>0</v>
          </cell>
          <cell r="CM1068">
            <v>0</v>
          </cell>
          <cell r="CN1068">
            <v>0</v>
          </cell>
          <cell r="CO1068">
            <v>0</v>
          </cell>
          <cell r="CP1068">
            <v>0</v>
          </cell>
          <cell r="CQ1068">
            <v>0</v>
          </cell>
          <cell r="CR1068">
            <v>0</v>
          </cell>
          <cell r="CS1068">
            <v>0</v>
          </cell>
          <cell r="CT1068">
            <v>0</v>
          </cell>
          <cell r="CU1068">
            <v>0</v>
          </cell>
          <cell r="CV1068">
            <v>0</v>
          </cell>
          <cell r="CW1068">
            <v>0</v>
          </cell>
          <cell r="CX1068">
            <v>0</v>
          </cell>
          <cell r="CY1068">
            <v>0</v>
          </cell>
          <cell r="CZ1068">
            <v>0</v>
          </cell>
          <cell r="DA1068">
            <v>0</v>
          </cell>
          <cell r="DB1068">
            <v>0</v>
          </cell>
          <cell r="DC1068">
            <v>0</v>
          </cell>
          <cell r="DD1068">
            <v>0</v>
          </cell>
          <cell r="DE1068">
            <v>0</v>
          </cell>
          <cell r="DF1068">
            <v>0</v>
          </cell>
          <cell r="DG1068">
            <v>0</v>
          </cell>
          <cell r="DH1068">
            <v>0</v>
          </cell>
          <cell r="DI1068">
            <v>0</v>
          </cell>
          <cell r="DJ1068">
            <v>0</v>
          </cell>
          <cell r="DK1068">
            <v>0</v>
          </cell>
          <cell r="DL1068">
            <v>0</v>
          </cell>
          <cell r="DM1068">
            <v>0</v>
          </cell>
          <cell r="DN1068">
            <v>0</v>
          </cell>
          <cell r="DO1068">
            <v>0</v>
          </cell>
          <cell r="DP1068">
            <v>0</v>
          </cell>
          <cell r="DQ1068">
            <v>0</v>
          </cell>
          <cell r="DR1068">
            <v>0</v>
          </cell>
          <cell r="DS1068">
            <v>0</v>
          </cell>
          <cell r="DT1068">
            <v>0</v>
          </cell>
          <cell r="DU1068">
            <v>0</v>
          </cell>
          <cell r="DV1068">
            <v>0</v>
          </cell>
          <cell r="DW1068">
            <v>0</v>
          </cell>
          <cell r="DX1068">
            <v>0</v>
          </cell>
          <cell r="DY1068">
            <v>0</v>
          </cell>
          <cell r="DZ1068">
            <v>0</v>
          </cell>
          <cell r="EA1068">
            <v>0</v>
          </cell>
          <cell r="EB1068">
            <v>0</v>
          </cell>
          <cell r="EC1068">
            <v>0</v>
          </cell>
          <cell r="ED1068">
            <v>0</v>
          </cell>
        </row>
        <row r="1069"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0</v>
          </cell>
          <cell r="AX1069">
            <v>0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0</v>
          </cell>
          <cell r="BD1069">
            <v>0</v>
          </cell>
          <cell r="BE1069">
            <v>0</v>
          </cell>
          <cell r="BF1069">
            <v>0</v>
          </cell>
          <cell r="BG1069">
            <v>0</v>
          </cell>
          <cell r="BH1069">
            <v>0</v>
          </cell>
          <cell r="BI1069">
            <v>0</v>
          </cell>
          <cell r="BJ1069">
            <v>0</v>
          </cell>
          <cell r="BK1069">
            <v>0</v>
          </cell>
          <cell r="BL1069">
            <v>0</v>
          </cell>
          <cell r="BM1069">
            <v>0</v>
          </cell>
          <cell r="BN1069">
            <v>0</v>
          </cell>
          <cell r="BO1069">
            <v>0</v>
          </cell>
          <cell r="BP1069">
            <v>0</v>
          </cell>
          <cell r="BQ1069">
            <v>0</v>
          </cell>
          <cell r="BR1069">
            <v>0</v>
          </cell>
          <cell r="BS1069">
            <v>0</v>
          </cell>
          <cell r="BT1069">
            <v>0</v>
          </cell>
          <cell r="BU1069">
            <v>0</v>
          </cell>
          <cell r="BV1069">
            <v>0</v>
          </cell>
          <cell r="BW1069">
            <v>0</v>
          </cell>
          <cell r="BX1069">
            <v>0</v>
          </cell>
          <cell r="BY1069">
            <v>0</v>
          </cell>
          <cell r="BZ1069">
            <v>0</v>
          </cell>
          <cell r="CA1069">
            <v>0</v>
          </cell>
          <cell r="CB1069">
            <v>0</v>
          </cell>
          <cell r="CC1069">
            <v>0</v>
          </cell>
          <cell r="CD1069">
            <v>0</v>
          </cell>
          <cell r="CE1069">
            <v>0</v>
          </cell>
          <cell r="CF1069">
            <v>0</v>
          </cell>
          <cell r="CG1069">
            <v>0</v>
          </cell>
          <cell r="CH1069">
            <v>0</v>
          </cell>
          <cell r="CI1069">
            <v>0</v>
          </cell>
          <cell r="CJ1069">
            <v>0</v>
          </cell>
          <cell r="CK1069">
            <v>0</v>
          </cell>
          <cell r="CL1069">
            <v>0</v>
          </cell>
          <cell r="CM1069">
            <v>0</v>
          </cell>
          <cell r="CN1069">
            <v>0</v>
          </cell>
          <cell r="CO1069">
            <v>0</v>
          </cell>
          <cell r="CP1069">
            <v>0</v>
          </cell>
          <cell r="CQ1069">
            <v>0</v>
          </cell>
          <cell r="CR1069">
            <v>0</v>
          </cell>
          <cell r="CS1069">
            <v>0</v>
          </cell>
          <cell r="CT1069">
            <v>0</v>
          </cell>
          <cell r="CU1069">
            <v>0</v>
          </cell>
          <cell r="CV1069">
            <v>0</v>
          </cell>
          <cell r="CW1069">
            <v>0</v>
          </cell>
          <cell r="CX1069">
            <v>0</v>
          </cell>
          <cell r="CY1069">
            <v>0</v>
          </cell>
          <cell r="CZ1069">
            <v>0</v>
          </cell>
          <cell r="DA1069">
            <v>0</v>
          </cell>
          <cell r="DB1069">
            <v>0</v>
          </cell>
          <cell r="DC1069">
            <v>0</v>
          </cell>
          <cell r="DD1069">
            <v>0</v>
          </cell>
          <cell r="DE1069">
            <v>0</v>
          </cell>
          <cell r="DF1069">
            <v>0</v>
          </cell>
          <cell r="DG1069">
            <v>0</v>
          </cell>
          <cell r="DH1069">
            <v>0</v>
          </cell>
          <cell r="DI1069">
            <v>0</v>
          </cell>
          <cell r="DJ1069">
            <v>0</v>
          </cell>
          <cell r="DK1069">
            <v>0</v>
          </cell>
          <cell r="DL1069">
            <v>0</v>
          </cell>
          <cell r="DM1069">
            <v>0</v>
          </cell>
          <cell r="DN1069">
            <v>0</v>
          </cell>
          <cell r="DO1069">
            <v>0</v>
          </cell>
          <cell r="DP1069">
            <v>0</v>
          </cell>
          <cell r="DQ1069">
            <v>0</v>
          </cell>
          <cell r="DR1069">
            <v>0</v>
          </cell>
          <cell r="DS1069">
            <v>0</v>
          </cell>
          <cell r="DT1069">
            <v>0</v>
          </cell>
          <cell r="DU1069">
            <v>0</v>
          </cell>
          <cell r="DV1069">
            <v>0</v>
          </cell>
          <cell r="DW1069">
            <v>0</v>
          </cell>
          <cell r="DX1069">
            <v>0</v>
          </cell>
          <cell r="DY1069">
            <v>0</v>
          </cell>
          <cell r="DZ1069">
            <v>0</v>
          </cell>
          <cell r="EA1069">
            <v>0</v>
          </cell>
          <cell r="EB1069">
            <v>0</v>
          </cell>
          <cell r="EC1069">
            <v>0</v>
          </cell>
          <cell r="ED1069">
            <v>0</v>
          </cell>
        </row>
        <row r="1070"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0</v>
          </cell>
          <cell r="AX1070">
            <v>0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0</v>
          </cell>
          <cell r="BD1070">
            <v>0</v>
          </cell>
          <cell r="BE1070">
            <v>0</v>
          </cell>
          <cell r="BF1070">
            <v>0</v>
          </cell>
          <cell r="BG1070">
            <v>0</v>
          </cell>
          <cell r="BH1070">
            <v>0</v>
          </cell>
          <cell r="BI1070">
            <v>0</v>
          </cell>
          <cell r="BJ1070">
            <v>0</v>
          </cell>
          <cell r="BK1070">
            <v>0</v>
          </cell>
          <cell r="BL1070">
            <v>0</v>
          </cell>
          <cell r="BM1070">
            <v>0</v>
          </cell>
          <cell r="BN1070">
            <v>0</v>
          </cell>
          <cell r="BO1070">
            <v>0</v>
          </cell>
          <cell r="BP1070">
            <v>0</v>
          </cell>
          <cell r="BQ1070">
            <v>0</v>
          </cell>
          <cell r="BR1070">
            <v>0</v>
          </cell>
          <cell r="BS1070">
            <v>0</v>
          </cell>
          <cell r="BT1070">
            <v>0</v>
          </cell>
          <cell r="BU1070">
            <v>0</v>
          </cell>
          <cell r="BV1070">
            <v>0</v>
          </cell>
          <cell r="BW1070">
            <v>0</v>
          </cell>
          <cell r="BX1070">
            <v>0</v>
          </cell>
          <cell r="BY1070">
            <v>0</v>
          </cell>
          <cell r="BZ1070">
            <v>0</v>
          </cell>
          <cell r="CA1070">
            <v>0</v>
          </cell>
          <cell r="CB1070">
            <v>0</v>
          </cell>
          <cell r="CC1070">
            <v>0</v>
          </cell>
          <cell r="CD1070">
            <v>0</v>
          </cell>
          <cell r="CE1070">
            <v>0</v>
          </cell>
          <cell r="CF1070">
            <v>0</v>
          </cell>
          <cell r="CG1070">
            <v>0</v>
          </cell>
          <cell r="CH1070">
            <v>0</v>
          </cell>
          <cell r="CI1070">
            <v>0</v>
          </cell>
          <cell r="CJ1070">
            <v>0</v>
          </cell>
          <cell r="CK1070">
            <v>0</v>
          </cell>
          <cell r="CL1070">
            <v>0</v>
          </cell>
          <cell r="CM1070">
            <v>0</v>
          </cell>
          <cell r="CN1070">
            <v>0</v>
          </cell>
          <cell r="CO1070">
            <v>0</v>
          </cell>
          <cell r="CP1070">
            <v>0</v>
          </cell>
          <cell r="CQ1070">
            <v>0</v>
          </cell>
          <cell r="CR1070">
            <v>0</v>
          </cell>
          <cell r="CS1070">
            <v>0</v>
          </cell>
          <cell r="CT1070">
            <v>0</v>
          </cell>
          <cell r="CU1070">
            <v>0</v>
          </cell>
          <cell r="CV1070">
            <v>0</v>
          </cell>
          <cell r="CW1070">
            <v>0</v>
          </cell>
          <cell r="CX1070">
            <v>0</v>
          </cell>
          <cell r="CY1070">
            <v>0</v>
          </cell>
          <cell r="CZ1070">
            <v>0</v>
          </cell>
          <cell r="DA1070">
            <v>0</v>
          </cell>
          <cell r="DB1070">
            <v>0</v>
          </cell>
          <cell r="DC1070">
            <v>0</v>
          </cell>
          <cell r="DD1070">
            <v>0</v>
          </cell>
          <cell r="DE1070">
            <v>0</v>
          </cell>
          <cell r="DF1070">
            <v>0</v>
          </cell>
          <cell r="DG1070">
            <v>0</v>
          </cell>
          <cell r="DH1070">
            <v>0</v>
          </cell>
          <cell r="DI1070">
            <v>0</v>
          </cell>
          <cell r="DJ1070">
            <v>0</v>
          </cell>
          <cell r="DK1070">
            <v>0</v>
          </cell>
          <cell r="DL1070">
            <v>0</v>
          </cell>
          <cell r="DM1070">
            <v>0</v>
          </cell>
          <cell r="DN1070">
            <v>0</v>
          </cell>
          <cell r="DO1070">
            <v>0</v>
          </cell>
          <cell r="DP1070">
            <v>0</v>
          </cell>
          <cell r="DQ1070">
            <v>0</v>
          </cell>
          <cell r="DR1070">
            <v>0.01</v>
          </cell>
          <cell r="DS1070">
            <v>0</v>
          </cell>
          <cell r="DT1070">
            <v>0</v>
          </cell>
          <cell r="DU1070">
            <v>0</v>
          </cell>
          <cell r="DV1070">
            <v>0</v>
          </cell>
          <cell r="DW1070">
            <v>0</v>
          </cell>
          <cell r="DX1070">
            <v>0</v>
          </cell>
          <cell r="DY1070">
            <v>0</v>
          </cell>
          <cell r="DZ1070">
            <v>0</v>
          </cell>
          <cell r="EA1070">
            <v>0</v>
          </cell>
          <cell r="EB1070">
            <v>0</v>
          </cell>
          <cell r="EC1070">
            <v>0</v>
          </cell>
          <cell r="ED1070">
            <v>0</v>
          </cell>
        </row>
        <row r="1071"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0</v>
          </cell>
          <cell r="AX1071">
            <v>0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0</v>
          </cell>
          <cell r="BD1071">
            <v>0</v>
          </cell>
          <cell r="BE1071">
            <v>0</v>
          </cell>
          <cell r="BF1071">
            <v>0</v>
          </cell>
          <cell r="BG1071">
            <v>0</v>
          </cell>
          <cell r="BH1071">
            <v>0</v>
          </cell>
          <cell r="BI1071">
            <v>0</v>
          </cell>
          <cell r="BJ1071">
            <v>0</v>
          </cell>
          <cell r="BK1071">
            <v>0</v>
          </cell>
          <cell r="BL1071">
            <v>0</v>
          </cell>
          <cell r="BM1071">
            <v>0</v>
          </cell>
          <cell r="BN1071">
            <v>0</v>
          </cell>
          <cell r="BO1071">
            <v>0</v>
          </cell>
          <cell r="BP1071">
            <v>0</v>
          </cell>
          <cell r="BQ1071">
            <v>0</v>
          </cell>
          <cell r="BR1071">
            <v>0</v>
          </cell>
          <cell r="BS1071">
            <v>0</v>
          </cell>
          <cell r="BT1071">
            <v>0</v>
          </cell>
          <cell r="BU1071">
            <v>0</v>
          </cell>
          <cell r="BV1071">
            <v>0</v>
          </cell>
          <cell r="BW1071">
            <v>0</v>
          </cell>
          <cell r="BX1071">
            <v>0</v>
          </cell>
          <cell r="BY1071">
            <v>0</v>
          </cell>
          <cell r="BZ1071">
            <v>0</v>
          </cell>
          <cell r="CA1071">
            <v>0</v>
          </cell>
          <cell r="CB1071">
            <v>0</v>
          </cell>
          <cell r="CC1071">
            <v>0</v>
          </cell>
          <cell r="CD1071">
            <v>0</v>
          </cell>
          <cell r="CE1071">
            <v>0</v>
          </cell>
          <cell r="CF1071">
            <v>0</v>
          </cell>
          <cell r="CG1071">
            <v>0</v>
          </cell>
          <cell r="CH1071">
            <v>0</v>
          </cell>
          <cell r="CI1071">
            <v>0</v>
          </cell>
          <cell r="CJ1071">
            <v>0</v>
          </cell>
          <cell r="CK1071">
            <v>0</v>
          </cell>
          <cell r="CL1071">
            <v>0</v>
          </cell>
          <cell r="CM1071">
            <v>0</v>
          </cell>
          <cell r="CN1071">
            <v>0</v>
          </cell>
          <cell r="CO1071">
            <v>0</v>
          </cell>
          <cell r="CP1071">
            <v>0</v>
          </cell>
          <cell r="CQ1071">
            <v>0</v>
          </cell>
          <cell r="CR1071">
            <v>0</v>
          </cell>
          <cell r="CS1071">
            <v>0</v>
          </cell>
          <cell r="CT1071">
            <v>0</v>
          </cell>
          <cell r="CU1071">
            <v>0</v>
          </cell>
          <cell r="CV1071">
            <v>0</v>
          </cell>
          <cell r="CW1071">
            <v>0</v>
          </cell>
          <cell r="CX1071">
            <v>0</v>
          </cell>
          <cell r="CY1071">
            <v>0</v>
          </cell>
          <cell r="CZ1071">
            <v>0</v>
          </cell>
          <cell r="DA1071">
            <v>0</v>
          </cell>
          <cell r="DB1071">
            <v>0</v>
          </cell>
          <cell r="DC1071">
            <v>0</v>
          </cell>
          <cell r="DD1071">
            <v>0</v>
          </cell>
          <cell r="DE1071">
            <v>0</v>
          </cell>
          <cell r="DF1071">
            <v>0</v>
          </cell>
          <cell r="DG1071">
            <v>0</v>
          </cell>
          <cell r="DH1071">
            <v>0</v>
          </cell>
          <cell r="DI1071">
            <v>0</v>
          </cell>
          <cell r="DJ1071">
            <v>0</v>
          </cell>
          <cell r="DK1071">
            <v>0</v>
          </cell>
          <cell r="DL1071">
            <v>0</v>
          </cell>
          <cell r="DM1071">
            <v>0</v>
          </cell>
          <cell r="DN1071">
            <v>0</v>
          </cell>
          <cell r="DO1071">
            <v>0</v>
          </cell>
          <cell r="DP1071">
            <v>0</v>
          </cell>
          <cell r="DQ1071">
            <v>0</v>
          </cell>
          <cell r="DR1071">
            <v>0</v>
          </cell>
          <cell r="DS1071">
            <v>0</v>
          </cell>
          <cell r="DT1071">
            <v>0</v>
          </cell>
          <cell r="DU1071">
            <v>0</v>
          </cell>
          <cell r="DV1071">
            <v>0</v>
          </cell>
          <cell r="DW1071">
            <v>0</v>
          </cell>
          <cell r="DX1071">
            <v>0</v>
          </cell>
          <cell r="DY1071">
            <v>0</v>
          </cell>
          <cell r="DZ1071">
            <v>0</v>
          </cell>
          <cell r="EA1071">
            <v>0</v>
          </cell>
          <cell r="EB1071">
            <v>0</v>
          </cell>
          <cell r="EC1071">
            <v>0</v>
          </cell>
          <cell r="ED1071">
            <v>0</v>
          </cell>
        </row>
        <row r="1072"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-0.03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-0.01</v>
          </cell>
          <cell r="X1072">
            <v>0.01</v>
          </cell>
          <cell r="Y1072">
            <v>0.14000000000000001</v>
          </cell>
          <cell r="Z1072">
            <v>0</v>
          </cell>
          <cell r="AA1072">
            <v>-0.02</v>
          </cell>
          <cell r="AB1072">
            <v>0</v>
          </cell>
          <cell r="AC1072">
            <v>0</v>
          </cell>
          <cell r="AD1072">
            <v>0</v>
          </cell>
          <cell r="AE1072">
            <v>-0.02</v>
          </cell>
          <cell r="AF1072">
            <v>0</v>
          </cell>
          <cell r="AG1072">
            <v>0.01</v>
          </cell>
          <cell r="AH1072">
            <v>0</v>
          </cell>
          <cell r="AI1072">
            <v>0</v>
          </cell>
          <cell r="AJ1072">
            <v>-0.02</v>
          </cell>
          <cell r="AK1072">
            <v>0.05</v>
          </cell>
          <cell r="AL1072">
            <v>-0.01</v>
          </cell>
          <cell r="AM1072">
            <v>0</v>
          </cell>
          <cell r="AN1072">
            <v>0</v>
          </cell>
          <cell r="AO1072">
            <v>0</v>
          </cell>
          <cell r="AP1072">
            <v>0</v>
          </cell>
          <cell r="AQ1072">
            <v>0</v>
          </cell>
          <cell r="AR1072">
            <v>-0.02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0</v>
          </cell>
          <cell r="AX1072">
            <v>0.03</v>
          </cell>
          <cell r="AY1072">
            <v>0.01</v>
          </cell>
          <cell r="AZ1072">
            <v>0.03</v>
          </cell>
          <cell r="BA1072">
            <v>0</v>
          </cell>
          <cell r="BB1072">
            <v>0</v>
          </cell>
          <cell r="BC1072">
            <v>0</v>
          </cell>
          <cell r="BD1072">
            <v>0</v>
          </cell>
          <cell r="BE1072">
            <v>-0.02</v>
          </cell>
          <cell r="BF1072">
            <v>0</v>
          </cell>
          <cell r="BG1072">
            <v>0</v>
          </cell>
          <cell r="BH1072">
            <v>0</v>
          </cell>
          <cell r="BI1072">
            <v>0</v>
          </cell>
          <cell r="BJ1072">
            <v>-0.01</v>
          </cell>
          <cell r="BK1072">
            <v>0.03</v>
          </cell>
          <cell r="BL1072">
            <v>0.03</v>
          </cell>
          <cell r="BM1072">
            <v>0</v>
          </cell>
          <cell r="BN1072">
            <v>0</v>
          </cell>
          <cell r="BO1072">
            <v>0</v>
          </cell>
          <cell r="BP1072">
            <v>0</v>
          </cell>
          <cell r="BQ1072">
            <v>0</v>
          </cell>
          <cell r="BR1072">
            <v>-0.04</v>
          </cell>
          <cell r="BS1072">
            <v>0</v>
          </cell>
          <cell r="BT1072">
            <v>0</v>
          </cell>
          <cell r="BU1072">
            <v>0</v>
          </cell>
          <cell r="BV1072">
            <v>0</v>
          </cell>
          <cell r="BW1072">
            <v>0</v>
          </cell>
          <cell r="BX1072">
            <v>0</v>
          </cell>
          <cell r="BY1072">
            <v>0.02</v>
          </cell>
          <cell r="BZ1072">
            <v>0.03</v>
          </cell>
          <cell r="CA1072">
            <v>0</v>
          </cell>
          <cell r="CB1072">
            <v>0</v>
          </cell>
          <cell r="CC1072">
            <v>0</v>
          </cell>
          <cell r="CD1072">
            <v>0</v>
          </cell>
          <cell r="CE1072">
            <v>-0.03</v>
          </cell>
          <cell r="CF1072">
            <v>0</v>
          </cell>
          <cell r="CG1072">
            <v>0</v>
          </cell>
          <cell r="CH1072">
            <v>0</v>
          </cell>
          <cell r="CI1072">
            <v>0</v>
          </cell>
          <cell r="CJ1072">
            <v>0</v>
          </cell>
          <cell r="CK1072">
            <v>0</v>
          </cell>
          <cell r="CL1072">
            <v>-0.02</v>
          </cell>
          <cell r="CM1072">
            <v>0.01</v>
          </cell>
          <cell r="CN1072">
            <v>0</v>
          </cell>
          <cell r="CO1072">
            <v>0</v>
          </cell>
          <cell r="CP1072">
            <v>0</v>
          </cell>
          <cell r="CQ1072">
            <v>0</v>
          </cell>
          <cell r="CR1072">
            <v>-0.02</v>
          </cell>
          <cell r="CS1072">
            <v>0</v>
          </cell>
          <cell r="CT1072">
            <v>0</v>
          </cell>
          <cell r="CU1072">
            <v>0</v>
          </cell>
          <cell r="CV1072">
            <v>0</v>
          </cell>
          <cell r="CW1072">
            <v>-0.01</v>
          </cell>
          <cell r="CX1072">
            <v>0.01</v>
          </cell>
          <cell r="CY1072">
            <v>0</v>
          </cell>
          <cell r="CZ1072">
            <v>-0.01</v>
          </cell>
          <cell r="DA1072">
            <v>0</v>
          </cell>
          <cell r="DB1072">
            <v>0</v>
          </cell>
          <cell r="DC1072">
            <v>0</v>
          </cell>
          <cell r="DD1072">
            <v>0.02</v>
          </cell>
          <cell r="DE1072">
            <v>-0.03</v>
          </cell>
          <cell r="DF1072">
            <v>0</v>
          </cell>
          <cell r="DG1072">
            <v>0</v>
          </cell>
          <cell r="DH1072">
            <v>0</v>
          </cell>
          <cell r="DI1072">
            <v>0</v>
          </cell>
          <cell r="DJ1072">
            <v>0</v>
          </cell>
          <cell r="DK1072">
            <v>0.04</v>
          </cell>
          <cell r="DL1072">
            <v>0.02</v>
          </cell>
          <cell r="DM1072">
            <v>-0.02</v>
          </cell>
          <cell r="DN1072">
            <v>0</v>
          </cell>
          <cell r="DO1072">
            <v>0</v>
          </cell>
          <cell r="DP1072">
            <v>0</v>
          </cell>
          <cell r="DQ1072">
            <v>0</v>
          </cell>
          <cell r="DR1072">
            <v>0</v>
          </cell>
          <cell r="DS1072">
            <v>0.01</v>
          </cell>
          <cell r="DT1072">
            <v>0.01</v>
          </cell>
          <cell r="DU1072">
            <v>0</v>
          </cell>
          <cell r="DV1072">
            <v>0</v>
          </cell>
          <cell r="DW1072">
            <v>0</v>
          </cell>
          <cell r="DX1072">
            <v>0.01</v>
          </cell>
          <cell r="DY1072">
            <v>0</v>
          </cell>
          <cell r="DZ1072">
            <v>0.01</v>
          </cell>
          <cell r="EA1072">
            <v>0</v>
          </cell>
          <cell r="EB1072">
            <v>0</v>
          </cell>
          <cell r="EC1072">
            <v>0.16</v>
          </cell>
          <cell r="ED1072">
            <v>0.01</v>
          </cell>
        </row>
        <row r="1073"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O1073">
            <v>0</v>
          </cell>
          <cell r="AP1073">
            <v>0</v>
          </cell>
          <cell r="AQ1073">
            <v>0</v>
          </cell>
          <cell r="AR1073">
            <v>-0.01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0</v>
          </cell>
          <cell r="AX1073">
            <v>-0.01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0</v>
          </cell>
          <cell r="BD1073">
            <v>0</v>
          </cell>
          <cell r="BE1073">
            <v>0</v>
          </cell>
          <cell r="BF1073">
            <v>0</v>
          </cell>
          <cell r="BG1073">
            <v>0</v>
          </cell>
          <cell r="BH1073">
            <v>0</v>
          </cell>
          <cell r="BI1073">
            <v>0</v>
          </cell>
          <cell r="BJ1073">
            <v>0</v>
          </cell>
          <cell r="BK1073">
            <v>0</v>
          </cell>
          <cell r="BL1073">
            <v>0</v>
          </cell>
          <cell r="BM1073">
            <v>0</v>
          </cell>
          <cell r="BN1073">
            <v>0</v>
          </cell>
          <cell r="BO1073">
            <v>0</v>
          </cell>
          <cell r="BP1073">
            <v>0</v>
          </cell>
          <cell r="BQ1073">
            <v>0</v>
          </cell>
          <cell r="BR1073">
            <v>0</v>
          </cell>
          <cell r="BS1073">
            <v>0</v>
          </cell>
          <cell r="BT1073">
            <v>0</v>
          </cell>
          <cell r="BU1073">
            <v>0</v>
          </cell>
          <cell r="BV1073">
            <v>0</v>
          </cell>
          <cell r="BW1073">
            <v>0</v>
          </cell>
          <cell r="BX1073">
            <v>0</v>
          </cell>
          <cell r="BY1073">
            <v>0</v>
          </cell>
          <cell r="BZ1073">
            <v>0</v>
          </cell>
          <cell r="CA1073">
            <v>0</v>
          </cell>
          <cell r="CB1073">
            <v>0</v>
          </cell>
          <cell r="CC1073">
            <v>0</v>
          </cell>
          <cell r="CD1073">
            <v>0</v>
          </cell>
          <cell r="CE1073">
            <v>0</v>
          </cell>
          <cell r="CF1073">
            <v>0</v>
          </cell>
          <cell r="CG1073">
            <v>0</v>
          </cell>
          <cell r="CH1073">
            <v>0</v>
          </cell>
          <cell r="CI1073">
            <v>0</v>
          </cell>
          <cell r="CJ1073">
            <v>0</v>
          </cell>
          <cell r="CK1073">
            <v>0</v>
          </cell>
          <cell r="CL1073">
            <v>0</v>
          </cell>
          <cell r="CM1073">
            <v>0</v>
          </cell>
          <cell r="CN1073">
            <v>0</v>
          </cell>
          <cell r="CO1073">
            <v>0</v>
          </cell>
          <cell r="CP1073">
            <v>0</v>
          </cell>
          <cell r="CQ1073">
            <v>0</v>
          </cell>
          <cell r="CR1073">
            <v>0.01</v>
          </cell>
          <cell r="CS1073">
            <v>0</v>
          </cell>
          <cell r="CT1073">
            <v>0</v>
          </cell>
          <cell r="CU1073">
            <v>0</v>
          </cell>
          <cell r="CV1073">
            <v>0</v>
          </cell>
          <cell r="CW1073">
            <v>0</v>
          </cell>
          <cell r="CX1073">
            <v>0.01</v>
          </cell>
          <cell r="CY1073">
            <v>0</v>
          </cell>
          <cell r="CZ1073">
            <v>0</v>
          </cell>
          <cell r="DA1073">
            <v>0</v>
          </cell>
          <cell r="DB1073">
            <v>0</v>
          </cell>
          <cell r="DC1073">
            <v>0</v>
          </cell>
          <cell r="DD1073">
            <v>0</v>
          </cell>
          <cell r="DE1073">
            <v>0</v>
          </cell>
          <cell r="DF1073">
            <v>0</v>
          </cell>
          <cell r="DG1073">
            <v>0</v>
          </cell>
          <cell r="DH1073">
            <v>0</v>
          </cell>
          <cell r="DI1073">
            <v>0</v>
          </cell>
          <cell r="DJ1073">
            <v>0</v>
          </cell>
          <cell r="DK1073">
            <v>0</v>
          </cell>
          <cell r="DL1073">
            <v>0</v>
          </cell>
          <cell r="DM1073">
            <v>0</v>
          </cell>
          <cell r="DN1073">
            <v>0</v>
          </cell>
          <cell r="DO1073">
            <v>0</v>
          </cell>
          <cell r="DP1073">
            <v>0</v>
          </cell>
          <cell r="DQ1073">
            <v>0</v>
          </cell>
          <cell r="DR1073">
            <v>0</v>
          </cell>
          <cell r="DS1073">
            <v>0</v>
          </cell>
          <cell r="DT1073">
            <v>0</v>
          </cell>
          <cell r="DU1073">
            <v>0</v>
          </cell>
          <cell r="DV1073">
            <v>0</v>
          </cell>
          <cell r="DW1073">
            <v>0</v>
          </cell>
          <cell r="DX1073">
            <v>0</v>
          </cell>
          <cell r="DY1073">
            <v>0</v>
          </cell>
          <cell r="DZ1073">
            <v>0</v>
          </cell>
          <cell r="EA1073">
            <v>0</v>
          </cell>
          <cell r="EB1073">
            <v>0</v>
          </cell>
          <cell r="EC1073">
            <v>0</v>
          </cell>
          <cell r="ED1073">
            <v>0</v>
          </cell>
        </row>
        <row r="1074"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0.01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0.01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E1074">
            <v>0.02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0.02</v>
          </cell>
          <cell r="AL1074">
            <v>0</v>
          </cell>
          <cell r="AM1074">
            <v>0</v>
          </cell>
          <cell r="AN1074">
            <v>0</v>
          </cell>
          <cell r="AO1074">
            <v>0</v>
          </cell>
          <cell r="AP1074">
            <v>0</v>
          </cell>
          <cell r="AQ1074">
            <v>0</v>
          </cell>
          <cell r="AR1074">
            <v>0</v>
          </cell>
          <cell r="AS1074">
            <v>0</v>
          </cell>
          <cell r="AT1074">
            <v>0</v>
          </cell>
          <cell r="AU1074">
            <v>0</v>
          </cell>
          <cell r="AV1074">
            <v>0</v>
          </cell>
          <cell r="AW1074">
            <v>0</v>
          </cell>
          <cell r="AX1074">
            <v>0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0</v>
          </cell>
          <cell r="BD1074">
            <v>0</v>
          </cell>
          <cell r="BE1074">
            <v>0</v>
          </cell>
          <cell r="BF1074">
            <v>0</v>
          </cell>
          <cell r="BG1074">
            <v>0</v>
          </cell>
          <cell r="BH1074">
            <v>0</v>
          </cell>
          <cell r="BI1074">
            <v>0</v>
          </cell>
          <cell r="BJ1074">
            <v>0</v>
          </cell>
          <cell r="BK1074">
            <v>0</v>
          </cell>
          <cell r="BL1074">
            <v>0</v>
          </cell>
          <cell r="BM1074">
            <v>0</v>
          </cell>
          <cell r="BN1074">
            <v>0</v>
          </cell>
          <cell r="BO1074">
            <v>0</v>
          </cell>
          <cell r="BP1074">
            <v>0</v>
          </cell>
          <cell r="BQ1074">
            <v>0</v>
          </cell>
          <cell r="BR1074">
            <v>0.1</v>
          </cell>
          <cell r="BS1074">
            <v>0</v>
          </cell>
          <cell r="BT1074">
            <v>0</v>
          </cell>
          <cell r="BU1074">
            <v>0</v>
          </cell>
          <cell r="BV1074">
            <v>0</v>
          </cell>
          <cell r="BW1074">
            <v>0</v>
          </cell>
          <cell r="BX1074">
            <v>0.1</v>
          </cell>
          <cell r="BY1074">
            <v>0</v>
          </cell>
          <cell r="BZ1074">
            <v>0</v>
          </cell>
          <cell r="CA1074">
            <v>0</v>
          </cell>
          <cell r="CB1074">
            <v>0</v>
          </cell>
          <cell r="CC1074">
            <v>0</v>
          </cell>
          <cell r="CD1074">
            <v>0</v>
          </cell>
          <cell r="CE1074">
            <v>0</v>
          </cell>
          <cell r="CF1074">
            <v>0</v>
          </cell>
          <cell r="CG1074">
            <v>0</v>
          </cell>
          <cell r="CH1074">
            <v>0</v>
          </cell>
          <cell r="CI1074">
            <v>0</v>
          </cell>
          <cell r="CJ1074">
            <v>0</v>
          </cell>
          <cell r="CK1074">
            <v>0</v>
          </cell>
          <cell r="CL1074">
            <v>0</v>
          </cell>
          <cell r="CM1074">
            <v>0</v>
          </cell>
          <cell r="CN1074">
            <v>0</v>
          </cell>
          <cell r="CO1074">
            <v>0</v>
          </cell>
          <cell r="CP1074">
            <v>0</v>
          </cell>
          <cell r="CQ1074">
            <v>0</v>
          </cell>
          <cell r="CR1074">
            <v>0</v>
          </cell>
          <cell r="CS1074">
            <v>0</v>
          </cell>
          <cell r="CT1074">
            <v>0</v>
          </cell>
          <cell r="CU1074">
            <v>0</v>
          </cell>
          <cell r="CV1074">
            <v>0</v>
          </cell>
          <cell r="CW1074">
            <v>0</v>
          </cell>
          <cell r="CX1074">
            <v>0</v>
          </cell>
          <cell r="CY1074">
            <v>0</v>
          </cell>
          <cell r="CZ1074">
            <v>0</v>
          </cell>
          <cell r="DA1074">
            <v>0</v>
          </cell>
          <cell r="DB1074">
            <v>0</v>
          </cell>
          <cell r="DC1074">
            <v>0</v>
          </cell>
          <cell r="DD1074">
            <v>0</v>
          </cell>
          <cell r="DE1074">
            <v>0.01</v>
          </cell>
          <cell r="DF1074">
            <v>0</v>
          </cell>
          <cell r="DG1074">
            <v>0</v>
          </cell>
          <cell r="DH1074">
            <v>0</v>
          </cell>
          <cell r="DI1074">
            <v>0</v>
          </cell>
          <cell r="DJ1074">
            <v>0</v>
          </cell>
          <cell r="DK1074">
            <v>0.01</v>
          </cell>
          <cell r="DL1074">
            <v>0</v>
          </cell>
          <cell r="DM1074">
            <v>0</v>
          </cell>
          <cell r="DN1074">
            <v>0</v>
          </cell>
          <cell r="DO1074">
            <v>0</v>
          </cell>
          <cell r="DP1074">
            <v>0</v>
          </cell>
          <cell r="DQ1074">
            <v>0</v>
          </cell>
          <cell r="DR1074">
            <v>0</v>
          </cell>
          <cell r="DS1074">
            <v>0</v>
          </cell>
          <cell r="DT1074">
            <v>0</v>
          </cell>
          <cell r="DU1074">
            <v>0</v>
          </cell>
          <cell r="DV1074">
            <v>0</v>
          </cell>
          <cell r="DW1074">
            <v>-0.01</v>
          </cell>
          <cell r="DX1074">
            <v>0</v>
          </cell>
          <cell r="DY1074">
            <v>0</v>
          </cell>
          <cell r="DZ1074">
            <v>0</v>
          </cell>
          <cell r="EA1074">
            <v>0</v>
          </cell>
          <cell r="EB1074">
            <v>0</v>
          </cell>
          <cell r="EC1074">
            <v>0</v>
          </cell>
          <cell r="ED1074">
            <v>0</v>
          </cell>
        </row>
        <row r="1077">
          <cell r="R1077">
            <v>2029</v>
          </cell>
          <cell r="AE1077">
            <v>2030</v>
          </cell>
          <cell r="AR1077">
            <v>2031</v>
          </cell>
          <cell r="BE1077">
            <v>2032</v>
          </cell>
          <cell r="BR1077">
            <v>2033</v>
          </cell>
          <cell r="CE1077">
            <v>2034</v>
          </cell>
          <cell r="CR1077">
            <v>2035</v>
          </cell>
          <cell r="DE1077">
            <v>2036</v>
          </cell>
          <cell r="DR1077">
            <v>2037</v>
          </cell>
        </row>
        <row r="1079">
          <cell r="DS1079">
            <v>0</v>
          </cell>
          <cell r="DT1079">
            <v>0</v>
          </cell>
          <cell r="DU1079">
            <v>0</v>
          </cell>
          <cell r="DV1079">
            <v>0</v>
          </cell>
          <cell r="DW1079">
            <v>0</v>
          </cell>
          <cell r="DX1079">
            <v>0</v>
          </cell>
          <cell r="DY1079">
            <v>0</v>
          </cell>
          <cell r="DZ1079">
            <v>0</v>
          </cell>
          <cell r="EA1079">
            <v>0</v>
          </cell>
          <cell r="EB1079">
            <v>0</v>
          </cell>
          <cell r="EC1079">
            <v>0</v>
          </cell>
          <cell r="ED1079">
            <v>0</v>
          </cell>
        </row>
        <row r="1080">
          <cell r="DS1080">
            <v>0</v>
          </cell>
          <cell r="DT1080">
            <v>0</v>
          </cell>
          <cell r="DU1080">
            <v>0</v>
          </cell>
          <cell r="DV1080">
            <v>0</v>
          </cell>
          <cell r="DW1080">
            <v>0</v>
          </cell>
          <cell r="DX1080">
            <v>0</v>
          </cell>
          <cell r="DY1080">
            <v>0</v>
          </cell>
          <cell r="DZ1080">
            <v>0</v>
          </cell>
          <cell r="EA1080">
            <v>0</v>
          </cell>
          <cell r="EB1080">
            <v>0</v>
          </cell>
          <cell r="EC1080">
            <v>0</v>
          </cell>
          <cell r="ED1080">
            <v>0</v>
          </cell>
        </row>
        <row r="1081">
          <cell r="DS1081">
            <v>0</v>
          </cell>
          <cell r="DT1081">
            <v>0</v>
          </cell>
          <cell r="DU1081">
            <v>0</v>
          </cell>
          <cell r="DV1081">
            <v>0</v>
          </cell>
          <cell r="DW1081">
            <v>0</v>
          </cell>
          <cell r="DX1081">
            <v>0</v>
          </cell>
          <cell r="DY1081">
            <v>0</v>
          </cell>
          <cell r="DZ1081">
            <v>0</v>
          </cell>
          <cell r="EA1081">
            <v>0</v>
          </cell>
          <cell r="EB1081">
            <v>0</v>
          </cell>
          <cell r="EC1081">
            <v>0</v>
          </cell>
          <cell r="ED1081">
            <v>0</v>
          </cell>
        </row>
        <row r="1082">
          <cell r="DS1082">
            <v>0</v>
          </cell>
          <cell r="DT1082">
            <v>0</v>
          </cell>
          <cell r="DU1082">
            <v>0</v>
          </cell>
          <cell r="DV1082">
            <v>0</v>
          </cell>
          <cell r="DW1082">
            <v>0</v>
          </cell>
          <cell r="DX1082">
            <v>0</v>
          </cell>
          <cell r="DY1082">
            <v>0</v>
          </cell>
          <cell r="DZ1082">
            <v>0</v>
          </cell>
          <cell r="EA1082">
            <v>0</v>
          </cell>
          <cell r="EB1082">
            <v>0</v>
          </cell>
          <cell r="EC1082">
            <v>0</v>
          </cell>
          <cell r="ED1082">
            <v>0</v>
          </cell>
        </row>
        <row r="1083"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0</v>
          </cell>
          <cell r="BD1083">
            <v>0</v>
          </cell>
          <cell r="BE1083">
            <v>0</v>
          </cell>
          <cell r="BF1083">
            <v>0</v>
          </cell>
          <cell r="BG1083">
            <v>0</v>
          </cell>
          <cell r="BH1083">
            <v>0</v>
          </cell>
          <cell r="BI1083">
            <v>0</v>
          </cell>
          <cell r="BJ1083">
            <v>0</v>
          </cell>
          <cell r="BK1083">
            <v>0</v>
          </cell>
          <cell r="BL1083">
            <v>0</v>
          </cell>
          <cell r="BM1083">
            <v>0</v>
          </cell>
          <cell r="BN1083">
            <v>0</v>
          </cell>
          <cell r="BO1083">
            <v>0</v>
          </cell>
          <cell r="BP1083">
            <v>0</v>
          </cell>
          <cell r="BQ1083">
            <v>0</v>
          </cell>
          <cell r="BR1083">
            <v>0</v>
          </cell>
          <cell r="BS1083">
            <v>0</v>
          </cell>
          <cell r="BT1083">
            <v>0</v>
          </cell>
          <cell r="BU1083">
            <v>0</v>
          </cell>
          <cell r="BV1083">
            <v>0</v>
          </cell>
          <cell r="BW1083">
            <v>0</v>
          </cell>
          <cell r="BX1083">
            <v>0</v>
          </cell>
          <cell r="BY1083">
            <v>0</v>
          </cell>
          <cell r="BZ1083">
            <v>0</v>
          </cell>
          <cell r="CA1083">
            <v>0</v>
          </cell>
          <cell r="CB1083">
            <v>0</v>
          </cell>
          <cell r="CC1083">
            <v>0</v>
          </cell>
          <cell r="CD1083">
            <v>0</v>
          </cell>
          <cell r="CE1083">
            <v>0</v>
          </cell>
          <cell r="CF1083">
            <v>0</v>
          </cell>
          <cell r="CG1083">
            <v>0</v>
          </cell>
          <cell r="CH1083">
            <v>0</v>
          </cell>
          <cell r="CI1083">
            <v>0</v>
          </cell>
          <cell r="CJ1083">
            <v>0</v>
          </cell>
          <cell r="CK1083">
            <v>0</v>
          </cell>
          <cell r="CL1083">
            <v>0</v>
          </cell>
          <cell r="CM1083">
            <v>0</v>
          </cell>
          <cell r="CN1083">
            <v>0</v>
          </cell>
          <cell r="CO1083">
            <v>0</v>
          </cell>
          <cell r="CP1083">
            <v>0</v>
          </cell>
          <cell r="CQ1083">
            <v>0</v>
          </cell>
          <cell r="CR1083">
            <v>0</v>
          </cell>
          <cell r="CS1083">
            <v>0</v>
          </cell>
          <cell r="CT1083">
            <v>0</v>
          </cell>
          <cell r="CU1083">
            <v>0</v>
          </cell>
          <cell r="CV1083">
            <v>0</v>
          </cell>
          <cell r="CW1083">
            <v>0</v>
          </cell>
          <cell r="CX1083">
            <v>0</v>
          </cell>
          <cell r="CY1083">
            <v>0</v>
          </cell>
          <cell r="CZ1083">
            <v>0</v>
          </cell>
          <cell r="DA1083">
            <v>0</v>
          </cell>
          <cell r="DB1083">
            <v>0</v>
          </cell>
          <cell r="DC1083">
            <v>0</v>
          </cell>
          <cell r="DD1083">
            <v>0</v>
          </cell>
          <cell r="DE1083">
            <v>0</v>
          </cell>
          <cell r="DF1083">
            <v>0</v>
          </cell>
          <cell r="DG1083">
            <v>0</v>
          </cell>
          <cell r="DH1083">
            <v>0</v>
          </cell>
          <cell r="DI1083">
            <v>0</v>
          </cell>
          <cell r="DJ1083">
            <v>0</v>
          </cell>
          <cell r="DK1083">
            <v>0</v>
          </cell>
          <cell r="DL1083">
            <v>0</v>
          </cell>
          <cell r="DM1083">
            <v>0</v>
          </cell>
          <cell r="DN1083">
            <v>0</v>
          </cell>
          <cell r="DO1083">
            <v>0</v>
          </cell>
          <cell r="DP1083">
            <v>0</v>
          </cell>
          <cell r="DQ1083">
            <v>0</v>
          </cell>
          <cell r="DR1083">
            <v>0</v>
          </cell>
          <cell r="DS1083">
            <v>0</v>
          </cell>
          <cell r="DT1083">
            <v>0</v>
          </cell>
          <cell r="DU1083">
            <v>0</v>
          </cell>
          <cell r="DV1083">
            <v>0</v>
          </cell>
          <cell r="DW1083">
            <v>0</v>
          </cell>
          <cell r="DX1083">
            <v>0</v>
          </cell>
          <cell r="DY1083">
            <v>0</v>
          </cell>
          <cell r="DZ1083">
            <v>0</v>
          </cell>
          <cell r="EA1083">
            <v>0</v>
          </cell>
          <cell r="EB1083">
            <v>0</v>
          </cell>
          <cell r="EC1083">
            <v>0</v>
          </cell>
          <cell r="ED1083">
            <v>0</v>
          </cell>
        </row>
        <row r="1084">
          <cell r="F1084">
            <v>0</v>
          </cell>
          <cell r="G1084">
            <v>0</v>
          </cell>
          <cell r="H1084">
            <v>-6.98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0</v>
          </cell>
          <cell r="AX1084">
            <v>0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0</v>
          </cell>
          <cell r="BD1084">
            <v>0</v>
          </cell>
          <cell r="BE1084">
            <v>0</v>
          </cell>
          <cell r="BF1084">
            <v>0</v>
          </cell>
          <cell r="BG1084">
            <v>0</v>
          </cell>
          <cell r="BH1084">
            <v>0</v>
          </cell>
          <cell r="BI1084">
            <v>0</v>
          </cell>
          <cell r="BJ1084">
            <v>0</v>
          </cell>
          <cell r="BK1084">
            <v>0</v>
          </cell>
          <cell r="BL1084">
            <v>0</v>
          </cell>
          <cell r="BM1084">
            <v>0</v>
          </cell>
          <cell r="BN1084">
            <v>0</v>
          </cell>
          <cell r="BO1084">
            <v>0</v>
          </cell>
          <cell r="BP1084">
            <v>0</v>
          </cell>
          <cell r="BQ1084">
            <v>0</v>
          </cell>
          <cell r="BR1084">
            <v>0</v>
          </cell>
          <cell r="BS1084">
            <v>0</v>
          </cell>
          <cell r="BT1084">
            <v>0</v>
          </cell>
          <cell r="BU1084">
            <v>0</v>
          </cell>
          <cell r="BV1084">
            <v>0</v>
          </cell>
          <cell r="BW1084">
            <v>0</v>
          </cell>
          <cell r="BX1084">
            <v>0</v>
          </cell>
          <cell r="BY1084">
            <v>0</v>
          </cell>
          <cell r="BZ1084">
            <v>0</v>
          </cell>
          <cell r="CA1084">
            <v>0</v>
          </cell>
          <cell r="CB1084">
            <v>0</v>
          </cell>
          <cell r="CC1084">
            <v>0</v>
          </cell>
          <cell r="CD1084">
            <v>0</v>
          </cell>
          <cell r="CE1084">
            <v>0</v>
          </cell>
          <cell r="CF1084">
            <v>0</v>
          </cell>
          <cell r="CG1084">
            <v>0</v>
          </cell>
          <cell r="CH1084">
            <v>0</v>
          </cell>
          <cell r="CI1084">
            <v>0</v>
          </cell>
          <cell r="CJ1084">
            <v>0</v>
          </cell>
          <cell r="CK1084">
            <v>0</v>
          </cell>
          <cell r="CL1084">
            <v>0</v>
          </cell>
          <cell r="CM1084">
            <v>0</v>
          </cell>
          <cell r="CN1084">
            <v>0</v>
          </cell>
          <cell r="CO1084">
            <v>0</v>
          </cell>
          <cell r="CP1084">
            <v>0</v>
          </cell>
          <cell r="CQ1084">
            <v>0</v>
          </cell>
          <cell r="CR1084">
            <v>0</v>
          </cell>
          <cell r="CS1084">
            <v>0</v>
          </cell>
          <cell r="CT1084">
            <v>0</v>
          </cell>
          <cell r="CU1084">
            <v>0</v>
          </cell>
          <cell r="CV1084">
            <v>0</v>
          </cell>
          <cell r="CW1084">
            <v>0</v>
          </cell>
          <cell r="CX1084">
            <v>0</v>
          </cell>
          <cell r="CY1084">
            <v>0</v>
          </cell>
          <cell r="CZ1084">
            <v>0</v>
          </cell>
          <cell r="DA1084">
            <v>0</v>
          </cell>
          <cell r="DB1084">
            <v>0</v>
          </cell>
          <cell r="DC1084">
            <v>0</v>
          </cell>
          <cell r="DD1084">
            <v>0</v>
          </cell>
          <cell r="DE1084">
            <v>-2.2999999999999998</v>
          </cell>
          <cell r="DF1084">
            <v>0</v>
          </cell>
          <cell r="DG1084">
            <v>0</v>
          </cell>
          <cell r="DH1084">
            <v>0</v>
          </cell>
          <cell r="DI1084">
            <v>-2.2999999999999998</v>
          </cell>
          <cell r="DJ1084">
            <v>0</v>
          </cell>
          <cell r="DK1084">
            <v>0</v>
          </cell>
          <cell r="DL1084">
            <v>0</v>
          </cell>
          <cell r="DM1084">
            <v>0</v>
          </cell>
          <cell r="DN1084">
            <v>0</v>
          </cell>
          <cell r="DO1084">
            <v>0</v>
          </cell>
          <cell r="DP1084">
            <v>0</v>
          </cell>
          <cell r="DQ1084">
            <v>0</v>
          </cell>
          <cell r="DR1084">
            <v>0</v>
          </cell>
          <cell r="DS1084">
            <v>0</v>
          </cell>
          <cell r="DT1084">
            <v>0</v>
          </cell>
          <cell r="DU1084">
            <v>0</v>
          </cell>
          <cell r="DV1084">
            <v>0</v>
          </cell>
          <cell r="DW1084">
            <v>0</v>
          </cell>
          <cell r="DX1084">
            <v>0</v>
          </cell>
          <cell r="DY1084">
            <v>0</v>
          </cell>
          <cell r="DZ1084">
            <v>0</v>
          </cell>
          <cell r="EA1084">
            <v>0</v>
          </cell>
          <cell r="EB1084">
            <v>0</v>
          </cell>
          <cell r="EC1084">
            <v>0</v>
          </cell>
          <cell r="ED1084">
            <v>0</v>
          </cell>
        </row>
        <row r="1085">
          <cell r="F1085">
            <v>-2.72</v>
          </cell>
          <cell r="G1085">
            <v>-27.04</v>
          </cell>
          <cell r="H1085">
            <v>-28.19</v>
          </cell>
          <cell r="I1085">
            <v>-32.6</v>
          </cell>
          <cell r="J1085">
            <v>-7.1</v>
          </cell>
          <cell r="K1085">
            <v>-17.579999999999998</v>
          </cell>
          <cell r="L1085">
            <v>1175.04</v>
          </cell>
          <cell r="M1085">
            <v>0</v>
          </cell>
          <cell r="N1085">
            <v>-15.53</v>
          </cell>
          <cell r="O1085">
            <v>-9.2799999999999994</v>
          </cell>
          <cell r="P1085">
            <v>-6.69</v>
          </cell>
          <cell r="Q1085">
            <v>-21.45</v>
          </cell>
          <cell r="R1085">
            <v>-85.67</v>
          </cell>
          <cell r="S1085">
            <v>0</v>
          </cell>
          <cell r="T1085">
            <v>-3.65</v>
          </cell>
          <cell r="U1085">
            <v>-29.57</v>
          </cell>
          <cell r="V1085">
            <v>-14.87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-7.63</v>
          </cell>
          <cell r="AB1085">
            <v>0</v>
          </cell>
          <cell r="AC1085">
            <v>-29.95</v>
          </cell>
          <cell r="AD1085">
            <v>0</v>
          </cell>
          <cell r="AE1085">
            <v>-75.78</v>
          </cell>
          <cell r="AF1085">
            <v>0</v>
          </cell>
          <cell r="AG1085">
            <v>-10.199999999999999</v>
          </cell>
          <cell r="AH1085">
            <v>-11.14</v>
          </cell>
          <cell r="AI1085">
            <v>-34.54</v>
          </cell>
          <cell r="AJ1085">
            <v>-5.23</v>
          </cell>
          <cell r="AK1085">
            <v>0</v>
          </cell>
          <cell r="AL1085">
            <v>0</v>
          </cell>
          <cell r="AM1085">
            <v>-1.76</v>
          </cell>
          <cell r="AN1085">
            <v>-5.26</v>
          </cell>
          <cell r="AO1085">
            <v>-4.74</v>
          </cell>
          <cell r="AP1085">
            <v>0</v>
          </cell>
          <cell r="AQ1085">
            <v>-2.9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0</v>
          </cell>
          <cell r="AX1085">
            <v>0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0</v>
          </cell>
          <cell r="BD1085">
            <v>0</v>
          </cell>
          <cell r="BE1085">
            <v>0</v>
          </cell>
          <cell r="BF1085">
            <v>0</v>
          </cell>
          <cell r="BG1085">
            <v>0</v>
          </cell>
          <cell r="BH1085">
            <v>0</v>
          </cell>
          <cell r="BI1085">
            <v>0</v>
          </cell>
          <cell r="BJ1085">
            <v>0</v>
          </cell>
          <cell r="BK1085">
            <v>0</v>
          </cell>
          <cell r="BL1085">
            <v>0</v>
          </cell>
          <cell r="BM1085">
            <v>0</v>
          </cell>
          <cell r="BN1085">
            <v>0</v>
          </cell>
          <cell r="BO1085">
            <v>0</v>
          </cell>
          <cell r="BP1085">
            <v>0</v>
          </cell>
          <cell r="BQ1085">
            <v>0</v>
          </cell>
          <cell r="BR1085">
            <v>-2.31</v>
          </cell>
          <cell r="BS1085">
            <v>0</v>
          </cell>
          <cell r="BT1085">
            <v>0</v>
          </cell>
          <cell r="BU1085">
            <v>-5.04</v>
          </cell>
          <cell r="BV1085">
            <v>0</v>
          </cell>
          <cell r="BW1085">
            <v>0</v>
          </cell>
          <cell r="BX1085">
            <v>2.73</v>
          </cell>
          <cell r="BY1085">
            <v>0</v>
          </cell>
          <cell r="BZ1085">
            <v>0</v>
          </cell>
          <cell r="CA1085">
            <v>0</v>
          </cell>
          <cell r="CB1085">
            <v>0</v>
          </cell>
          <cell r="CC1085">
            <v>0</v>
          </cell>
          <cell r="CD1085">
            <v>0</v>
          </cell>
          <cell r="CE1085">
            <v>-6.08</v>
          </cell>
          <cell r="CF1085">
            <v>0</v>
          </cell>
          <cell r="CG1085">
            <v>0</v>
          </cell>
          <cell r="CH1085">
            <v>-6.08</v>
          </cell>
          <cell r="CI1085">
            <v>0</v>
          </cell>
          <cell r="CJ1085">
            <v>0</v>
          </cell>
          <cell r="CK1085">
            <v>0</v>
          </cell>
          <cell r="CL1085">
            <v>0</v>
          </cell>
          <cell r="CM1085">
            <v>0</v>
          </cell>
          <cell r="CN1085">
            <v>0</v>
          </cell>
          <cell r="CO1085">
            <v>0</v>
          </cell>
          <cell r="CP1085">
            <v>0</v>
          </cell>
          <cell r="CQ1085">
            <v>0</v>
          </cell>
          <cell r="CR1085">
            <v>0</v>
          </cell>
          <cell r="CS1085">
            <v>0</v>
          </cell>
          <cell r="CT1085">
            <v>0</v>
          </cell>
          <cell r="CU1085">
            <v>0</v>
          </cell>
          <cell r="CV1085">
            <v>0</v>
          </cell>
          <cell r="CW1085">
            <v>0</v>
          </cell>
          <cell r="CX1085">
            <v>0</v>
          </cell>
          <cell r="CY1085">
            <v>0</v>
          </cell>
          <cell r="CZ1085">
            <v>0</v>
          </cell>
          <cell r="DA1085">
            <v>0</v>
          </cell>
          <cell r="DB1085">
            <v>0</v>
          </cell>
          <cell r="DC1085">
            <v>0</v>
          </cell>
          <cell r="DD1085">
            <v>0</v>
          </cell>
          <cell r="DE1085">
            <v>0</v>
          </cell>
          <cell r="DF1085">
            <v>0</v>
          </cell>
          <cell r="DG1085">
            <v>0</v>
          </cell>
          <cell r="DH1085">
            <v>0</v>
          </cell>
          <cell r="DI1085">
            <v>0</v>
          </cell>
          <cell r="DJ1085">
            <v>0</v>
          </cell>
          <cell r="DK1085">
            <v>0</v>
          </cell>
          <cell r="DL1085">
            <v>0</v>
          </cell>
          <cell r="DM1085">
            <v>0</v>
          </cell>
          <cell r="DN1085">
            <v>0</v>
          </cell>
          <cell r="DO1085">
            <v>0</v>
          </cell>
          <cell r="DP1085">
            <v>0</v>
          </cell>
          <cell r="DQ1085">
            <v>0</v>
          </cell>
          <cell r="DR1085">
            <v>0</v>
          </cell>
          <cell r="DS1085">
            <v>0</v>
          </cell>
          <cell r="DT1085">
            <v>0</v>
          </cell>
          <cell r="DU1085">
            <v>0</v>
          </cell>
          <cell r="DV1085">
            <v>0</v>
          </cell>
          <cell r="DW1085">
            <v>0</v>
          </cell>
          <cell r="DX1085">
            <v>0</v>
          </cell>
          <cell r="DY1085">
            <v>0</v>
          </cell>
          <cell r="DZ1085">
            <v>0</v>
          </cell>
          <cell r="EA1085">
            <v>0</v>
          </cell>
          <cell r="EB1085">
            <v>0</v>
          </cell>
          <cell r="EC1085">
            <v>0</v>
          </cell>
          <cell r="ED1085">
            <v>0</v>
          </cell>
        </row>
        <row r="1086"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0</v>
          </cell>
          <cell r="AX1086">
            <v>0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0</v>
          </cell>
          <cell r="BD1086">
            <v>0</v>
          </cell>
          <cell r="BE1086">
            <v>0</v>
          </cell>
          <cell r="BF1086">
            <v>0</v>
          </cell>
          <cell r="BG1086">
            <v>0</v>
          </cell>
          <cell r="BH1086">
            <v>0</v>
          </cell>
          <cell r="BI1086">
            <v>0</v>
          </cell>
          <cell r="BJ1086">
            <v>0</v>
          </cell>
          <cell r="BK1086">
            <v>0</v>
          </cell>
          <cell r="BL1086">
            <v>0</v>
          </cell>
          <cell r="BM1086">
            <v>0</v>
          </cell>
          <cell r="BN1086">
            <v>0</v>
          </cell>
          <cell r="BO1086">
            <v>0</v>
          </cell>
          <cell r="BP1086">
            <v>0</v>
          </cell>
          <cell r="BQ1086">
            <v>0</v>
          </cell>
          <cell r="BR1086">
            <v>0</v>
          </cell>
          <cell r="BS1086">
            <v>0</v>
          </cell>
          <cell r="BT1086">
            <v>0</v>
          </cell>
          <cell r="BU1086">
            <v>0</v>
          </cell>
          <cell r="BV1086">
            <v>0</v>
          </cell>
          <cell r="BW1086">
            <v>0</v>
          </cell>
          <cell r="BX1086">
            <v>0</v>
          </cell>
          <cell r="BY1086">
            <v>0</v>
          </cell>
          <cell r="BZ1086">
            <v>0</v>
          </cell>
          <cell r="CA1086">
            <v>0</v>
          </cell>
          <cell r="CB1086">
            <v>0</v>
          </cell>
          <cell r="CC1086">
            <v>0</v>
          </cell>
          <cell r="CD1086">
            <v>0</v>
          </cell>
          <cell r="CE1086">
            <v>0</v>
          </cell>
          <cell r="CF1086">
            <v>0</v>
          </cell>
          <cell r="CG1086">
            <v>0</v>
          </cell>
          <cell r="CH1086">
            <v>0</v>
          </cell>
          <cell r="CI1086">
            <v>0</v>
          </cell>
          <cell r="CJ1086">
            <v>0</v>
          </cell>
          <cell r="CK1086">
            <v>0</v>
          </cell>
          <cell r="CL1086">
            <v>0</v>
          </cell>
          <cell r="CM1086">
            <v>0</v>
          </cell>
          <cell r="CN1086">
            <v>0</v>
          </cell>
          <cell r="CO1086">
            <v>0</v>
          </cell>
          <cell r="CP1086">
            <v>0</v>
          </cell>
          <cell r="CQ1086">
            <v>0</v>
          </cell>
          <cell r="CR1086">
            <v>0</v>
          </cell>
          <cell r="CS1086">
            <v>0</v>
          </cell>
          <cell r="CT1086">
            <v>0</v>
          </cell>
          <cell r="CU1086">
            <v>0</v>
          </cell>
          <cell r="CV1086">
            <v>0</v>
          </cell>
          <cell r="CW1086">
            <v>0</v>
          </cell>
          <cell r="CX1086">
            <v>0</v>
          </cell>
          <cell r="CY1086">
            <v>0</v>
          </cell>
          <cell r="CZ1086">
            <v>0</v>
          </cell>
          <cell r="DA1086">
            <v>0</v>
          </cell>
          <cell r="DB1086">
            <v>0</v>
          </cell>
          <cell r="DC1086">
            <v>0</v>
          </cell>
          <cell r="DD1086">
            <v>0</v>
          </cell>
          <cell r="DE1086">
            <v>0</v>
          </cell>
          <cell r="DF1086">
            <v>0</v>
          </cell>
          <cell r="DG1086">
            <v>0</v>
          </cell>
          <cell r="DH1086">
            <v>0</v>
          </cell>
          <cell r="DI1086">
            <v>0</v>
          </cell>
          <cell r="DJ1086">
            <v>0</v>
          </cell>
          <cell r="DK1086">
            <v>0</v>
          </cell>
          <cell r="DL1086">
            <v>0</v>
          </cell>
          <cell r="DM1086">
            <v>0</v>
          </cell>
          <cell r="DN1086">
            <v>0</v>
          </cell>
          <cell r="DO1086">
            <v>0</v>
          </cell>
          <cell r="DP1086">
            <v>0</v>
          </cell>
          <cell r="DQ1086">
            <v>0</v>
          </cell>
          <cell r="DR1086">
            <v>0</v>
          </cell>
          <cell r="DS1086">
            <v>0</v>
          </cell>
          <cell r="DT1086">
            <v>0</v>
          </cell>
          <cell r="DU1086">
            <v>0</v>
          </cell>
          <cell r="DV1086">
            <v>0</v>
          </cell>
          <cell r="DW1086">
            <v>0</v>
          </cell>
          <cell r="DX1086">
            <v>0</v>
          </cell>
          <cell r="DY1086">
            <v>0</v>
          </cell>
          <cell r="DZ1086">
            <v>0</v>
          </cell>
          <cell r="EA1086">
            <v>0</v>
          </cell>
          <cell r="EB1086">
            <v>0</v>
          </cell>
          <cell r="EC1086">
            <v>0</v>
          </cell>
          <cell r="ED1086">
            <v>0</v>
          </cell>
        </row>
        <row r="1087">
          <cell r="F1087">
            <v>-4.66</v>
          </cell>
          <cell r="G1087">
            <v>-13.67</v>
          </cell>
          <cell r="H1087">
            <v>-3.33</v>
          </cell>
          <cell r="I1087">
            <v>-0.23</v>
          </cell>
          <cell r="J1087">
            <v>-5.08</v>
          </cell>
          <cell r="K1087">
            <v>-1.58</v>
          </cell>
          <cell r="L1087">
            <v>-5.85</v>
          </cell>
          <cell r="M1087">
            <v>-1.0900000000000001</v>
          </cell>
          <cell r="N1087">
            <v>-2.42</v>
          </cell>
          <cell r="O1087">
            <v>-5.14</v>
          </cell>
          <cell r="P1087">
            <v>0</v>
          </cell>
          <cell r="Q1087">
            <v>-4.71</v>
          </cell>
          <cell r="R1087">
            <v>-66.540000000000006</v>
          </cell>
          <cell r="S1087">
            <v>0</v>
          </cell>
          <cell r="T1087">
            <v>-3.85</v>
          </cell>
          <cell r="U1087">
            <v>-9.4700000000000006</v>
          </cell>
          <cell r="V1087">
            <v>-3.88</v>
          </cell>
          <cell r="W1087">
            <v>0</v>
          </cell>
          <cell r="X1087">
            <v>-18.21</v>
          </cell>
          <cell r="Y1087">
            <v>-10.5</v>
          </cell>
          <cell r="Z1087">
            <v>-0.89</v>
          </cell>
          <cell r="AA1087">
            <v>0</v>
          </cell>
          <cell r="AB1087">
            <v>-9.57</v>
          </cell>
          <cell r="AC1087">
            <v>-2.67</v>
          </cell>
          <cell r="AD1087">
            <v>-7.5</v>
          </cell>
          <cell r="AE1087">
            <v>-88.39</v>
          </cell>
          <cell r="AF1087">
            <v>-4.5599999999999996</v>
          </cell>
          <cell r="AG1087">
            <v>-1.08</v>
          </cell>
          <cell r="AH1087">
            <v>-8.56</v>
          </cell>
          <cell r="AI1087">
            <v>-14.7</v>
          </cell>
          <cell r="AJ1087">
            <v>-11.48</v>
          </cell>
          <cell r="AK1087">
            <v>-2.16</v>
          </cell>
          <cell r="AL1087">
            <v>-12.41</v>
          </cell>
          <cell r="AM1087">
            <v>-0.19</v>
          </cell>
          <cell r="AN1087">
            <v>-8.44</v>
          </cell>
          <cell r="AO1087">
            <v>-14.34</v>
          </cell>
          <cell r="AP1087">
            <v>-10.47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0</v>
          </cell>
          <cell r="BD1087">
            <v>0</v>
          </cell>
          <cell r="BE1087">
            <v>0</v>
          </cell>
          <cell r="BF1087">
            <v>0</v>
          </cell>
          <cell r="BG1087">
            <v>0</v>
          </cell>
          <cell r="BH1087">
            <v>0</v>
          </cell>
          <cell r="BI1087">
            <v>0</v>
          </cell>
          <cell r="BJ1087">
            <v>0</v>
          </cell>
          <cell r="BK1087">
            <v>0</v>
          </cell>
          <cell r="BL1087">
            <v>0</v>
          </cell>
          <cell r="BM1087">
            <v>0</v>
          </cell>
          <cell r="BN1087">
            <v>0</v>
          </cell>
          <cell r="BO1087">
            <v>0</v>
          </cell>
          <cell r="BP1087">
            <v>0</v>
          </cell>
          <cell r="BQ1087">
            <v>0</v>
          </cell>
          <cell r="BR1087">
            <v>0</v>
          </cell>
          <cell r="BS1087">
            <v>0</v>
          </cell>
          <cell r="BT1087">
            <v>0</v>
          </cell>
          <cell r="BU1087">
            <v>0</v>
          </cell>
          <cell r="BV1087">
            <v>0</v>
          </cell>
          <cell r="BW1087">
            <v>0</v>
          </cell>
          <cell r="BX1087">
            <v>0</v>
          </cell>
          <cell r="BY1087">
            <v>0</v>
          </cell>
          <cell r="BZ1087">
            <v>0</v>
          </cell>
          <cell r="CA1087">
            <v>0</v>
          </cell>
          <cell r="CB1087">
            <v>0</v>
          </cell>
          <cell r="CC1087">
            <v>0</v>
          </cell>
          <cell r="CD1087">
            <v>0</v>
          </cell>
          <cell r="CE1087">
            <v>0</v>
          </cell>
          <cell r="CF1087">
            <v>0</v>
          </cell>
          <cell r="CG1087">
            <v>0</v>
          </cell>
          <cell r="CH1087">
            <v>0</v>
          </cell>
          <cell r="CI1087">
            <v>0</v>
          </cell>
          <cell r="CJ1087">
            <v>0</v>
          </cell>
          <cell r="CK1087">
            <v>0</v>
          </cell>
          <cell r="CL1087">
            <v>0</v>
          </cell>
          <cell r="CM1087">
            <v>0</v>
          </cell>
          <cell r="CN1087">
            <v>0</v>
          </cell>
          <cell r="CO1087">
            <v>0</v>
          </cell>
          <cell r="CP1087">
            <v>0</v>
          </cell>
          <cell r="CQ1087">
            <v>0</v>
          </cell>
          <cell r="CR1087">
            <v>0</v>
          </cell>
          <cell r="CS1087">
            <v>0</v>
          </cell>
          <cell r="CT1087">
            <v>0</v>
          </cell>
          <cell r="CU1087">
            <v>0</v>
          </cell>
          <cell r="CV1087">
            <v>0</v>
          </cell>
          <cell r="CW1087">
            <v>0</v>
          </cell>
          <cell r="CX1087">
            <v>0</v>
          </cell>
          <cell r="CY1087">
            <v>0</v>
          </cell>
          <cell r="CZ1087">
            <v>0</v>
          </cell>
          <cell r="DA1087">
            <v>0</v>
          </cell>
          <cell r="DB1087">
            <v>0</v>
          </cell>
          <cell r="DC1087">
            <v>0</v>
          </cell>
          <cell r="DD1087">
            <v>0</v>
          </cell>
          <cell r="DE1087">
            <v>0</v>
          </cell>
          <cell r="DF1087">
            <v>0</v>
          </cell>
          <cell r="DG1087">
            <v>0</v>
          </cell>
          <cell r="DH1087">
            <v>0</v>
          </cell>
          <cell r="DI1087">
            <v>0</v>
          </cell>
          <cell r="DJ1087">
            <v>0</v>
          </cell>
          <cell r="DK1087">
            <v>0</v>
          </cell>
          <cell r="DL1087">
            <v>0</v>
          </cell>
          <cell r="DM1087">
            <v>0</v>
          </cell>
          <cell r="DN1087">
            <v>0</v>
          </cell>
          <cell r="DO1087">
            <v>0</v>
          </cell>
          <cell r="DP1087">
            <v>0</v>
          </cell>
          <cell r="DQ1087">
            <v>0</v>
          </cell>
          <cell r="DR1087">
            <v>0</v>
          </cell>
          <cell r="DS1087">
            <v>0</v>
          </cell>
          <cell r="DT1087">
            <v>0</v>
          </cell>
          <cell r="DU1087">
            <v>0</v>
          </cell>
          <cell r="DV1087">
            <v>0</v>
          </cell>
          <cell r="DW1087">
            <v>0</v>
          </cell>
          <cell r="DX1087">
            <v>0</v>
          </cell>
          <cell r="DY1087">
            <v>0</v>
          </cell>
          <cell r="DZ1087">
            <v>0</v>
          </cell>
          <cell r="EA1087">
            <v>0</v>
          </cell>
          <cell r="EB1087">
            <v>0</v>
          </cell>
          <cell r="EC1087">
            <v>0</v>
          </cell>
          <cell r="ED1087">
            <v>0</v>
          </cell>
        </row>
        <row r="1088">
          <cell r="F1088">
            <v>-58.16</v>
          </cell>
          <cell r="G1088">
            <v>-93.15</v>
          </cell>
          <cell r="H1088">
            <v>-283.32</v>
          </cell>
          <cell r="I1088">
            <v>-244.43</v>
          </cell>
          <cell r="J1088">
            <v>-94.74</v>
          </cell>
          <cell r="K1088">
            <v>-136.80000000000001</v>
          </cell>
          <cell r="L1088">
            <v>1.95</v>
          </cell>
          <cell r="M1088">
            <v>0</v>
          </cell>
          <cell r="N1088">
            <v>-223.11</v>
          </cell>
          <cell r="O1088">
            <v>-34.58</v>
          </cell>
          <cell r="P1088">
            <v>-175.6</v>
          </cell>
          <cell r="Q1088">
            <v>-79.41</v>
          </cell>
          <cell r="R1088">
            <v>-1135.44</v>
          </cell>
          <cell r="S1088">
            <v>-53.37</v>
          </cell>
          <cell r="T1088">
            <v>-104.73</v>
          </cell>
          <cell r="U1088">
            <v>-308.42</v>
          </cell>
          <cell r="V1088">
            <v>-209.92</v>
          </cell>
          <cell r="W1088">
            <v>-90.28</v>
          </cell>
          <cell r="X1088">
            <v>-31.24</v>
          </cell>
          <cell r="Y1088">
            <v>-24.72</v>
          </cell>
          <cell r="Z1088">
            <v>0</v>
          </cell>
          <cell r="AA1088">
            <v>-89.09</v>
          </cell>
          <cell r="AB1088">
            <v>-26.37</v>
          </cell>
          <cell r="AC1088">
            <v>-152.81</v>
          </cell>
          <cell r="AD1088">
            <v>-44.48</v>
          </cell>
          <cell r="AE1088">
            <v>-575.63</v>
          </cell>
          <cell r="AF1088">
            <v>-6.8</v>
          </cell>
          <cell r="AG1088">
            <v>-39.18</v>
          </cell>
          <cell r="AH1088">
            <v>-101.82</v>
          </cell>
          <cell r="AI1088">
            <v>-136.88999999999999</v>
          </cell>
          <cell r="AJ1088">
            <v>-67.739999999999995</v>
          </cell>
          <cell r="AK1088">
            <v>-23.49</v>
          </cell>
          <cell r="AL1088">
            <v>-2</v>
          </cell>
          <cell r="AM1088">
            <v>-19.12</v>
          </cell>
          <cell r="AN1088">
            <v>-119.27</v>
          </cell>
          <cell r="AO1088">
            <v>-23.46</v>
          </cell>
          <cell r="AP1088">
            <v>-18.64</v>
          </cell>
          <cell r="AQ1088">
            <v>-17.23</v>
          </cell>
          <cell r="AR1088">
            <v>-200.31</v>
          </cell>
          <cell r="AS1088">
            <v>-15.57</v>
          </cell>
          <cell r="AT1088">
            <v>-9.19</v>
          </cell>
          <cell r="AU1088">
            <v>-28.79</v>
          </cell>
          <cell r="AV1088">
            <v>-40.340000000000003</v>
          </cell>
          <cell r="AW1088">
            <v>-1.97</v>
          </cell>
          <cell r="AX1088">
            <v>-11.09</v>
          </cell>
          <cell r="AY1088">
            <v>3.22</v>
          </cell>
          <cell r="AZ1088">
            <v>0</v>
          </cell>
          <cell r="BA1088">
            <v>-44.74</v>
          </cell>
          <cell r="BB1088">
            <v>-46.45</v>
          </cell>
          <cell r="BC1088">
            <v>-5.07</v>
          </cell>
          <cell r="BD1088">
            <v>-0.31</v>
          </cell>
          <cell r="BE1088">
            <v>-206.64</v>
          </cell>
          <cell r="BF1088">
            <v>-21.85</v>
          </cell>
          <cell r="BG1088">
            <v>-4.04</v>
          </cell>
          <cell r="BH1088">
            <v>-44.45</v>
          </cell>
          <cell r="BI1088">
            <v>-22.97</v>
          </cell>
          <cell r="BJ1088">
            <v>-20.92</v>
          </cell>
          <cell r="BK1088">
            <v>-9.66</v>
          </cell>
          <cell r="BL1088">
            <v>0</v>
          </cell>
          <cell r="BM1088">
            <v>-3.33</v>
          </cell>
          <cell r="BN1088">
            <v>-39.97</v>
          </cell>
          <cell r="BO1088">
            <v>-22.56</v>
          </cell>
          <cell r="BP1088">
            <v>-11.17</v>
          </cell>
          <cell r="BQ1088">
            <v>-5.71</v>
          </cell>
          <cell r="BR1088">
            <v>-312.56</v>
          </cell>
          <cell r="BS1088">
            <v>-4.7</v>
          </cell>
          <cell r="BT1088">
            <v>-17.53</v>
          </cell>
          <cell r="BU1088">
            <v>-59.03</v>
          </cell>
          <cell r="BV1088">
            <v>-49.68</v>
          </cell>
          <cell r="BW1088">
            <v>-16.36</v>
          </cell>
          <cell r="BX1088">
            <v>-45.71</v>
          </cell>
          <cell r="BY1088">
            <v>-24.15</v>
          </cell>
          <cell r="BZ1088">
            <v>0</v>
          </cell>
          <cell r="CA1088">
            <v>-65.83</v>
          </cell>
          <cell r="CB1088">
            <v>-0.04</v>
          </cell>
          <cell r="CC1088">
            <v>-22.61</v>
          </cell>
          <cell r="CD1088">
            <v>-6.91</v>
          </cell>
          <cell r="CE1088">
            <v>-157.43</v>
          </cell>
          <cell r="CF1088">
            <v>0</v>
          </cell>
          <cell r="CG1088">
            <v>-17.760000000000002</v>
          </cell>
          <cell r="CH1088">
            <v>-48.97</v>
          </cell>
          <cell r="CI1088">
            <v>-16.510000000000002</v>
          </cell>
          <cell r="CJ1088">
            <v>7.67</v>
          </cell>
          <cell r="CK1088">
            <v>-19.399999999999999</v>
          </cell>
          <cell r="CL1088">
            <v>0</v>
          </cell>
          <cell r="CM1088">
            <v>0</v>
          </cell>
          <cell r="CN1088">
            <v>-33.729999999999997</v>
          </cell>
          <cell r="CO1088">
            <v>-7.0000000000000007E-2</v>
          </cell>
          <cell r="CP1088">
            <v>-16.350000000000001</v>
          </cell>
          <cell r="CQ1088">
            <v>-12.31</v>
          </cell>
          <cell r="CR1088">
            <v>589.13</v>
          </cell>
          <cell r="CS1088">
            <v>0</v>
          </cell>
          <cell r="CT1088">
            <v>-5.26</v>
          </cell>
          <cell r="CU1088">
            <v>-37.479999999999997</v>
          </cell>
          <cell r="CV1088">
            <v>-19.850000000000001</v>
          </cell>
          <cell r="CW1088">
            <v>379.7</v>
          </cell>
          <cell r="CX1088">
            <v>385.55</v>
          </cell>
          <cell r="CY1088">
            <v>0</v>
          </cell>
          <cell r="CZ1088">
            <v>0</v>
          </cell>
          <cell r="DA1088">
            <v>-60.88</v>
          </cell>
          <cell r="DB1088">
            <v>-11.17</v>
          </cell>
          <cell r="DC1088">
            <v>-37.64</v>
          </cell>
          <cell r="DD1088">
            <v>-3.85</v>
          </cell>
          <cell r="DE1088">
            <v>-197.41</v>
          </cell>
          <cell r="DF1088">
            <v>-4.03</v>
          </cell>
          <cell r="DG1088">
            <v>-52.04</v>
          </cell>
          <cell r="DH1088">
            <v>-53.59</v>
          </cell>
          <cell r="DI1088">
            <v>-46.95</v>
          </cell>
          <cell r="DJ1088">
            <v>-14.21</v>
          </cell>
          <cell r="DK1088">
            <v>2.1</v>
          </cell>
          <cell r="DL1088">
            <v>-5.98</v>
          </cell>
          <cell r="DM1088">
            <v>-1.74</v>
          </cell>
          <cell r="DN1088">
            <v>-11.72</v>
          </cell>
          <cell r="DO1088">
            <v>-4.2300000000000004</v>
          </cell>
          <cell r="DP1088">
            <v>-5.0199999999999996</v>
          </cell>
          <cell r="DQ1088">
            <v>0</v>
          </cell>
          <cell r="DR1088">
            <v>-0.76</v>
          </cell>
          <cell r="DS1088">
            <v>0</v>
          </cell>
          <cell r="DT1088">
            <v>0</v>
          </cell>
          <cell r="DU1088">
            <v>-0.06</v>
          </cell>
          <cell r="DV1088">
            <v>-0.76</v>
          </cell>
          <cell r="DW1088">
            <v>0.1</v>
          </cell>
          <cell r="DX1088">
            <v>0</v>
          </cell>
          <cell r="DY1088">
            <v>0</v>
          </cell>
          <cell r="DZ1088">
            <v>0</v>
          </cell>
          <cell r="EA1088">
            <v>0</v>
          </cell>
          <cell r="EB1088">
            <v>-0.04</v>
          </cell>
          <cell r="EC1088">
            <v>0</v>
          </cell>
          <cell r="ED1088">
            <v>0</v>
          </cell>
        </row>
        <row r="1089">
          <cell r="F1089">
            <v>0</v>
          </cell>
          <cell r="G1089">
            <v>-89.83</v>
          </cell>
          <cell r="H1089">
            <v>-98.45</v>
          </cell>
          <cell r="I1089">
            <v>-33.020000000000003</v>
          </cell>
          <cell r="J1089">
            <v>-10.71</v>
          </cell>
          <cell r="K1089">
            <v>-5.26</v>
          </cell>
          <cell r="L1089">
            <v>0</v>
          </cell>
          <cell r="M1089">
            <v>0</v>
          </cell>
          <cell r="N1089">
            <v>-8.94</v>
          </cell>
          <cell r="O1089">
            <v>0</v>
          </cell>
          <cell r="P1089">
            <v>-15.73</v>
          </cell>
          <cell r="Q1089">
            <v>-3.52</v>
          </cell>
          <cell r="R1089">
            <v>-54.65</v>
          </cell>
          <cell r="S1089">
            <v>0</v>
          </cell>
          <cell r="T1089">
            <v>0</v>
          </cell>
          <cell r="U1089">
            <v>-27.47</v>
          </cell>
          <cell r="V1089">
            <v>-7.72</v>
          </cell>
          <cell r="W1089">
            <v>-7.03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-12.43</v>
          </cell>
          <cell r="AD1089">
            <v>0</v>
          </cell>
          <cell r="AE1089">
            <v>-397.13</v>
          </cell>
          <cell r="AF1089">
            <v>-0.06</v>
          </cell>
          <cell r="AG1089">
            <v>-0.2</v>
          </cell>
          <cell r="AH1089">
            <v>-109.76</v>
          </cell>
          <cell r="AI1089">
            <v>-104.76</v>
          </cell>
          <cell r="AJ1089">
            <v>-56.36</v>
          </cell>
          <cell r="AK1089">
            <v>-19.71</v>
          </cell>
          <cell r="AL1089">
            <v>0</v>
          </cell>
          <cell r="AM1089">
            <v>0</v>
          </cell>
          <cell r="AN1089">
            <v>-87.09</v>
          </cell>
          <cell r="AO1089">
            <v>-0.14000000000000001</v>
          </cell>
          <cell r="AP1089">
            <v>-16.57</v>
          </cell>
          <cell r="AQ1089">
            <v>-2.46</v>
          </cell>
          <cell r="AR1089">
            <v>-77.94</v>
          </cell>
          <cell r="AS1089">
            <v>-0.05</v>
          </cell>
          <cell r="AT1089">
            <v>-0.05</v>
          </cell>
          <cell r="AU1089">
            <v>-21.66</v>
          </cell>
          <cell r="AV1089">
            <v>-29.57</v>
          </cell>
          <cell r="AW1089">
            <v>3.09</v>
          </cell>
          <cell r="AX1089">
            <v>0.75</v>
          </cell>
          <cell r="AY1089">
            <v>0</v>
          </cell>
          <cell r="AZ1089">
            <v>0</v>
          </cell>
          <cell r="BA1089">
            <v>-20.12</v>
          </cell>
          <cell r="BB1089">
            <v>-10.28</v>
          </cell>
          <cell r="BC1089">
            <v>0</v>
          </cell>
          <cell r="BD1089">
            <v>-0.04</v>
          </cell>
          <cell r="BE1089">
            <v>-150.69</v>
          </cell>
          <cell r="BF1089">
            <v>-5.0199999999999996</v>
          </cell>
          <cell r="BG1089">
            <v>-0.1</v>
          </cell>
          <cell r="BH1089">
            <v>-37.35</v>
          </cell>
          <cell r="BI1089">
            <v>-50.41</v>
          </cell>
          <cell r="BJ1089">
            <v>-16.53</v>
          </cell>
          <cell r="BK1089">
            <v>3.52</v>
          </cell>
          <cell r="BL1089">
            <v>0</v>
          </cell>
          <cell r="BM1089">
            <v>0</v>
          </cell>
          <cell r="BN1089">
            <v>-5.15</v>
          </cell>
          <cell r="BO1089">
            <v>-8.9700000000000006</v>
          </cell>
          <cell r="BP1089">
            <v>-22.67</v>
          </cell>
          <cell r="BQ1089">
            <v>-7.99</v>
          </cell>
          <cell r="BR1089">
            <v>-159.94999999999999</v>
          </cell>
          <cell r="BS1089">
            <v>-5.07</v>
          </cell>
          <cell r="BT1089">
            <v>-14.22</v>
          </cell>
          <cell r="BU1089">
            <v>-33.96</v>
          </cell>
          <cell r="BV1089">
            <v>-28.93</v>
          </cell>
          <cell r="BW1089">
            <v>-10.94</v>
          </cell>
          <cell r="BX1089">
            <v>-19.14</v>
          </cell>
          <cell r="BY1089">
            <v>-7.79</v>
          </cell>
          <cell r="BZ1089">
            <v>0</v>
          </cell>
          <cell r="CA1089">
            <v>-16.809999999999999</v>
          </cell>
          <cell r="CB1089">
            <v>0</v>
          </cell>
          <cell r="CC1089">
            <v>-22.21</v>
          </cell>
          <cell r="CD1089">
            <v>-0.89</v>
          </cell>
          <cell r="CE1089">
            <v>-85.58</v>
          </cell>
          <cell r="CF1089">
            <v>0</v>
          </cell>
          <cell r="CG1089">
            <v>-2.63</v>
          </cell>
          <cell r="CH1089">
            <v>-23.22</v>
          </cell>
          <cell r="CI1089">
            <v>-19.04</v>
          </cell>
          <cell r="CJ1089">
            <v>-6.43</v>
          </cell>
          <cell r="CK1089">
            <v>0</v>
          </cell>
          <cell r="CL1089">
            <v>0</v>
          </cell>
          <cell r="CM1089">
            <v>0</v>
          </cell>
          <cell r="CN1089">
            <v>-3.51</v>
          </cell>
          <cell r="CO1089">
            <v>0</v>
          </cell>
          <cell r="CP1089">
            <v>-30.75</v>
          </cell>
          <cell r="CQ1089">
            <v>0</v>
          </cell>
          <cell r="CR1089">
            <v>-82.53</v>
          </cell>
          <cell r="CS1089">
            <v>0</v>
          </cell>
          <cell r="CT1089">
            <v>0</v>
          </cell>
          <cell r="CU1089">
            <v>-18.010000000000002</v>
          </cell>
          <cell r="CV1089">
            <v>-27.35</v>
          </cell>
          <cell r="CW1089">
            <v>-5.56</v>
          </cell>
          <cell r="CX1089">
            <v>3.18</v>
          </cell>
          <cell r="CY1089">
            <v>0</v>
          </cell>
          <cell r="CZ1089">
            <v>0</v>
          </cell>
          <cell r="DA1089">
            <v>-6.77</v>
          </cell>
          <cell r="DB1089">
            <v>0</v>
          </cell>
          <cell r="DC1089">
            <v>-24.07</v>
          </cell>
          <cell r="DD1089">
            <v>-3.97</v>
          </cell>
          <cell r="DE1089">
            <v>-175.53</v>
          </cell>
          <cell r="DF1089">
            <v>0</v>
          </cell>
          <cell r="DG1089">
            <v>-20.74</v>
          </cell>
          <cell r="DH1089">
            <v>-56.59</v>
          </cell>
          <cell r="DI1089">
            <v>-49.22</v>
          </cell>
          <cell r="DJ1089">
            <v>-15.25</v>
          </cell>
          <cell r="DK1089">
            <v>-6.91</v>
          </cell>
          <cell r="DL1089">
            <v>0</v>
          </cell>
          <cell r="DM1089">
            <v>-11.65</v>
          </cell>
          <cell r="DN1089">
            <v>0</v>
          </cell>
          <cell r="DO1089">
            <v>-15.17</v>
          </cell>
          <cell r="DP1089">
            <v>0</v>
          </cell>
          <cell r="DQ1089">
            <v>0</v>
          </cell>
          <cell r="DR1089">
            <v>0</v>
          </cell>
          <cell r="DS1089">
            <v>0</v>
          </cell>
          <cell r="DT1089">
            <v>0</v>
          </cell>
          <cell r="DU1089">
            <v>0</v>
          </cell>
          <cell r="DV1089">
            <v>0</v>
          </cell>
          <cell r="DW1089">
            <v>0</v>
          </cell>
          <cell r="DX1089">
            <v>0</v>
          </cell>
          <cell r="DY1089">
            <v>0</v>
          </cell>
          <cell r="DZ1089">
            <v>0</v>
          </cell>
          <cell r="EA1089">
            <v>0</v>
          </cell>
          <cell r="EB1089">
            <v>0</v>
          </cell>
          <cell r="EC1089">
            <v>0</v>
          </cell>
          <cell r="ED1089">
            <v>0</v>
          </cell>
        </row>
        <row r="1090">
          <cell r="F1090">
            <v>-605.75</v>
          </cell>
          <cell r="G1090">
            <v>-485.95</v>
          </cell>
          <cell r="H1090">
            <v>-355.55</v>
          </cell>
          <cell r="I1090">
            <v>-294.66000000000003</v>
          </cell>
          <cell r="J1090">
            <v>-515.73</v>
          </cell>
          <cell r="K1090">
            <v>-791.41</v>
          </cell>
          <cell r="L1090">
            <v>-619.53</v>
          </cell>
          <cell r="M1090">
            <v>-601.04999999999995</v>
          </cell>
          <cell r="N1090">
            <v>-487.75</v>
          </cell>
          <cell r="O1090">
            <v>-827.23</v>
          </cell>
          <cell r="P1090">
            <v>-503.06</v>
          </cell>
          <cell r="Q1090">
            <v>-45.47</v>
          </cell>
          <cell r="R1090">
            <v>-3831.89</v>
          </cell>
          <cell r="S1090">
            <v>-313.83</v>
          </cell>
          <cell r="T1090">
            <v>-330.45</v>
          </cell>
          <cell r="U1090">
            <v>-276.72000000000003</v>
          </cell>
          <cell r="V1090">
            <v>-318.3</v>
          </cell>
          <cell r="W1090">
            <v>-252.53</v>
          </cell>
          <cell r="X1090">
            <v>-380.67</v>
          </cell>
          <cell r="Y1090">
            <v>-419.23</v>
          </cell>
          <cell r="Z1090">
            <v>-354.47</v>
          </cell>
          <cell r="AA1090">
            <v>-307.86</v>
          </cell>
          <cell r="AB1090">
            <v>-569.15</v>
          </cell>
          <cell r="AC1090">
            <v>-254.32</v>
          </cell>
          <cell r="AD1090">
            <v>-54.34</v>
          </cell>
          <cell r="AE1090">
            <v>-4196.7</v>
          </cell>
          <cell r="AF1090">
            <v>-302.72000000000003</v>
          </cell>
          <cell r="AG1090">
            <v>-233.86</v>
          </cell>
          <cell r="AH1090">
            <v>-355.77</v>
          </cell>
          <cell r="AI1090">
            <v>-416.1</v>
          </cell>
          <cell r="AJ1090">
            <v>-212.94</v>
          </cell>
          <cell r="AK1090">
            <v>-462.04</v>
          </cell>
          <cell r="AL1090">
            <v>-505.12</v>
          </cell>
          <cell r="AM1090">
            <v>-382.94</v>
          </cell>
          <cell r="AN1090">
            <v>-356.4</v>
          </cell>
          <cell r="AO1090">
            <v>-617.14</v>
          </cell>
          <cell r="AP1090">
            <v>-297.83</v>
          </cell>
          <cell r="AQ1090">
            <v>-53.86</v>
          </cell>
          <cell r="AR1090">
            <v>-1156.9000000000001</v>
          </cell>
          <cell r="AS1090">
            <v>-92.27</v>
          </cell>
          <cell r="AT1090">
            <v>-98.87</v>
          </cell>
          <cell r="AU1090">
            <v>-116.16</v>
          </cell>
          <cell r="AV1090">
            <v>-89.86</v>
          </cell>
          <cell r="AW1090">
            <v>-10.69</v>
          </cell>
          <cell r="AX1090">
            <v>-57.9</v>
          </cell>
          <cell r="AY1090">
            <v>-78.92</v>
          </cell>
          <cell r="AZ1090">
            <v>-57.74</v>
          </cell>
          <cell r="BA1090">
            <v>-94.25</v>
          </cell>
          <cell r="BB1090">
            <v>-220.53</v>
          </cell>
          <cell r="BC1090">
            <v>-140.94999999999999</v>
          </cell>
          <cell r="BD1090">
            <v>-98.77</v>
          </cell>
          <cell r="BE1090">
            <v>-1147.8699999999999</v>
          </cell>
          <cell r="BF1090">
            <v>-84.74</v>
          </cell>
          <cell r="BG1090">
            <v>-138.93</v>
          </cell>
          <cell r="BH1090">
            <v>-116.41</v>
          </cell>
          <cell r="BI1090">
            <v>-123.75</v>
          </cell>
          <cell r="BJ1090">
            <v>5.63</v>
          </cell>
          <cell r="BK1090">
            <v>-68.400000000000006</v>
          </cell>
          <cell r="BL1090">
            <v>-59.2</v>
          </cell>
          <cell r="BM1090">
            <v>-43.07</v>
          </cell>
          <cell r="BN1090">
            <v>-97.71</v>
          </cell>
          <cell r="BO1090">
            <v>-144.47999999999999</v>
          </cell>
          <cell r="BP1090">
            <v>-153</v>
          </cell>
          <cell r="BQ1090">
            <v>-123.81</v>
          </cell>
          <cell r="BR1090">
            <v>-769.05</v>
          </cell>
          <cell r="BS1090">
            <v>-79.03</v>
          </cell>
          <cell r="BT1090">
            <v>-77</v>
          </cell>
          <cell r="BU1090">
            <v>-43.98</v>
          </cell>
          <cell r="BV1090">
            <v>-84.69</v>
          </cell>
          <cell r="BW1090">
            <v>-6.07</v>
          </cell>
          <cell r="BX1090">
            <v>-85.92</v>
          </cell>
          <cell r="BY1090">
            <v>-43.62</v>
          </cell>
          <cell r="BZ1090">
            <v>-36.71</v>
          </cell>
          <cell r="CA1090">
            <v>-61.7</v>
          </cell>
          <cell r="CB1090">
            <v>-152.97999999999999</v>
          </cell>
          <cell r="CC1090">
            <v>-92.3</v>
          </cell>
          <cell r="CD1090">
            <v>-5.0599999999999996</v>
          </cell>
          <cell r="CE1090">
            <v>-643.14</v>
          </cell>
          <cell r="CF1090">
            <v>-17.23</v>
          </cell>
          <cell r="CG1090">
            <v>-65.150000000000006</v>
          </cell>
          <cell r="CH1090">
            <v>-83.99</v>
          </cell>
          <cell r="CI1090">
            <v>-42.8</v>
          </cell>
          <cell r="CJ1090">
            <v>-36.15</v>
          </cell>
          <cell r="CK1090">
            <v>-61.03</v>
          </cell>
          <cell r="CL1090">
            <v>-31.85</v>
          </cell>
          <cell r="CM1090">
            <v>-16.28</v>
          </cell>
          <cell r="CN1090">
            <v>-42</v>
          </cell>
          <cell r="CO1090">
            <v>-100.76</v>
          </cell>
          <cell r="CP1090">
            <v>-60.69</v>
          </cell>
          <cell r="CQ1090">
            <v>-85.21</v>
          </cell>
          <cell r="CR1090">
            <v>-960.43</v>
          </cell>
          <cell r="CS1090">
            <v>-42.28</v>
          </cell>
          <cell r="CT1090">
            <v>-54.16</v>
          </cell>
          <cell r="CU1090">
            <v>-111.57</v>
          </cell>
          <cell r="CV1090">
            <v>-69.95</v>
          </cell>
          <cell r="CW1090">
            <v>-108.63</v>
          </cell>
          <cell r="CX1090">
            <v>-159.80000000000001</v>
          </cell>
          <cell r="CY1090">
            <v>-31.96</v>
          </cell>
          <cell r="CZ1090">
            <v>-35.380000000000003</v>
          </cell>
          <cell r="DA1090">
            <v>-54.16</v>
          </cell>
          <cell r="DB1090">
            <v>-130.29</v>
          </cell>
          <cell r="DC1090">
            <v>-64.84</v>
          </cell>
          <cell r="DD1090">
            <v>-97.42</v>
          </cell>
          <cell r="DE1090">
            <v>-137.04</v>
          </cell>
          <cell r="DF1090">
            <v>-71.69</v>
          </cell>
          <cell r="DG1090">
            <v>-40.44</v>
          </cell>
          <cell r="DH1090">
            <v>-107.38</v>
          </cell>
          <cell r="DI1090">
            <v>-49.58</v>
          </cell>
          <cell r="DJ1090">
            <v>-27.27</v>
          </cell>
          <cell r="DK1090">
            <v>487.27</v>
          </cell>
          <cell r="DL1090">
            <v>-50.08</v>
          </cell>
          <cell r="DM1090">
            <v>-1.25</v>
          </cell>
          <cell r="DN1090">
            <v>-64.2</v>
          </cell>
          <cell r="DO1090">
            <v>-96.52</v>
          </cell>
          <cell r="DP1090">
            <v>-101.14</v>
          </cell>
          <cell r="DQ1090">
            <v>-14.75</v>
          </cell>
          <cell r="DR1090">
            <v>-41.78</v>
          </cell>
          <cell r="DS1090">
            <v>0</v>
          </cell>
          <cell r="DT1090">
            <v>0</v>
          </cell>
          <cell r="DU1090">
            <v>-13.49</v>
          </cell>
          <cell r="DV1090">
            <v>-3.91</v>
          </cell>
          <cell r="DW1090">
            <v>-1.25</v>
          </cell>
          <cell r="DX1090">
            <v>8.17</v>
          </cell>
          <cell r="DY1090">
            <v>2.2599999999999998</v>
          </cell>
          <cell r="DZ1090">
            <v>1.1200000000000001</v>
          </cell>
          <cell r="EA1090">
            <v>-20.420000000000002</v>
          </cell>
          <cell r="EB1090">
            <v>-13.81</v>
          </cell>
          <cell r="EC1090">
            <v>-0.53</v>
          </cell>
          <cell r="ED1090">
            <v>7.0000000000000007E-2</v>
          </cell>
        </row>
        <row r="1091">
          <cell r="F1091">
            <v>-69.72</v>
          </cell>
          <cell r="G1091">
            <v>-60.6</v>
          </cell>
          <cell r="H1091">
            <v>-71.069999999999993</v>
          </cell>
          <cell r="I1091">
            <v>-69.489999999999995</v>
          </cell>
          <cell r="J1091">
            <v>-41.69</v>
          </cell>
          <cell r="K1091">
            <v>-74.41</v>
          </cell>
          <cell r="L1091">
            <v>-107.8</v>
          </cell>
          <cell r="M1091">
            <v>-130.76</v>
          </cell>
          <cell r="N1091">
            <v>-131.44</v>
          </cell>
          <cell r="O1091">
            <v>-101.75</v>
          </cell>
          <cell r="P1091">
            <v>-146.9</v>
          </cell>
          <cell r="Q1091">
            <v>-15.44</v>
          </cell>
          <cell r="R1091">
            <v>-1121.48</v>
          </cell>
          <cell r="S1091">
            <v>-69.180000000000007</v>
          </cell>
          <cell r="T1091">
            <v>-67.27</v>
          </cell>
          <cell r="U1091">
            <v>-63.3</v>
          </cell>
          <cell r="V1091">
            <v>-112.63</v>
          </cell>
          <cell r="W1091">
            <v>-15.63</v>
          </cell>
          <cell r="X1091">
            <v>-79.34</v>
          </cell>
          <cell r="Y1091">
            <v>-154.94999999999999</v>
          </cell>
          <cell r="Z1091">
            <v>-81.58</v>
          </cell>
          <cell r="AA1091">
            <v>-198.84</v>
          </cell>
          <cell r="AB1091">
            <v>-122.25</v>
          </cell>
          <cell r="AC1091">
            <v>-110.52</v>
          </cell>
          <cell r="AD1091">
            <v>-46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0</v>
          </cell>
          <cell r="AX1091">
            <v>0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0</v>
          </cell>
          <cell r="BD1091">
            <v>0</v>
          </cell>
          <cell r="BE1091">
            <v>0</v>
          </cell>
          <cell r="BF1091">
            <v>0</v>
          </cell>
          <cell r="BG1091">
            <v>0</v>
          </cell>
          <cell r="BH1091">
            <v>0</v>
          </cell>
          <cell r="BI1091">
            <v>0</v>
          </cell>
          <cell r="BJ1091">
            <v>0</v>
          </cell>
          <cell r="BK1091">
            <v>0</v>
          </cell>
          <cell r="BL1091">
            <v>0</v>
          </cell>
          <cell r="BM1091">
            <v>0</v>
          </cell>
          <cell r="BN1091">
            <v>0</v>
          </cell>
          <cell r="BO1091">
            <v>0</v>
          </cell>
          <cell r="BP1091">
            <v>0</v>
          </cell>
          <cell r="BQ1091">
            <v>0</v>
          </cell>
          <cell r="BR1091">
            <v>0</v>
          </cell>
          <cell r="BS1091">
            <v>0</v>
          </cell>
          <cell r="BT1091">
            <v>0</v>
          </cell>
          <cell r="BU1091">
            <v>0</v>
          </cell>
          <cell r="BV1091">
            <v>0</v>
          </cell>
          <cell r="BW1091">
            <v>0</v>
          </cell>
          <cell r="BX1091">
            <v>0</v>
          </cell>
          <cell r="BY1091">
            <v>0</v>
          </cell>
          <cell r="BZ1091">
            <v>0</v>
          </cell>
          <cell r="CA1091">
            <v>0</v>
          </cell>
          <cell r="CB1091">
            <v>0</v>
          </cell>
          <cell r="CC1091">
            <v>0</v>
          </cell>
          <cell r="CD1091">
            <v>0</v>
          </cell>
          <cell r="CE1091">
            <v>0</v>
          </cell>
          <cell r="CF1091">
            <v>0</v>
          </cell>
          <cell r="CG1091">
            <v>0</v>
          </cell>
          <cell r="CH1091">
            <v>0</v>
          </cell>
          <cell r="CI1091">
            <v>0</v>
          </cell>
          <cell r="CJ1091">
            <v>0</v>
          </cell>
          <cell r="CK1091">
            <v>0</v>
          </cell>
          <cell r="CL1091">
            <v>0</v>
          </cell>
          <cell r="CM1091">
            <v>0</v>
          </cell>
          <cell r="CN1091">
            <v>0</v>
          </cell>
          <cell r="CO1091">
            <v>0</v>
          </cell>
          <cell r="CP1091">
            <v>0</v>
          </cell>
          <cell r="CQ1091">
            <v>0</v>
          </cell>
          <cell r="CR1091">
            <v>0</v>
          </cell>
          <cell r="CS1091">
            <v>0</v>
          </cell>
          <cell r="CT1091">
            <v>0</v>
          </cell>
          <cell r="CU1091">
            <v>0</v>
          </cell>
          <cell r="CV1091">
            <v>0</v>
          </cell>
          <cell r="CW1091">
            <v>0</v>
          </cell>
          <cell r="CX1091">
            <v>0</v>
          </cell>
          <cell r="CY1091">
            <v>0</v>
          </cell>
          <cell r="CZ1091">
            <v>0</v>
          </cell>
          <cell r="DA1091">
            <v>0</v>
          </cell>
          <cell r="DB1091">
            <v>0</v>
          </cell>
          <cell r="DC1091">
            <v>0</v>
          </cell>
          <cell r="DD1091">
            <v>0</v>
          </cell>
          <cell r="DE1091">
            <v>0</v>
          </cell>
          <cell r="DF1091">
            <v>0</v>
          </cell>
          <cell r="DG1091">
            <v>0</v>
          </cell>
          <cell r="DH1091">
            <v>0</v>
          </cell>
          <cell r="DI1091">
            <v>0</v>
          </cell>
          <cell r="DJ1091">
            <v>0</v>
          </cell>
          <cell r="DK1091">
            <v>0</v>
          </cell>
          <cell r="DL1091">
            <v>0</v>
          </cell>
          <cell r="DM1091">
            <v>0</v>
          </cell>
          <cell r="DN1091">
            <v>0</v>
          </cell>
          <cell r="DO1091">
            <v>0</v>
          </cell>
          <cell r="DP1091">
            <v>0</v>
          </cell>
          <cell r="DQ1091">
            <v>0</v>
          </cell>
          <cell r="DR1091">
            <v>0</v>
          </cell>
          <cell r="DS1091">
            <v>0</v>
          </cell>
          <cell r="DT1091">
            <v>0</v>
          </cell>
          <cell r="DU1091">
            <v>0</v>
          </cell>
          <cell r="DV1091">
            <v>0</v>
          </cell>
          <cell r="DW1091">
            <v>0</v>
          </cell>
          <cell r="DX1091">
            <v>0</v>
          </cell>
          <cell r="DY1091">
            <v>0</v>
          </cell>
          <cell r="DZ1091">
            <v>0</v>
          </cell>
          <cell r="EA1091">
            <v>0</v>
          </cell>
          <cell r="EB1091">
            <v>0</v>
          </cell>
          <cell r="EC1091">
            <v>0</v>
          </cell>
          <cell r="ED1091">
            <v>0</v>
          </cell>
        </row>
        <row r="1092"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0</v>
          </cell>
          <cell r="AX1092">
            <v>0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0</v>
          </cell>
          <cell r="BD1092">
            <v>0</v>
          </cell>
          <cell r="BE1092">
            <v>0</v>
          </cell>
          <cell r="BF1092">
            <v>0</v>
          </cell>
          <cell r="BG1092">
            <v>0</v>
          </cell>
          <cell r="BH1092">
            <v>0</v>
          </cell>
          <cell r="BI1092">
            <v>0</v>
          </cell>
          <cell r="BJ1092">
            <v>0</v>
          </cell>
          <cell r="BK1092">
            <v>0</v>
          </cell>
          <cell r="BL1092">
            <v>0</v>
          </cell>
          <cell r="BM1092">
            <v>0</v>
          </cell>
          <cell r="BN1092">
            <v>0</v>
          </cell>
          <cell r="BO1092">
            <v>0</v>
          </cell>
          <cell r="BP1092">
            <v>0</v>
          </cell>
          <cell r="BQ1092">
            <v>0</v>
          </cell>
          <cell r="BR1092">
            <v>0</v>
          </cell>
          <cell r="BS1092">
            <v>0</v>
          </cell>
          <cell r="BT1092">
            <v>0</v>
          </cell>
          <cell r="BU1092">
            <v>0</v>
          </cell>
          <cell r="BV1092">
            <v>0</v>
          </cell>
          <cell r="BW1092">
            <v>0</v>
          </cell>
          <cell r="BX1092">
            <v>0</v>
          </cell>
          <cell r="BY1092">
            <v>0</v>
          </cell>
          <cell r="BZ1092">
            <v>0</v>
          </cell>
          <cell r="CA1092">
            <v>0</v>
          </cell>
          <cell r="CB1092">
            <v>0</v>
          </cell>
          <cell r="CC1092">
            <v>0</v>
          </cell>
          <cell r="CD1092">
            <v>0</v>
          </cell>
          <cell r="CE1092">
            <v>0</v>
          </cell>
          <cell r="CF1092">
            <v>0</v>
          </cell>
          <cell r="CG1092">
            <v>0</v>
          </cell>
          <cell r="CH1092">
            <v>0</v>
          </cell>
          <cell r="CI1092">
            <v>0</v>
          </cell>
          <cell r="CJ1092">
            <v>0</v>
          </cell>
          <cell r="CK1092">
            <v>0</v>
          </cell>
          <cell r="CL1092">
            <v>0</v>
          </cell>
          <cell r="CM1092">
            <v>0</v>
          </cell>
          <cell r="CN1092">
            <v>0</v>
          </cell>
          <cell r="CO1092">
            <v>0</v>
          </cell>
          <cell r="CP1092">
            <v>0</v>
          </cell>
          <cell r="CQ1092">
            <v>0</v>
          </cell>
          <cell r="CR1092">
            <v>0</v>
          </cell>
          <cell r="CS1092">
            <v>0</v>
          </cell>
          <cell r="CT1092">
            <v>0</v>
          </cell>
          <cell r="CU1092">
            <v>0</v>
          </cell>
          <cell r="CV1092">
            <v>0</v>
          </cell>
          <cell r="CW1092">
            <v>0</v>
          </cell>
          <cell r="CX1092">
            <v>0</v>
          </cell>
          <cell r="CY1092">
            <v>0</v>
          </cell>
          <cell r="CZ1092">
            <v>0</v>
          </cell>
          <cell r="DA1092">
            <v>0</v>
          </cell>
          <cell r="DB1092">
            <v>0</v>
          </cell>
          <cell r="DC1092">
            <v>0</v>
          </cell>
          <cell r="DD1092">
            <v>0</v>
          </cell>
          <cell r="DE1092">
            <v>0</v>
          </cell>
          <cell r="DF1092">
            <v>0</v>
          </cell>
          <cell r="DG1092">
            <v>0</v>
          </cell>
          <cell r="DH1092">
            <v>0</v>
          </cell>
          <cell r="DI1092">
            <v>0</v>
          </cell>
          <cell r="DJ1092">
            <v>0</v>
          </cell>
          <cell r="DK1092">
            <v>0</v>
          </cell>
          <cell r="DL1092">
            <v>0</v>
          </cell>
          <cell r="DM1092">
            <v>0</v>
          </cell>
          <cell r="DN1092">
            <v>0</v>
          </cell>
          <cell r="DO1092">
            <v>0</v>
          </cell>
          <cell r="DP1092">
            <v>0</v>
          </cell>
          <cell r="DQ1092">
            <v>0</v>
          </cell>
          <cell r="DR1092">
            <v>0</v>
          </cell>
          <cell r="DS1092">
            <v>0</v>
          </cell>
          <cell r="DT1092">
            <v>0</v>
          </cell>
          <cell r="DU1092">
            <v>0</v>
          </cell>
          <cell r="DV1092">
            <v>0</v>
          </cell>
          <cell r="DW1092">
            <v>0</v>
          </cell>
          <cell r="DX1092">
            <v>0</v>
          </cell>
          <cell r="DY1092">
            <v>0</v>
          </cell>
          <cell r="DZ1092">
            <v>0</v>
          </cell>
          <cell r="EA1092">
            <v>0</v>
          </cell>
          <cell r="EB1092">
            <v>0</v>
          </cell>
          <cell r="EC1092">
            <v>0</v>
          </cell>
          <cell r="ED1092">
            <v>0</v>
          </cell>
        </row>
        <row r="1093"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0</v>
          </cell>
          <cell r="BD1093">
            <v>0</v>
          </cell>
          <cell r="BE1093">
            <v>0</v>
          </cell>
          <cell r="BF1093">
            <v>0</v>
          </cell>
          <cell r="BG1093">
            <v>0</v>
          </cell>
          <cell r="BH1093">
            <v>0</v>
          </cell>
          <cell r="BI1093">
            <v>0</v>
          </cell>
          <cell r="BJ1093">
            <v>0</v>
          </cell>
          <cell r="BK1093">
            <v>0</v>
          </cell>
          <cell r="BL1093">
            <v>0</v>
          </cell>
          <cell r="BM1093">
            <v>0</v>
          </cell>
          <cell r="BN1093">
            <v>0</v>
          </cell>
          <cell r="BO1093">
            <v>0</v>
          </cell>
          <cell r="BP1093">
            <v>0</v>
          </cell>
          <cell r="BQ1093">
            <v>0</v>
          </cell>
          <cell r="BR1093">
            <v>0</v>
          </cell>
          <cell r="BS1093">
            <v>0</v>
          </cell>
          <cell r="BT1093">
            <v>0</v>
          </cell>
          <cell r="BU1093">
            <v>0</v>
          </cell>
          <cell r="BV1093">
            <v>0</v>
          </cell>
          <cell r="BW1093">
            <v>0</v>
          </cell>
          <cell r="BX1093">
            <v>0</v>
          </cell>
          <cell r="BY1093">
            <v>0</v>
          </cell>
          <cell r="BZ1093">
            <v>0</v>
          </cell>
          <cell r="CA1093">
            <v>0</v>
          </cell>
          <cell r="CB1093">
            <v>0</v>
          </cell>
          <cell r="CC1093">
            <v>0</v>
          </cell>
          <cell r="CD1093">
            <v>0</v>
          </cell>
          <cell r="CE1093">
            <v>0</v>
          </cell>
          <cell r="CF1093">
            <v>0</v>
          </cell>
          <cell r="CG1093">
            <v>0</v>
          </cell>
          <cell r="CH1093">
            <v>0</v>
          </cell>
          <cell r="CI1093">
            <v>0</v>
          </cell>
          <cell r="CJ1093">
            <v>0</v>
          </cell>
          <cell r="CK1093">
            <v>0</v>
          </cell>
          <cell r="CL1093">
            <v>0</v>
          </cell>
          <cell r="CM1093">
            <v>0</v>
          </cell>
          <cell r="CN1093">
            <v>0</v>
          </cell>
          <cell r="CO1093">
            <v>0</v>
          </cell>
          <cell r="CP1093">
            <v>0</v>
          </cell>
          <cell r="CQ1093">
            <v>0</v>
          </cell>
          <cell r="CR1093">
            <v>0</v>
          </cell>
          <cell r="CS1093">
            <v>0</v>
          </cell>
          <cell r="CT1093">
            <v>0</v>
          </cell>
          <cell r="CU1093">
            <v>0</v>
          </cell>
          <cell r="CV1093">
            <v>0</v>
          </cell>
          <cell r="CW1093">
            <v>0</v>
          </cell>
          <cell r="CX1093">
            <v>0</v>
          </cell>
          <cell r="CY1093">
            <v>0</v>
          </cell>
          <cell r="CZ1093">
            <v>0</v>
          </cell>
          <cell r="DA1093">
            <v>0</v>
          </cell>
          <cell r="DB1093">
            <v>0</v>
          </cell>
          <cell r="DC1093">
            <v>0</v>
          </cell>
          <cell r="DD1093">
            <v>0</v>
          </cell>
          <cell r="DE1093">
            <v>0</v>
          </cell>
          <cell r="DF1093">
            <v>0</v>
          </cell>
          <cell r="DG1093">
            <v>0</v>
          </cell>
          <cell r="DH1093">
            <v>0</v>
          </cell>
          <cell r="DI1093">
            <v>0</v>
          </cell>
          <cell r="DJ1093">
            <v>0</v>
          </cell>
          <cell r="DK1093">
            <v>0</v>
          </cell>
          <cell r="DL1093">
            <v>0</v>
          </cell>
          <cell r="DM1093">
            <v>0</v>
          </cell>
          <cell r="DN1093">
            <v>0</v>
          </cell>
          <cell r="DO1093">
            <v>0</v>
          </cell>
          <cell r="DP1093">
            <v>0</v>
          </cell>
          <cell r="DQ1093">
            <v>0</v>
          </cell>
          <cell r="DR1093">
            <v>0</v>
          </cell>
          <cell r="DS1093">
            <v>0</v>
          </cell>
          <cell r="DT1093">
            <v>0</v>
          </cell>
          <cell r="DU1093">
            <v>0</v>
          </cell>
          <cell r="DV1093">
            <v>0</v>
          </cell>
          <cell r="DW1093">
            <v>0</v>
          </cell>
          <cell r="DX1093">
            <v>0</v>
          </cell>
          <cell r="DY1093">
            <v>0</v>
          </cell>
          <cell r="DZ1093">
            <v>0</v>
          </cell>
          <cell r="EA1093">
            <v>0</v>
          </cell>
          <cell r="EB1093">
            <v>0</v>
          </cell>
          <cell r="EC1093">
            <v>0</v>
          </cell>
          <cell r="ED1093">
            <v>0</v>
          </cell>
        </row>
        <row r="1094">
          <cell r="F1094">
            <v>-39.96</v>
          </cell>
          <cell r="G1094">
            <v>-34.1</v>
          </cell>
          <cell r="H1094">
            <v>-78.27</v>
          </cell>
          <cell r="I1094">
            <v>-38.799999999999997</v>
          </cell>
          <cell r="J1094">
            <v>0</v>
          </cell>
          <cell r="K1094">
            <v>-17.059999999999999</v>
          </cell>
          <cell r="L1094">
            <v>-6.14</v>
          </cell>
          <cell r="M1094">
            <v>-1.58</v>
          </cell>
          <cell r="N1094">
            <v>-45.01</v>
          </cell>
          <cell r="O1094">
            <v>-11.55</v>
          </cell>
          <cell r="P1094">
            <v>-11.56</v>
          </cell>
          <cell r="Q1094">
            <v>6.42</v>
          </cell>
          <cell r="R1094">
            <v>-283.55</v>
          </cell>
          <cell r="S1094">
            <v>-31.98</v>
          </cell>
          <cell r="T1094">
            <v>-32.770000000000003</v>
          </cell>
          <cell r="U1094">
            <v>-52.24</v>
          </cell>
          <cell r="V1094">
            <v>-70.7</v>
          </cell>
          <cell r="W1094">
            <v>0</v>
          </cell>
          <cell r="X1094">
            <v>-8.33</v>
          </cell>
          <cell r="Y1094">
            <v>-8.35</v>
          </cell>
          <cell r="Z1094">
            <v>-3.97</v>
          </cell>
          <cell r="AA1094">
            <v>-47.59</v>
          </cell>
          <cell r="AB1094">
            <v>-20.9</v>
          </cell>
          <cell r="AC1094">
            <v>-7.55</v>
          </cell>
          <cell r="AD1094">
            <v>0.82</v>
          </cell>
          <cell r="AE1094">
            <v>-223.36</v>
          </cell>
          <cell r="AF1094">
            <v>-1.95</v>
          </cell>
          <cell r="AG1094">
            <v>-3.07</v>
          </cell>
          <cell r="AH1094">
            <v>-59.4</v>
          </cell>
          <cell r="AI1094">
            <v>-36.74</v>
          </cell>
          <cell r="AJ1094">
            <v>-0.72</v>
          </cell>
          <cell r="AK1094">
            <v>-6.01</v>
          </cell>
          <cell r="AL1094">
            <v>-24.14</v>
          </cell>
          <cell r="AM1094">
            <v>-8.3699999999999992</v>
          </cell>
          <cell r="AN1094">
            <v>-38.76</v>
          </cell>
          <cell r="AO1094">
            <v>-28.4</v>
          </cell>
          <cell r="AP1094">
            <v>-14.74</v>
          </cell>
          <cell r="AQ1094">
            <v>-1.08</v>
          </cell>
          <cell r="AR1094">
            <v>-71.97</v>
          </cell>
          <cell r="AS1094">
            <v>-1.1200000000000001</v>
          </cell>
          <cell r="AT1094">
            <v>-0.08</v>
          </cell>
          <cell r="AU1094">
            <v>-16.96</v>
          </cell>
          <cell r="AV1094">
            <v>-18.75</v>
          </cell>
          <cell r="AW1094">
            <v>-1.62</v>
          </cell>
          <cell r="AX1094">
            <v>-1.1399999999999999</v>
          </cell>
          <cell r="AY1094">
            <v>-3.73</v>
          </cell>
          <cell r="AZ1094">
            <v>1.6</v>
          </cell>
          <cell r="BA1094">
            <v>-17.53</v>
          </cell>
          <cell r="BB1094">
            <v>-9.14</v>
          </cell>
          <cell r="BC1094">
            <v>-1.79</v>
          </cell>
          <cell r="BD1094">
            <v>-1.72</v>
          </cell>
          <cell r="BE1094">
            <v>-94.73</v>
          </cell>
          <cell r="BF1094">
            <v>-1.18</v>
          </cell>
          <cell r="BG1094">
            <v>-0.01</v>
          </cell>
          <cell r="BH1094">
            <v>-13.06</v>
          </cell>
          <cell r="BI1094">
            <v>-19.829999999999998</v>
          </cell>
          <cell r="BJ1094">
            <v>0.52</v>
          </cell>
          <cell r="BK1094">
            <v>-3.74</v>
          </cell>
          <cell r="BL1094">
            <v>-11.02</v>
          </cell>
          <cell r="BM1094">
            <v>-1.26</v>
          </cell>
          <cell r="BN1094">
            <v>-23.22</v>
          </cell>
          <cell r="BO1094">
            <v>-18.05</v>
          </cell>
          <cell r="BP1094">
            <v>-3.9</v>
          </cell>
          <cell r="BQ1094">
            <v>0</v>
          </cell>
          <cell r="BR1094">
            <v>-76.2</v>
          </cell>
          <cell r="BS1094">
            <v>-0.63</v>
          </cell>
          <cell r="BT1094">
            <v>-0.14000000000000001</v>
          </cell>
          <cell r="BU1094">
            <v>-17.079999999999998</v>
          </cell>
          <cell r="BV1094">
            <v>-25.04</v>
          </cell>
          <cell r="BW1094">
            <v>0</v>
          </cell>
          <cell r="BX1094">
            <v>-2.21</v>
          </cell>
          <cell r="BY1094">
            <v>-4.97</v>
          </cell>
          <cell r="BZ1094">
            <v>-5.65</v>
          </cell>
          <cell r="CA1094">
            <v>-8.91</v>
          </cell>
          <cell r="CB1094">
            <v>-9.14</v>
          </cell>
          <cell r="CC1094">
            <v>-2.44</v>
          </cell>
          <cell r="CD1094">
            <v>0</v>
          </cell>
          <cell r="CE1094">
            <v>-57.07</v>
          </cell>
          <cell r="CF1094">
            <v>0</v>
          </cell>
          <cell r="CG1094">
            <v>0</v>
          </cell>
          <cell r="CH1094">
            <v>0</v>
          </cell>
          <cell r="CI1094">
            <v>-27.35</v>
          </cell>
          <cell r="CJ1094">
            <v>0</v>
          </cell>
          <cell r="CK1094">
            <v>-0.48</v>
          </cell>
          <cell r="CL1094">
            <v>-4.45</v>
          </cell>
          <cell r="CM1094">
            <v>-4.7300000000000004</v>
          </cell>
          <cell r="CN1094">
            <v>-10.49</v>
          </cell>
          <cell r="CO1094">
            <v>-5.48</v>
          </cell>
          <cell r="CP1094">
            <v>-1.42</v>
          </cell>
          <cell r="CQ1094">
            <v>-2.67</v>
          </cell>
          <cell r="CR1094">
            <v>-54.36</v>
          </cell>
          <cell r="CS1094">
            <v>-1.23</v>
          </cell>
          <cell r="CT1094">
            <v>0</v>
          </cell>
          <cell r="CU1094">
            <v>0</v>
          </cell>
          <cell r="CV1094">
            <v>-18.16</v>
          </cell>
          <cell r="CW1094">
            <v>0</v>
          </cell>
          <cell r="CX1094">
            <v>-6.39</v>
          </cell>
          <cell r="CY1094">
            <v>-1.59</v>
          </cell>
          <cell r="CZ1094">
            <v>-11.79</v>
          </cell>
          <cell r="DA1094">
            <v>-7.55</v>
          </cell>
          <cell r="DB1094">
            <v>-6.32</v>
          </cell>
          <cell r="DC1094">
            <v>0</v>
          </cell>
          <cell r="DD1094">
            <v>-1.33</v>
          </cell>
          <cell r="DE1094">
            <v>-1928.46</v>
          </cell>
          <cell r="DF1094">
            <v>-1.1200000000000001</v>
          </cell>
          <cell r="DG1094">
            <v>0</v>
          </cell>
          <cell r="DH1094">
            <v>0</v>
          </cell>
          <cell r="DI1094">
            <v>-3.12</v>
          </cell>
          <cell r="DJ1094">
            <v>0</v>
          </cell>
          <cell r="DK1094">
            <v>-1902.44</v>
          </cell>
          <cell r="DL1094">
            <v>-5.66</v>
          </cell>
          <cell r="DM1094">
            <v>-3.59</v>
          </cell>
          <cell r="DN1094">
            <v>-3.49</v>
          </cell>
          <cell r="DO1094">
            <v>-9.0399999999999991</v>
          </cell>
          <cell r="DP1094">
            <v>0</v>
          </cell>
          <cell r="DQ1094">
            <v>0</v>
          </cell>
          <cell r="DR1094">
            <v>-8.2899999999999991</v>
          </cell>
          <cell r="DS1094">
            <v>0</v>
          </cell>
          <cell r="DT1094">
            <v>0</v>
          </cell>
          <cell r="DU1094">
            <v>0</v>
          </cell>
          <cell r="DV1094">
            <v>-2.48</v>
          </cell>
          <cell r="DW1094">
            <v>0</v>
          </cell>
          <cell r="DX1094">
            <v>-1.04</v>
          </cell>
          <cell r="DY1094">
            <v>0</v>
          </cell>
          <cell r="DZ1094">
            <v>0.83</v>
          </cell>
          <cell r="EA1094">
            <v>-5.65</v>
          </cell>
          <cell r="EB1094">
            <v>0.05</v>
          </cell>
          <cell r="EC1094">
            <v>0</v>
          </cell>
          <cell r="ED1094">
            <v>0</v>
          </cell>
        </row>
        <row r="1095"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P1095">
            <v>0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0</v>
          </cell>
          <cell r="AW1095">
            <v>0</v>
          </cell>
          <cell r="AX1095">
            <v>0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0</v>
          </cell>
          <cell r="BD1095">
            <v>0</v>
          </cell>
          <cell r="BE1095">
            <v>0</v>
          </cell>
          <cell r="BF1095">
            <v>0</v>
          </cell>
          <cell r="BG1095">
            <v>0</v>
          </cell>
          <cell r="BH1095">
            <v>0</v>
          </cell>
          <cell r="BI1095">
            <v>0</v>
          </cell>
          <cell r="BJ1095">
            <v>0</v>
          </cell>
          <cell r="BK1095">
            <v>0</v>
          </cell>
          <cell r="BL1095">
            <v>0</v>
          </cell>
          <cell r="BM1095">
            <v>0</v>
          </cell>
          <cell r="BN1095">
            <v>0</v>
          </cell>
          <cell r="BO1095">
            <v>0</v>
          </cell>
          <cell r="BP1095">
            <v>0</v>
          </cell>
          <cell r="BQ1095">
            <v>0</v>
          </cell>
          <cell r="BR1095">
            <v>0</v>
          </cell>
          <cell r="BS1095">
            <v>0</v>
          </cell>
          <cell r="BT1095">
            <v>0</v>
          </cell>
          <cell r="BU1095">
            <v>0</v>
          </cell>
          <cell r="BV1095">
            <v>0</v>
          </cell>
          <cell r="BW1095">
            <v>0</v>
          </cell>
          <cell r="BX1095">
            <v>0</v>
          </cell>
          <cell r="BY1095">
            <v>0</v>
          </cell>
          <cell r="BZ1095">
            <v>0</v>
          </cell>
          <cell r="CA1095">
            <v>0</v>
          </cell>
          <cell r="CB1095">
            <v>0</v>
          </cell>
          <cell r="CC1095">
            <v>0</v>
          </cell>
          <cell r="CD1095">
            <v>0</v>
          </cell>
          <cell r="CE1095">
            <v>0</v>
          </cell>
          <cell r="CF1095">
            <v>0</v>
          </cell>
          <cell r="CG1095">
            <v>0</v>
          </cell>
          <cell r="CH1095">
            <v>0</v>
          </cell>
          <cell r="CI1095">
            <v>0</v>
          </cell>
          <cell r="CJ1095">
            <v>0</v>
          </cell>
          <cell r="CK1095">
            <v>0</v>
          </cell>
          <cell r="CL1095">
            <v>0</v>
          </cell>
          <cell r="CM1095">
            <v>0</v>
          </cell>
          <cell r="CN1095">
            <v>0</v>
          </cell>
          <cell r="CO1095">
            <v>0</v>
          </cell>
          <cell r="CP1095">
            <v>0</v>
          </cell>
          <cell r="CQ1095">
            <v>0</v>
          </cell>
          <cell r="CR1095">
            <v>0</v>
          </cell>
          <cell r="CS1095">
            <v>0</v>
          </cell>
          <cell r="CT1095">
            <v>0</v>
          </cell>
          <cell r="CU1095">
            <v>0</v>
          </cell>
          <cell r="CV1095">
            <v>0</v>
          </cell>
          <cell r="CW1095">
            <v>0</v>
          </cell>
          <cell r="CX1095">
            <v>0</v>
          </cell>
          <cell r="CY1095">
            <v>0</v>
          </cell>
          <cell r="CZ1095">
            <v>0</v>
          </cell>
          <cell r="DA1095">
            <v>0</v>
          </cell>
          <cell r="DB1095">
            <v>0</v>
          </cell>
          <cell r="DC1095">
            <v>0</v>
          </cell>
          <cell r="DD1095">
            <v>0</v>
          </cell>
          <cell r="DE1095">
            <v>0</v>
          </cell>
          <cell r="DF1095">
            <v>0</v>
          </cell>
          <cell r="DG1095">
            <v>0</v>
          </cell>
          <cell r="DH1095">
            <v>0</v>
          </cell>
          <cell r="DI1095">
            <v>0</v>
          </cell>
          <cell r="DJ1095">
            <v>0</v>
          </cell>
          <cell r="DK1095">
            <v>0</v>
          </cell>
          <cell r="DL1095">
            <v>0</v>
          </cell>
          <cell r="DM1095">
            <v>0</v>
          </cell>
          <cell r="DN1095">
            <v>0</v>
          </cell>
          <cell r="DO1095">
            <v>0</v>
          </cell>
          <cell r="DP1095">
            <v>0</v>
          </cell>
          <cell r="DQ1095">
            <v>0</v>
          </cell>
          <cell r="DR1095">
            <v>0</v>
          </cell>
          <cell r="DS1095">
            <v>0</v>
          </cell>
          <cell r="DT1095">
            <v>0</v>
          </cell>
          <cell r="DU1095">
            <v>0</v>
          </cell>
          <cell r="DV1095">
            <v>0</v>
          </cell>
          <cell r="DW1095">
            <v>0</v>
          </cell>
          <cell r="DX1095">
            <v>0</v>
          </cell>
          <cell r="DY1095">
            <v>0</v>
          </cell>
          <cell r="DZ1095">
            <v>0</v>
          </cell>
          <cell r="EA1095">
            <v>0</v>
          </cell>
          <cell r="EB1095">
            <v>0</v>
          </cell>
          <cell r="EC1095">
            <v>0</v>
          </cell>
          <cell r="ED1095">
            <v>0</v>
          </cell>
        </row>
        <row r="1096">
          <cell r="F1096">
            <v>-20.81</v>
          </cell>
          <cell r="G1096">
            <v>-38.97</v>
          </cell>
          <cell r="H1096">
            <v>-17.61</v>
          </cell>
          <cell r="I1096">
            <v>0</v>
          </cell>
          <cell r="J1096">
            <v>0</v>
          </cell>
          <cell r="K1096">
            <v>-14.39</v>
          </cell>
          <cell r="L1096">
            <v>-2.9</v>
          </cell>
          <cell r="M1096">
            <v>-1.75</v>
          </cell>
          <cell r="N1096">
            <v>-14.3</v>
          </cell>
          <cell r="O1096">
            <v>-2.69</v>
          </cell>
          <cell r="P1096">
            <v>-39.869999999999997</v>
          </cell>
          <cell r="Q1096">
            <v>-4.18</v>
          </cell>
          <cell r="R1096">
            <v>-199.84</v>
          </cell>
          <cell r="S1096">
            <v>-52.53</v>
          </cell>
          <cell r="T1096">
            <v>-27.55</v>
          </cell>
          <cell r="U1096">
            <v>-39.56</v>
          </cell>
          <cell r="V1096">
            <v>0</v>
          </cell>
          <cell r="W1096">
            <v>0</v>
          </cell>
          <cell r="X1096">
            <v>-17.73</v>
          </cell>
          <cell r="Y1096">
            <v>-3.54</v>
          </cell>
          <cell r="Z1096">
            <v>-3.41</v>
          </cell>
          <cell r="AA1096">
            <v>-25.12</v>
          </cell>
          <cell r="AB1096">
            <v>-6.99</v>
          </cell>
          <cell r="AC1096">
            <v>-23.4</v>
          </cell>
          <cell r="AD1096">
            <v>0</v>
          </cell>
          <cell r="AE1096">
            <v>-98.68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-7.61</v>
          </cell>
          <cell r="AL1096">
            <v>-14.77</v>
          </cell>
          <cell r="AM1096">
            <v>-4.97</v>
          </cell>
          <cell r="AN1096">
            <v>-37.590000000000003</v>
          </cell>
          <cell r="AO1096">
            <v>-14.4</v>
          </cell>
          <cell r="AP1096">
            <v>-19.350000000000001</v>
          </cell>
          <cell r="AQ1096">
            <v>0</v>
          </cell>
          <cell r="AR1096">
            <v>-29.95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0</v>
          </cell>
          <cell r="AX1096">
            <v>-0.21</v>
          </cell>
          <cell r="AY1096">
            <v>-3.15</v>
          </cell>
          <cell r="AZ1096">
            <v>-1.38</v>
          </cell>
          <cell r="BA1096">
            <v>-9.35</v>
          </cell>
          <cell r="BB1096">
            <v>-1.78</v>
          </cell>
          <cell r="BC1096">
            <v>-14.08</v>
          </cell>
          <cell r="BD1096">
            <v>0</v>
          </cell>
          <cell r="BE1096">
            <v>-21.99</v>
          </cell>
          <cell r="BF1096">
            <v>0</v>
          </cell>
          <cell r="BG1096">
            <v>0</v>
          </cell>
          <cell r="BH1096">
            <v>0</v>
          </cell>
          <cell r="BI1096">
            <v>0</v>
          </cell>
          <cell r="BJ1096">
            <v>0</v>
          </cell>
          <cell r="BK1096">
            <v>-2.4300000000000002</v>
          </cell>
          <cell r="BL1096">
            <v>-2.29</v>
          </cell>
          <cell r="BM1096">
            <v>-0.56000000000000005</v>
          </cell>
          <cell r="BN1096">
            <v>-10.14</v>
          </cell>
          <cell r="BO1096">
            <v>-1.58</v>
          </cell>
          <cell r="BP1096">
            <v>-4.99</v>
          </cell>
          <cell r="BQ1096">
            <v>0</v>
          </cell>
          <cell r="BR1096">
            <v>-16.36</v>
          </cell>
          <cell r="BS1096">
            <v>0</v>
          </cell>
          <cell r="BT1096">
            <v>0</v>
          </cell>
          <cell r="BU1096">
            <v>0</v>
          </cell>
          <cell r="BV1096">
            <v>0</v>
          </cell>
          <cell r="BW1096">
            <v>0</v>
          </cell>
          <cell r="BX1096">
            <v>-0.37</v>
          </cell>
          <cell r="BY1096">
            <v>0.06</v>
          </cell>
          <cell r="BZ1096">
            <v>-2.83</v>
          </cell>
          <cell r="CA1096">
            <v>-3.43</v>
          </cell>
          <cell r="CB1096">
            <v>-3.69</v>
          </cell>
          <cell r="CC1096">
            <v>-6.1</v>
          </cell>
          <cell r="CD1096">
            <v>0</v>
          </cell>
          <cell r="CE1096">
            <v>-15.61</v>
          </cell>
          <cell r="CF1096">
            <v>0</v>
          </cell>
          <cell r="CG1096">
            <v>0</v>
          </cell>
          <cell r="CH1096">
            <v>0</v>
          </cell>
          <cell r="CI1096">
            <v>0</v>
          </cell>
          <cell r="CJ1096">
            <v>0</v>
          </cell>
          <cell r="CK1096">
            <v>2.08</v>
          </cell>
          <cell r="CL1096">
            <v>-0.85</v>
          </cell>
          <cell r="CM1096">
            <v>-2.14</v>
          </cell>
          <cell r="CN1096">
            <v>-7.42</v>
          </cell>
          <cell r="CO1096">
            <v>-4.0599999999999996</v>
          </cell>
          <cell r="CP1096">
            <v>-3.22</v>
          </cell>
          <cell r="CQ1096">
            <v>0</v>
          </cell>
          <cell r="CR1096">
            <v>-14.18</v>
          </cell>
          <cell r="CS1096">
            <v>0</v>
          </cell>
          <cell r="CT1096">
            <v>0</v>
          </cell>
          <cell r="CU1096">
            <v>0</v>
          </cell>
          <cell r="CV1096">
            <v>0</v>
          </cell>
          <cell r="CW1096">
            <v>0</v>
          </cell>
          <cell r="CX1096">
            <v>0.01</v>
          </cell>
          <cell r="CY1096">
            <v>-0.02</v>
          </cell>
          <cell r="CZ1096">
            <v>-1.42</v>
          </cell>
          <cell r="DA1096">
            <v>-8</v>
          </cell>
          <cell r="DB1096">
            <v>-2.81</v>
          </cell>
          <cell r="DC1096">
            <v>-1.93</v>
          </cell>
          <cell r="DD1096">
            <v>0</v>
          </cell>
          <cell r="DE1096">
            <v>39.51</v>
          </cell>
          <cell r="DF1096">
            <v>0</v>
          </cell>
          <cell r="DG1096">
            <v>0</v>
          </cell>
          <cell r="DH1096">
            <v>0</v>
          </cell>
          <cell r="DI1096">
            <v>0</v>
          </cell>
          <cell r="DJ1096">
            <v>0</v>
          </cell>
          <cell r="DK1096">
            <v>63.01</v>
          </cell>
          <cell r="DL1096">
            <v>-2.2799999999999998</v>
          </cell>
          <cell r="DM1096">
            <v>-3.31</v>
          </cell>
          <cell r="DN1096">
            <v>-12.47</v>
          </cell>
          <cell r="DO1096">
            <v>-2.02</v>
          </cell>
          <cell r="DP1096">
            <v>-3.43</v>
          </cell>
          <cell r="DQ1096">
            <v>0</v>
          </cell>
          <cell r="DR1096">
            <v>-8.31</v>
          </cell>
          <cell r="DS1096">
            <v>0</v>
          </cell>
          <cell r="DT1096">
            <v>0</v>
          </cell>
          <cell r="DU1096">
            <v>0</v>
          </cell>
          <cell r="DV1096">
            <v>0</v>
          </cell>
          <cell r="DW1096">
            <v>0</v>
          </cell>
          <cell r="DX1096">
            <v>1.19</v>
          </cell>
          <cell r="DY1096">
            <v>-1.25</v>
          </cell>
          <cell r="DZ1096">
            <v>-0.36</v>
          </cell>
          <cell r="EA1096">
            <v>-2.13</v>
          </cell>
          <cell r="EB1096">
            <v>-0.69</v>
          </cell>
          <cell r="EC1096">
            <v>-5.07</v>
          </cell>
          <cell r="ED1096">
            <v>0</v>
          </cell>
        </row>
        <row r="1097"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</v>
          </cell>
          <cell r="AW1097">
            <v>0</v>
          </cell>
          <cell r="AX1097">
            <v>0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0</v>
          </cell>
          <cell r="BD1097">
            <v>0</v>
          </cell>
          <cell r="BE1097">
            <v>0</v>
          </cell>
          <cell r="BF1097">
            <v>0</v>
          </cell>
          <cell r="BG1097">
            <v>0</v>
          </cell>
          <cell r="BH1097">
            <v>0</v>
          </cell>
          <cell r="BI1097">
            <v>0</v>
          </cell>
          <cell r="BJ1097">
            <v>0</v>
          </cell>
          <cell r="BK1097">
            <v>0</v>
          </cell>
          <cell r="BL1097">
            <v>0</v>
          </cell>
          <cell r="BM1097">
            <v>0</v>
          </cell>
          <cell r="BN1097">
            <v>0</v>
          </cell>
          <cell r="BO1097">
            <v>0</v>
          </cell>
          <cell r="BP1097">
            <v>0</v>
          </cell>
          <cell r="BQ1097">
            <v>0</v>
          </cell>
          <cell r="BR1097">
            <v>0</v>
          </cell>
          <cell r="BS1097">
            <v>0</v>
          </cell>
          <cell r="BT1097">
            <v>0</v>
          </cell>
          <cell r="BU1097">
            <v>0</v>
          </cell>
          <cell r="BV1097">
            <v>0</v>
          </cell>
          <cell r="BW1097">
            <v>0</v>
          </cell>
          <cell r="BX1097">
            <v>0</v>
          </cell>
          <cell r="BY1097">
            <v>0</v>
          </cell>
          <cell r="BZ1097">
            <v>0</v>
          </cell>
          <cell r="CA1097">
            <v>0</v>
          </cell>
          <cell r="CB1097">
            <v>0</v>
          </cell>
          <cell r="CC1097">
            <v>0</v>
          </cell>
          <cell r="CD1097">
            <v>0</v>
          </cell>
          <cell r="CE1097">
            <v>0</v>
          </cell>
          <cell r="CF1097">
            <v>0</v>
          </cell>
          <cell r="CG1097">
            <v>0</v>
          </cell>
          <cell r="CH1097">
            <v>0</v>
          </cell>
          <cell r="CI1097">
            <v>0</v>
          </cell>
          <cell r="CJ1097">
            <v>0</v>
          </cell>
          <cell r="CK1097">
            <v>0</v>
          </cell>
          <cell r="CL1097">
            <v>0</v>
          </cell>
          <cell r="CM1097">
            <v>0</v>
          </cell>
          <cell r="CN1097">
            <v>0</v>
          </cell>
          <cell r="CO1097">
            <v>0</v>
          </cell>
          <cell r="CP1097">
            <v>0</v>
          </cell>
          <cell r="CQ1097">
            <v>0</v>
          </cell>
          <cell r="CR1097">
            <v>0</v>
          </cell>
          <cell r="CS1097">
            <v>0</v>
          </cell>
          <cell r="CT1097">
            <v>0</v>
          </cell>
          <cell r="CU1097">
            <v>0</v>
          </cell>
          <cell r="CV1097">
            <v>0</v>
          </cell>
          <cell r="CW1097">
            <v>0</v>
          </cell>
          <cell r="CX1097">
            <v>0</v>
          </cell>
          <cell r="CY1097">
            <v>0</v>
          </cell>
          <cell r="CZ1097">
            <v>0</v>
          </cell>
          <cell r="DA1097">
            <v>0</v>
          </cell>
          <cell r="DB1097">
            <v>0</v>
          </cell>
          <cell r="DC1097">
            <v>0</v>
          </cell>
          <cell r="DD1097">
            <v>0</v>
          </cell>
          <cell r="DE1097">
            <v>0</v>
          </cell>
          <cell r="DF1097">
            <v>0</v>
          </cell>
          <cell r="DG1097">
            <v>0</v>
          </cell>
          <cell r="DH1097">
            <v>0</v>
          </cell>
          <cell r="DI1097">
            <v>0</v>
          </cell>
          <cell r="DJ1097">
            <v>0</v>
          </cell>
          <cell r="DK1097">
            <v>0</v>
          </cell>
          <cell r="DL1097">
            <v>0</v>
          </cell>
          <cell r="DM1097">
            <v>0</v>
          </cell>
          <cell r="DN1097">
            <v>0</v>
          </cell>
          <cell r="DO1097">
            <v>0</v>
          </cell>
          <cell r="DP1097">
            <v>0</v>
          </cell>
          <cell r="DQ1097">
            <v>0</v>
          </cell>
          <cell r="DR1097">
            <v>0</v>
          </cell>
          <cell r="DS1097">
            <v>0</v>
          </cell>
          <cell r="DT1097">
            <v>0</v>
          </cell>
          <cell r="DU1097">
            <v>0</v>
          </cell>
          <cell r="DV1097">
            <v>0</v>
          </cell>
          <cell r="DW1097">
            <v>0</v>
          </cell>
          <cell r="DX1097">
            <v>0</v>
          </cell>
          <cell r="DY1097">
            <v>0</v>
          </cell>
          <cell r="DZ1097">
            <v>0</v>
          </cell>
          <cell r="EA1097">
            <v>0</v>
          </cell>
          <cell r="EB1097">
            <v>0</v>
          </cell>
          <cell r="EC1097">
            <v>0</v>
          </cell>
          <cell r="ED1097">
            <v>0</v>
          </cell>
        </row>
        <row r="1098">
          <cell r="F1098">
            <v>0</v>
          </cell>
          <cell r="G1098">
            <v>0</v>
          </cell>
          <cell r="H1098">
            <v>18.89</v>
          </cell>
          <cell r="I1098">
            <v>0</v>
          </cell>
          <cell r="J1098">
            <v>0</v>
          </cell>
          <cell r="K1098">
            <v>0</v>
          </cell>
          <cell r="L1098">
            <v>-3.29</v>
          </cell>
          <cell r="M1098">
            <v>-6.51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-70.62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-26.73</v>
          </cell>
          <cell r="Z1098">
            <v>-36.270000000000003</v>
          </cell>
          <cell r="AA1098">
            <v>-7.62</v>
          </cell>
          <cell r="AB1098">
            <v>0</v>
          </cell>
          <cell r="AC1098">
            <v>0</v>
          </cell>
          <cell r="AD1098">
            <v>0</v>
          </cell>
          <cell r="AE1098">
            <v>-81.900000000000006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-32.69</v>
          </cell>
          <cell r="AM1098">
            <v>-37.840000000000003</v>
          </cell>
          <cell r="AN1098">
            <v>-11.37</v>
          </cell>
          <cell r="AO1098">
            <v>0</v>
          </cell>
          <cell r="AP1098">
            <v>0</v>
          </cell>
          <cell r="AQ1098">
            <v>0</v>
          </cell>
          <cell r="AR1098">
            <v>-19.21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0</v>
          </cell>
          <cell r="AX1098">
            <v>0</v>
          </cell>
          <cell r="AY1098">
            <v>-9.31</v>
          </cell>
          <cell r="AZ1098">
            <v>-7.97</v>
          </cell>
          <cell r="BA1098">
            <v>-1.93</v>
          </cell>
          <cell r="BB1098">
            <v>0</v>
          </cell>
          <cell r="BC1098">
            <v>0</v>
          </cell>
          <cell r="BD1098">
            <v>0</v>
          </cell>
          <cell r="BE1098">
            <v>-7.44</v>
          </cell>
          <cell r="BF1098">
            <v>0</v>
          </cell>
          <cell r="BG1098">
            <v>0</v>
          </cell>
          <cell r="BH1098">
            <v>0</v>
          </cell>
          <cell r="BI1098">
            <v>0</v>
          </cell>
          <cell r="BJ1098">
            <v>0</v>
          </cell>
          <cell r="BK1098">
            <v>0</v>
          </cell>
          <cell r="BL1098">
            <v>-1.08</v>
          </cell>
          <cell r="BM1098">
            <v>-5.38</v>
          </cell>
          <cell r="BN1098">
            <v>-0.98</v>
          </cell>
          <cell r="BO1098">
            <v>0</v>
          </cell>
          <cell r="BP1098">
            <v>0</v>
          </cell>
          <cell r="BQ1098">
            <v>0</v>
          </cell>
          <cell r="BR1098">
            <v>0</v>
          </cell>
          <cell r="BS1098">
            <v>0</v>
          </cell>
          <cell r="BT1098">
            <v>0</v>
          </cell>
          <cell r="BU1098">
            <v>0</v>
          </cell>
          <cell r="BV1098">
            <v>0</v>
          </cell>
          <cell r="BW1098">
            <v>0</v>
          </cell>
          <cell r="BX1098">
            <v>0</v>
          </cell>
          <cell r="BY1098">
            <v>0</v>
          </cell>
          <cell r="BZ1098">
            <v>0</v>
          </cell>
          <cell r="CA1098">
            <v>0</v>
          </cell>
          <cell r="CB1098">
            <v>0</v>
          </cell>
          <cell r="CC1098">
            <v>0</v>
          </cell>
          <cell r="CD1098">
            <v>0</v>
          </cell>
          <cell r="CE1098">
            <v>0</v>
          </cell>
          <cell r="CF1098">
            <v>0</v>
          </cell>
          <cell r="CG1098">
            <v>0</v>
          </cell>
          <cell r="CH1098">
            <v>0</v>
          </cell>
          <cell r="CI1098">
            <v>0</v>
          </cell>
          <cell r="CJ1098">
            <v>0</v>
          </cell>
          <cell r="CK1098">
            <v>0</v>
          </cell>
          <cell r="CL1098">
            <v>0</v>
          </cell>
          <cell r="CM1098">
            <v>0</v>
          </cell>
          <cell r="CN1098">
            <v>0</v>
          </cell>
          <cell r="CO1098">
            <v>0</v>
          </cell>
          <cell r="CP1098">
            <v>0</v>
          </cell>
          <cell r="CQ1098">
            <v>0</v>
          </cell>
          <cell r="CR1098">
            <v>0</v>
          </cell>
          <cell r="CS1098">
            <v>0</v>
          </cell>
          <cell r="CT1098">
            <v>0</v>
          </cell>
          <cell r="CU1098">
            <v>0</v>
          </cell>
          <cell r="CV1098">
            <v>0</v>
          </cell>
          <cell r="CW1098">
            <v>0</v>
          </cell>
          <cell r="CX1098">
            <v>0</v>
          </cell>
          <cell r="CY1098">
            <v>0</v>
          </cell>
          <cell r="CZ1098">
            <v>0</v>
          </cell>
          <cell r="DA1098">
            <v>0</v>
          </cell>
          <cell r="DB1098">
            <v>0</v>
          </cell>
          <cell r="DC1098">
            <v>0</v>
          </cell>
          <cell r="DD1098">
            <v>0</v>
          </cell>
          <cell r="DE1098">
            <v>0</v>
          </cell>
          <cell r="DF1098">
            <v>0</v>
          </cell>
          <cell r="DG1098">
            <v>0</v>
          </cell>
          <cell r="DH1098">
            <v>0</v>
          </cell>
          <cell r="DI1098">
            <v>0</v>
          </cell>
          <cell r="DJ1098">
            <v>0</v>
          </cell>
          <cell r="DK1098">
            <v>0</v>
          </cell>
          <cell r="DL1098">
            <v>0</v>
          </cell>
          <cell r="DM1098">
            <v>0</v>
          </cell>
          <cell r="DN1098">
            <v>0</v>
          </cell>
          <cell r="DO1098">
            <v>0</v>
          </cell>
          <cell r="DP1098">
            <v>0</v>
          </cell>
          <cell r="DQ1098">
            <v>0</v>
          </cell>
          <cell r="DR1098">
            <v>0</v>
          </cell>
          <cell r="DS1098">
            <v>0</v>
          </cell>
          <cell r="DT1098">
            <v>0</v>
          </cell>
          <cell r="DU1098">
            <v>0</v>
          </cell>
          <cell r="DV1098">
            <v>0</v>
          </cell>
          <cell r="DW1098">
            <v>0</v>
          </cell>
          <cell r="DX1098">
            <v>0</v>
          </cell>
          <cell r="DY1098">
            <v>0</v>
          </cell>
          <cell r="DZ1098">
            <v>0</v>
          </cell>
          <cell r="EA1098">
            <v>0</v>
          </cell>
          <cell r="EB1098">
            <v>0</v>
          </cell>
          <cell r="EC1098">
            <v>0</v>
          </cell>
          <cell r="ED1098">
            <v>0</v>
          </cell>
        </row>
        <row r="1099">
          <cell r="F1099">
            <v>-2.08</v>
          </cell>
          <cell r="G1099">
            <v>-1.02</v>
          </cell>
          <cell r="H1099">
            <v>-0.21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-3</v>
          </cell>
          <cell r="O1099">
            <v>-1.51</v>
          </cell>
          <cell r="P1099">
            <v>0</v>
          </cell>
          <cell r="Q1099">
            <v>-1.38</v>
          </cell>
          <cell r="R1099">
            <v>-19.940000000000001</v>
          </cell>
          <cell r="S1099">
            <v>0</v>
          </cell>
          <cell r="T1099">
            <v>-2.02</v>
          </cell>
          <cell r="U1099">
            <v>-8.06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-3.03</v>
          </cell>
          <cell r="AB1099">
            <v>-1.33</v>
          </cell>
          <cell r="AC1099">
            <v>-2.31</v>
          </cell>
          <cell r="AD1099">
            <v>-3.19</v>
          </cell>
          <cell r="AE1099">
            <v>-27.93</v>
          </cell>
          <cell r="AF1099">
            <v>-2.87</v>
          </cell>
          <cell r="AG1099">
            <v>-3.74</v>
          </cell>
          <cell r="AH1099">
            <v>-4.04</v>
          </cell>
          <cell r="AI1099">
            <v>-3.96</v>
          </cell>
          <cell r="AJ1099">
            <v>0</v>
          </cell>
          <cell r="AK1099">
            <v>0</v>
          </cell>
          <cell r="AL1099">
            <v>-0.72</v>
          </cell>
          <cell r="AM1099">
            <v>-5.66</v>
          </cell>
          <cell r="AN1099">
            <v>-1.01</v>
          </cell>
          <cell r="AO1099">
            <v>-4</v>
          </cell>
          <cell r="AP1099">
            <v>-2.54</v>
          </cell>
          <cell r="AQ1099">
            <v>0.6</v>
          </cell>
          <cell r="AR1099">
            <v>-7.66</v>
          </cell>
          <cell r="AS1099">
            <v>-1.17</v>
          </cell>
          <cell r="AT1099">
            <v>-7.0000000000000007E-2</v>
          </cell>
          <cell r="AU1099">
            <v>-2.04</v>
          </cell>
          <cell r="AV1099">
            <v>-1.54</v>
          </cell>
          <cell r="AW1099">
            <v>0</v>
          </cell>
          <cell r="AX1099">
            <v>0.12</v>
          </cell>
          <cell r="AY1099">
            <v>0</v>
          </cell>
          <cell r="AZ1099">
            <v>0</v>
          </cell>
          <cell r="BA1099">
            <v>-0.28000000000000003</v>
          </cell>
          <cell r="BB1099">
            <v>0</v>
          </cell>
          <cell r="BC1099">
            <v>-2.4700000000000002</v>
          </cell>
          <cell r="BD1099">
            <v>-0.2</v>
          </cell>
          <cell r="BE1099">
            <v>-6.82</v>
          </cell>
          <cell r="BF1099">
            <v>-0.61</v>
          </cell>
          <cell r="BG1099">
            <v>-1.32</v>
          </cell>
          <cell r="BH1099">
            <v>-1.32</v>
          </cell>
          <cell r="BI1099">
            <v>-0.25</v>
          </cell>
          <cell r="BJ1099">
            <v>0</v>
          </cell>
          <cell r="BK1099">
            <v>-0.18</v>
          </cell>
          <cell r="BL1099">
            <v>0</v>
          </cell>
          <cell r="BM1099">
            <v>-1.07</v>
          </cell>
          <cell r="BN1099">
            <v>-0.8</v>
          </cell>
          <cell r="BO1099">
            <v>-0.64</v>
          </cell>
          <cell r="BP1099">
            <v>-0.64</v>
          </cell>
          <cell r="BQ1099">
            <v>0</v>
          </cell>
          <cell r="BR1099">
            <v>-4.5999999999999996</v>
          </cell>
          <cell r="BS1099">
            <v>-0.28000000000000003</v>
          </cell>
          <cell r="BT1099">
            <v>0</v>
          </cell>
          <cell r="BU1099">
            <v>-1.58</v>
          </cell>
          <cell r="BV1099">
            <v>0.01</v>
          </cell>
          <cell r="BW1099">
            <v>0</v>
          </cell>
          <cell r="BX1099">
            <v>-0.3</v>
          </cell>
          <cell r="BY1099">
            <v>0</v>
          </cell>
          <cell r="BZ1099">
            <v>-0.7</v>
          </cell>
          <cell r="CA1099">
            <v>-0.56999999999999995</v>
          </cell>
          <cell r="CB1099">
            <v>-1.18</v>
          </cell>
          <cell r="CC1099">
            <v>0</v>
          </cell>
          <cell r="CD1099">
            <v>0</v>
          </cell>
          <cell r="CE1099">
            <v>-4.5</v>
          </cell>
          <cell r="CF1099">
            <v>0</v>
          </cell>
          <cell r="CG1099">
            <v>-0.42</v>
          </cell>
          <cell r="CH1099">
            <v>-2.2400000000000002</v>
          </cell>
          <cell r="CI1099">
            <v>0.14000000000000001</v>
          </cell>
          <cell r="CJ1099">
            <v>0</v>
          </cell>
          <cell r="CK1099">
            <v>0</v>
          </cell>
          <cell r="CL1099">
            <v>0.37</v>
          </cell>
          <cell r="CM1099">
            <v>0</v>
          </cell>
          <cell r="CN1099">
            <v>-1.43</v>
          </cell>
          <cell r="CO1099">
            <v>-0.92</v>
          </cell>
          <cell r="CP1099">
            <v>0</v>
          </cell>
          <cell r="CQ1099">
            <v>0</v>
          </cell>
          <cell r="CR1099">
            <v>-7.42</v>
          </cell>
          <cell r="CS1099">
            <v>-0.46</v>
          </cell>
          <cell r="CT1099">
            <v>0</v>
          </cell>
          <cell r="CU1099">
            <v>-0.55000000000000004</v>
          </cell>
          <cell r="CV1099">
            <v>-2.76</v>
          </cell>
          <cell r="CW1099">
            <v>0</v>
          </cell>
          <cell r="CX1099">
            <v>-1.44</v>
          </cell>
          <cell r="CY1099">
            <v>0</v>
          </cell>
          <cell r="CZ1099">
            <v>0.39</v>
          </cell>
          <cell r="DA1099">
            <v>-0.22</v>
          </cell>
          <cell r="DB1099">
            <v>-1.89</v>
          </cell>
          <cell r="DC1099">
            <v>0</v>
          </cell>
          <cell r="DD1099">
            <v>-0.5</v>
          </cell>
          <cell r="DE1099">
            <v>-2.66</v>
          </cell>
          <cell r="DF1099">
            <v>-0.61</v>
          </cell>
          <cell r="DG1099">
            <v>0</v>
          </cell>
          <cell r="DH1099">
            <v>-0.69</v>
          </cell>
          <cell r="DI1099">
            <v>-0.64</v>
          </cell>
          <cell r="DJ1099">
            <v>0</v>
          </cell>
          <cell r="DK1099">
            <v>0</v>
          </cell>
          <cell r="DL1099">
            <v>0</v>
          </cell>
          <cell r="DM1099">
            <v>-0.95</v>
          </cell>
          <cell r="DN1099">
            <v>0.22</v>
          </cell>
          <cell r="DO1099">
            <v>0.01</v>
          </cell>
          <cell r="DP1099">
            <v>0</v>
          </cell>
          <cell r="DQ1099">
            <v>0</v>
          </cell>
          <cell r="DR1099">
            <v>-2.2599999999999998</v>
          </cell>
          <cell r="DS1099">
            <v>0</v>
          </cell>
          <cell r="DT1099">
            <v>0</v>
          </cell>
          <cell r="DU1099">
            <v>0</v>
          </cell>
          <cell r="DV1099">
            <v>0</v>
          </cell>
          <cell r="DW1099">
            <v>0</v>
          </cell>
          <cell r="DX1099">
            <v>0</v>
          </cell>
          <cell r="DY1099">
            <v>0</v>
          </cell>
          <cell r="DZ1099">
            <v>0</v>
          </cell>
          <cell r="EA1099">
            <v>0</v>
          </cell>
          <cell r="EB1099">
            <v>-2.2599999999999998</v>
          </cell>
          <cell r="EC1099">
            <v>0</v>
          </cell>
          <cell r="ED1099">
            <v>0</v>
          </cell>
        </row>
        <row r="1100">
          <cell r="F1100">
            <v>-35.42</v>
          </cell>
          <cell r="G1100">
            <v>-24.75</v>
          </cell>
          <cell r="H1100">
            <v>-31.72</v>
          </cell>
          <cell r="I1100">
            <v>-8.4600000000000009</v>
          </cell>
          <cell r="J1100">
            <v>-4.4800000000000004</v>
          </cell>
          <cell r="K1100">
            <v>-3.24</v>
          </cell>
          <cell r="L1100">
            <v>-5.26</v>
          </cell>
          <cell r="M1100">
            <v>-0.09</v>
          </cell>
          <cell r="N1100">
            <v>-14.39</v>
          </cell>
          <cell r="O1100">
            <v>-25.52</v>
          </cell>
          <cell r="P1100">
            <v>-56.72</v>
          </cell>
          <cell r="Q1100">
            <v>-10.42</v>
          </cell>
          <cell r="R1100">
            <v>-243.38</v>
          </cell>
          <cell r="S1100">
            <v>-18.02</v>
          </cell>
          <cell r="T1100">
            <v>-34.909999999999997</v>
          </cell>
          <cell r="U1100">
            <v>-47.75</v>
          </cell>
          <cell r="V1100">
            <v>-9.41</v>
          </cell>
          <cell r="W1100">
            <v>-9.48</v>
          </cell>
          <cell r="X1100">
            <v>-6.34</v>
          </cell>
          <cell r="Y1100">
            <v>-5.15</v>
          </cell>
          <cell r="Z1100">
            <v>0</v>
          </cell>
          <cell r="AA1100">
            <v>-45.69</v>
          </cell>
          <cell r="AB1100">
            <v>-20.38</v>
          </cell>
          <cell r="AC1100">
            <v>-36.71</v>
          </cell>
          <cell r="AD1100">
            <v>-9.5500000000000007</v>
          </cell>
          <cell r="AE1100">
            <v>-204.98</v>
          </cell>
          <cell r="AF1100">
            <v>-24.27</v>
          </cell>
          <cell r="AG1100">
            <v>-15.97</v>
          </cell>
          <cell r="AH1100">
            <v>-6.21</v>
          </cell>
          <cell r="AI1100">
            <v>-13.45</v>
          </cell>
          <cell r="AJ1100">
            <v>-12.98</v>
          </cell>
          <cell r="AK1100">
            <v>-13.47</v>
          </cell>
          <cell r="AL1100">
            <v>-6.55</v>
          </cell>
          <cell r="AM1100">
            <v>-10.88</v>
          </cell>
          <cell r="AN1100">
            <v>-37.630000000000003</v>
          </cell>
          <cell r="AO1100">
            <v>-13.27</v>
          </cell>
          <cell r="AP1100">
            <v>-48.88</v>
          </cell>
          <cell r="AQ1100">
            <v>-1.43</v>
          </cell>
          <cell r="AR1100">
            <v>-96.98</v>
          </cell>
          <cell r="AS1100">
            <v>-10.51</v>
          </cell>
          <cell r="AT1100">
            <v>-9.7899999999999991</v>
          </cell>
          <cell r="AU1100">
            <v>-1.49</v>
          </cell>
          <cell r="AV1100">
            <v>-1.08</v>
          </cell>
          <cell r="AW1100">
            <v>-2.4700000000000002</v>
          </cell>
          <cell r="AX1100">
            <v>-6.82</v>
          </cell>
          <cell r="AY1100">
            <v>-2.5299999999999998</v>
          </cell>
          <cell r="AZ1100">
            <v>-1.1599999999999999</v>
          </cell>
          <cell r="BA1100">
            <v>-16.809999999999999</v>
          </cell>
          <cell r="BB1100">
            <v>-3.69</v>
          </cell>
          <cell r="BC1100">
            <v>-28.88</v>
          </cell>
          <cell r="BD1100">
            <v>-11.76</v>
          </cell>
          <cell r="BE1100">
            <v>-69.66</v>
          </cell>
          <cell r="BF1100">
            <v>-11.38</v>
          </cell>
          <cell r="BG1100">
            <v>-15.09</v>
          </cell>
          <cell r="BH1100">
            <v>-0.8</v>
          </cell>
          <cell r="BI1100">
            <v>-2.84</v>
          </cell>
          <cell r="BJ1100">
            <v>-2.2599999999999998</v>
          </cell>
          <cell r="BK1100">
            <v>-0.15</v>
          </cell>
          <cell r="BL1100">
            <v>-1.22</v>
          </cell>
          <cell r="BM1100">
            <v>0</v>
          </cell>
          <cell r="BN1100">
            <v>-10.64</v>
          </cell>
          <cell r="BO1100">
            <v>-7.14</v>
          </cell>
          <cell r="BP1100">
            <v>-11.29</v>
          </cell>
          <cell r="BQ1100">
            <v>-6.87</v>
          </cell>
          <cell r="BR1100">
            <v>-82.11</v>
          </cell>
          <cell r="BS1100">
            <v>-11.36</v>
          </cell>
          <cell r="BT1100">
            <v>-7.65</v>
          </cell>
          <cell r="BU1100">
            <v>-3.54</v>
          </cell>
          <cell r="BV1100">
            <v>-3.09</v>
          </cell>
          <cell r="BW1100">
            <v>-2.83</v>
          </cell>
          <cell r="BX1100">
            <v>-3.09</v>
          </cell>
          <cell r="BY1100">
            <v>-0.41</v>
          </cell>
          <cell r="BZ1100">
            <v>-0.38</v>
          </cell>
          <cell r="CA1100">
            <v>-16.36</v>
          </cell>
          <cell r="CB1100">
            <v>-11.56</v>
          </cell>
          <cell r="CC1100">
            <v>-18.66</v>
          </cell>
          <cell r="CD1100">
            <v>-3.19</v>
          </cell>
          <cell r="CE1100">
            <v>-91.02</v>
          </cell>
          <cell r="CF1100">
            <v>-5.96</v>
          </cell>
          <cell r="CG1100">
            <v>-9.85</v>
          </cell>
          <cell r="CH1100">
            <v>-1.52</v>
          </cell>
          <cell r="CI1100">
            <v>-7.21</v>
          </cell>
          <cell r="CJ1100">
            <v>-0.37</v>
          </cell>
          <cell r="CK1100">
            <v>-9.7200000000000006</v>
          </cell>
          <cell r="CL1100">
            <v>-6.01</v>
          </cell>
          <cell r="CM1100">
            <v>-0.9</v>
          </cell>
          <cell r="CN1100">
            <v>-16.07</v>
          </cell>
          <cell r="CO1100">
            <v>-4.79</v>
          </cell>
          <cell r="CP1100">
            <v>-14.4</v>
          </cell>
          <cell r="CQ1100">
            <v>-14.22</v>
          </cell>
          <cell r="CR1100">
            <v>-82.75</v>
          </cell>
          <cell r="CS1100">
            <v>-8</v>
          </cell>
          <cell r="CT1100">
            <v>-8.64</v>
          </cell>
          <cell r="CU1100">
            <v>-1.92</v>
          </cell>
          <cell r="CV1100">
            <v>-0.41</v>
          </cell>
          <cell r="CW1100">
            <v>0.1</v>
          </cell>
          <cell r="CX1100">
            <v>-20.260000000000002</v>
          </cell>
          <cell r="CY1100">
            <v>-7.41</v>
          </cell>
          <cell r="CZ1100">
            <v>-2.5</v>
          </cell>
          <cell r="DA1100">
            <v>-11.83</v>
          </cell>
          <cell r="DB1100">
            <v>-2.73</v>
          </cell>
          <cell r="DC1100">
            <v>-13.43</v>
          </cell>
          <cell r="DD1100">
            <v>-5.72</v>
          </cell>
          <cell r="DE1100">
            <v>-19.72</v>
          </cell>
          <cell r="DF1100">
            <v>-6.92</v>
          </cell>
          <cell r="DG1100">
            <v>-2.72</v>
          </cell>
          <cell r="DH1100">
            <v>0.1</v>
          </cell>
          <cell r="DI1100">
            <v>-0.81</v>
          </cell>
          <cell r="DJ1100">
            <v>0.95</v>
          </cell>
          <cell r="DK1100">
            <v>44.11</v>
          </cell>
          <cell r="DL1100">
            <v>-1.04</v>
          </cell>
          <cell r="DM1100">
            <v>-4.63</v>
          </cell>
          <cell r="DN1100">
            <v>-7.27</v>
          </cell>
          <cell r="DO1100">
            <v>-5.45</v>
          </cell>
          <cell r="DP1100">
            <v>-29.33</v>
          </cell>
          <cell r="DQ1100">
            <v>-6.72</v>
          </cell>
          <cell r="DR1100">
            <v>-26.61</v>
          </cell>
          <cell r="DS1100">
            <v>-2.79</v>
          </cell>
          <cell r="DT1100">
            <v>-2.27</v>
          </cell>
          <cell r="DU1100">
            <v>-1.1000000000000001</v>
          </cell>
          <cell r="DV1100">
            <v>-1.1499999999999999</v>
          </cell>
          <cell r="DW1100">
            <v>-0.01</v>
          </cell>
          <cell r="DX1100">
            <v>1.03</v>
          </cell>
          <cell r="DY1100">
            <v>0.04</v>
          </cell>
          <cell r="DZ1100">
            <v>-0.04</v>
          </cell>
          <cell r="EA1100">
            <v>-2.2999999999999998</v>
          </cell>
          <cell r="EB1100">
            <v>-8.82</v>
          </cell>
          <cell r="EC1100">
            <v>-6.15</v>
          </cell>
          <cell r="ED1100">
            <v>-3.04</v>
          </cell>
        </row>
        <row r="1101">
          <cell r="F1101">
            <v>-8.1999999999999993</v>
          </cell>
          <cell r="G1101">
            <v>-6.59</v>
          </cell>
          <cell r="H1101">
            <v>13.37</v>
          </cell>
          <cell r="I1101">
            <v>-15.8</v>
          </cell>
          <cell r="J1101">
            <v>-15.03</v>
          </cell>
          <cell r="K1101">
            <v>-17.52</v>
          </cell>
          <cell r="L1101">
            <v>-5.39</v>
          </cell>
          <cell r="M1101">
            <v>-2.88</v>
          </cell>
          <cell r="N1101">
            <v>-55.85</v>
          </cell>
          <cell r="O1101">
            <v>-24.44</v>
          </cell>
          <cell r="P1101">
            <v>-23.79</v>
          </cell>
          <cell r="Q1101">
            <v>5.22</v>
          </cell>
          <cell r="R1101">
            <v>-131.13999999999999</v>
          </cell>
          <cell r="S1101">
            <v>-6.13</v>
          </cell>
          <cell r="T1101">
            <v>-8.64</v>
          </cell>
          <cell r="U1101">
            <v>-14.73</v>
          </cell>
          <cell r="V1101">
            <v>-6.8</v>
          </cell>
          <cell r="W1101">
            <v>-3.66</v>
          </cell>
          <cell r="X1101">
            <v>-4.42</v>
          </cell>
          <cell r="Y1101">
            <v>-8.57</v>
          </cell>
          <cell r="Z1101">
            <v>-4.6500000000000004</v>
          </cell>
          <cell r="AA1101">
            <v>-30.74</v>
          </cell>
          <cell r="AB1101">
            <v>-38.729999999999997</v>
          </cell>
          <cell r="AC1101">
            <v>-8.01</v>
          </cell>
          <cell r="AD1101">
            <v>3.94</v>
          </cell>
          <cell r="AE1101">
            <v>-97.37</v>
          </cell>
          <cell r="AF1101">
            <v>-1.1399999999999999</v>
          </cell>
          <cell r="AG1101">
            <v>-1.31</v>
          </cell>
          <cell r="AH1101">
            <v>-0.71</v>
          </cell>
          <cell r="AI1101">
            <v>0</v>
          </cell>
          <cell r="AJ1101">
            <v>-1.1100000000000001</v>
          </cell>
          <cell r="AK1101">
            <v>-2.4</v>
          </cell>
          <cell r="AL1101">
            <v>-21</v>
          </cell>
          <cell r="AM1101">
            <v>-10.8</v>
          </cell>
          <cell r="AN1101">
            <v>-53.46</v>
          </cell>
          <cell r="AO1101">
            <v>-11.34</v>
          </cell>
          <cell r="AP1101">
            <v>-0.92</v>
          </cell>
          <cell r="AQ1101">
            <v>6.82</v>
          </cell>
          <cell r="AR1101">
            <v>-27.76</v>
          </cell>
          <cell r="AS1101">
            <v>-0.18</v>
          </cell>
          <cell r="AT1101">
            <v>-0.32</v>
          </cell>
          <cell r="AU1101">
            <v>-0.47</v>
          </cell>
          <cell r="AV1101">
            <v>0</v>
          </cell>
          <cell r="AW1101">
            <v>0.91</v>
          </cell>
          <cell r="AX1101">
            <v>-0.05</v>
          </cell>
          <cell r="AY1101">
            <v>-9.57</v>
          </cell>
          <cell r="AZ1101">
            <v>-2.1</v>
          </cell>
          <cell r="BA1101">
            <v>-12.12</v>
          </cell>
          <cell r="BB1101">
            <v>-2.54</v>
          </cell>
          <cell r="BC1101">
            <v>-0.63</v>
          </cell>
          <cell r="BD1101">
            <v>-0.68</v>
          </cell>
          <cell r="BE1101">
            <v>-36.11</v>
          </cell>
          <cell r="BF1101">
            <v>-0.17</v>
          </cell>
          <cell r="BG1101">
            <v>-0.32</v>
          </cell>
          <cell r="BH1101">
            <v>-0.04</v>
          </cell>
          <cell r="BI1101">
            <v>0.04</v>
          </cell>
          <cell r="BJ1101">
            <v>0.92</v>
          </cell>
          <cell r="BK1101">
            <v>0.46</v>
          </cell>
          <cell r="BL1101">
            <v>-8.1300000000000008</v>
          </cell>
          <cell r="BM1101">
            <v>-1.4</v>
          </cell>
          <cell r="BN1101">
            <v>-25.35</v>
          </cell>
          <cell r="BO1101">
            <v>-1.84</v>
          </cell>
          <cell r="BP1101">
            <v>-0.2</v>
          </cell>
          <cell r="BQ1101">
            <v>-0.08</v>
          </cell>
          <cell r="BR1101">
            <v>-6.99</v>
          </cell>
          <cell r="BS1101">
            <v>-0.06</v>
          </cell>
          <cell r="BT1101">
            <v>-0.22</v>
          </cell>
          <cell r="BU1101">
            <v>0.06</v>
          </cell>
          <cell r="BV1101">
            <v>0</v>
          </cell>
          <cell r="BW1101">
            <v>0.18</v>
          </cell>
          <cell r="BX1101">
            <v>0.46</v>
          </cell>
          <cell r="BY1101">
            <v>0.15</v>
          </cell>
          <cell r="BZ1101">
            <v>-1.98</v>
          </cell>
          <cell r="CA1101">
            <v>-5.36</v>
          </cell>
          <cell r="CB1101">
            <v>-0.09</v>
          </cell>
          <cell r="CC1101">
            <v>-0.09</v>
          </cell>
          <cell r="CD1101">
            <v>-0.02</v>
          </cell>
          <cell r="CE1101">
            <v>-10.91</v>
          </cell>
          <cell r="CF1101">
            <v>-0.02</v>
          </cell>
          <cell r="CG1101">
            <v>-0.12</v>
          </cell>
          <cell r="CH1101">
            <v>0.09</v>
          </cell>
          <cell r="CI1101">
            <v>0</v>
          </cell>
          <cell r="CJ1101">
            <v>0.11</v>
          </cell>
          <cell r="CK1101">
            <v>0.25</v>
          </cell>
          <cell r="CL1101">
            <v>-0.67</v>
          </cell>
          <cell r="CM1101">
            <v>-1.38</v>
          </cell>
          <cell r="CN1101">
            <v>-8.99</v>
          </cell>
          <cell r="CO1101">
            <v>0.05</v>
          </cell>
          <cell r="CP1101">
            <v>-0.2</v>
          </cell>
          <cell r="CQ1101">
            <v>-0.01</v>
          </cell>
          <cell r="CR1101">
            <v>-0.81</v>
          </cell>
          <cell r="CS1101">
            <v>0</v>
          </cell>
          <cell r="CT1101">
            <v>-0.03</v>
          </cell>
          <cell r="CU1101">
            <v>7.0000000000000007E-2</v>
          </cell>
          <cell r="CV1101">
            <v>0</v>
          </cell>
          <cell r="CW1101">
            <v>0.12</v>
          </cell>
          <cell r="CX1101">
            <v>1.34</v>
          </cell>
          <cell r="CY1101">
            <v>0.09</v>
          </cell>
          <cell r="CZ1101">
            <v>-1.22</v>
          </cell>
          <cell r="DA1101">
            <v>-1.1000000000000001</v>
          </cell>
          <cell r="DB1101">
            <v>-0.06</v>
          </cell>
          <cell r="DC1101">
            <v>-0.03</v>
          </cell>
          <cell r="DD1101">
            <v>0</v>
          </cell>
          <cell r="DE1101">
            <v>5.44</v>
          </cell>
          <cell r="DF1101">
            <v>0</v>
          </cell>
          <cell r="DG1101">
            <v>-0.04</v>
          </cell>
          <cell r="DH1101">
            <v>0.02</v>
          </cell>
          <cell r="DI1101">
            <v>0</v>
          </cell>
          <cell r="DJ1101">
            <v>0.06</v>
          </cell>
          <cell r="DK1101">
            <v>8.36</v>
          </cell>
          <cell r="DL1101">
            <v>-0.13</v>
          </cell>
          <cell r="DM1101">
            <v>-0.36</v>
          </cell>
          <cell r="DN1101">
            <v>-2.4500000000000002</v>
          </cell>
          <cell r="DO1101">
            <v>-0.01</v>
          </cell>
          <cell r="DP1101">
            <v>-0.02</v>
          </cell>
          <cell r="DQ1101">
            <v>-0.01</v>
          </cell>
          <cell r="DR1101">
            <v>-3.12</v>
          </cell>
          <cell r="DS1101">
            <v>0</v>
          </cell>
          <cell r="DT1101">
            <v>-0.03</v>
          </cell>
          <cell r="DU1101">
            <v>0.08</v>
          </cell>
          <cell r="DV1101">
            <v>0</v>
          </cell>
          <cell r="DW1101">
            <v>0.09</v>
          </cell>
          <cell r="DX1101">
            <v>0.47</v>
          </cell>
          <cell r="DY1101">
            <v>0.03</v>
          </cell>
          <cell r="DZ1101">
            <v>-1.0900000000000001</v>
          </cell>
          <cell r="EA1101">
            <v>-2.63</v>
          </cell>
          <cell r="EB1101">
            <v>0.02</v>
          </cell>
          <cell r="EC1101">
            <v>-0.05</v>
          </cell>
          <cell r="ED1101">
            <v>0</v>
          </cell>
        </row>
        <row r="1102"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K1102">
            <v>0</v>
          </cell>
          <cell r="AL1102">
            <v>0</v>
          </cell>
          <cell r="AM1102">
            <v>0</v>
          </cell>
          <cell r="AN1102">
            <v>0</v>
          </cell>
          <cell r="AO1102">
            <v>0</v>
          </cell>
          <cell r="AP1102">
            <v>0</v>
          </cell>
          <cell r="AQ1102">
            <v>0</v>
          </cell>
          <cell r="AR1102">
            <v>0</v>
          </cell>
          <cell r="AS1102">
            <v>0</v>
          </cell>
          <cell r="AT1102">
            <v>0</v>
          </cell>
          <cell r="AU1102">
            <v>0</v>
          </cell>
          <cell r="AV1102">
            <v>0</v>
          </cell>
          <cell r="AW1102">
            <v>0</v>
          </cell>
          <cell r="AX1102">
            <v>0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0</v>
          </cell>
          <cell r="BD1102">
            <v>0</v>
          </cell>
          <cell r="BE1102">
            <v>0</v>
          </cell>
          <cell r="BF1102">
            <v>0</v>
          </cell>
          <cell r="BG1102">
            <v>0</v>
          </cell>
          <cell r="BH1102">
            <v>0</v>
          </cell>
          <cell r="BI1102">
            <v>0</v>
          </cell>
          <cell r="BJ1102">
            <v>0</v>
          </cell>
          <cell r="BK1102">
            <v>0</v>
          </cell>
          <cell r="BL1102">
            <v>0</v>
          </cell>
          <cell r="BM1102">
            <v>0</v>
          </cell>
          <cell r="BN1102">
            <v>0</v>
          </cell>
          <cell r="BO1102">
            <v>0</v>
          </cell>
          <cell r="BP1102">
            <v>0</v>
          </cell>
          <cell r="BQ1102">
            <v>0</v>
          </cell>
          <cell r="BR1102">
            <v>0</v>
          </cell>
          <cell r="BS1102">
            <v>0</v>
          </cell>
          <cell r="BT1102">
            <v>0</v>
          </cell>
          <cell r="BU1102">
            <v>0</v>
          </cell>
          <cell r="BV1102">
            <v>0</v>
          </cell>
          <cell r="BW1102">
            <v>0</v>
          </cell>
          <cell r="BX1102">
            <v>0</v>
          </cell>
          <cell r="BY1102">
            <v>0</v>
          </cell>
          <cell r="BZ1102">
            <v>0</v>
          </cell>
          <cell r="CA1102">
            <v>0</v>
          </cell>
          <cell r="CB1102">
            <v>0</v>
          </cell>
          <cell r="CC1102">
            <v>0</v>
          </cell>
          <cell r="CD1102">
            <v>0</v>
          </cell>
          <cell r="CE1102">
            <v>0</v>
          </cell>
          <cell r="CF1102">
            <v>0</v>
          </cell>
          <cell r="CG1102">
            <v>0</v>
          </cell>
          <cell r="CH1102">
            <v>0</v>
          </cell>
          <cell r="CI1102">
            <v>0</v>
          </cell>
          <cell r="CJ1102">
            <v>0</v>
          </cell>
          <cell r="CK1102">
            <v>0</v>
          </cell>
          <cell r="CL1102">
            <v>0</v>
          </cell>
          <cell r="CM1102">
            <v>0</v>
          </cell>
          <cell r="CN1102">
            <v>0</v>
          </cell>
          <cell r="CO1102">
            <v>0</v>
          </cell>
          <cell r="CP1102">
            <v>0</v>
          </cell>
          <cell r="CQ1102">
            <v>0</v>
          </cell>
          <cell r="CR1102">
            <v>0</v>
          </cell>
          <cell r="CS1102">
            <v>0</v>
          </cell>
          <cell r="CT1102">
            <v>0</v>
          </cell>
          <cell r="CU1102">
            <v>0</v>
          </cell>
          <cell r="CV1102">
            <v>0</v>
          </cell>
          <cell r="CW1102">
            <v>0</v>
          </cell>
          <cell r="CX1102">
            <v>0</v>
          </cell>
          <cell r="CY1102">
            <v>0</v>
          </cell>
          <cell r="CZ1102">
            <v>0</v>
          </cell>
          <cell r="DA1102">
            <v>0</v>
          </cell>
          <cell r="DB1102">
            <v>0</v>
          </cell>
          <cell r="DC1102">
            <v>0</v>
          </cell>
          <cell r="DD1102">
            <v>0</v>
          </cell>
          <cell r="DE1102">
            <v>0</v>
          </cell>
          <cell r="DF1102">
            <v>0</v>
          </cell>
          <cell r="DG1102">
            <v>0</v>
          </cell>
          <cell r="DH1102">
            <v>0</v>
          </cell>
          <cell r="DI1102">
            <v>0</v>
          </cell>
          <cell r="DJ1102">
            <v>0</v>
          </cell>
          <cell r="DK1102">
            <v>0</v>
          </cell>
          <cell r="DL1102">
            <v>0</v>
          </cell>
          <cell r="DM1102">
            <v>0</v>
          </cell>
          <cell r="DN1102">
            <v>0</v>
          </cell>
          <cell r="DO1102">
            <v>0</v>
          </cell>
          <cell r="DP1102">
            <v>0</v>
          </cell>
          <cell r="DQ1102">
            <v>0</v>
          </cell>
          <cell r="DR1102">
            <v>0</v>
          </cell>
          <cell r="DS1102">
            <v>0</v>
          </cell>
          <cell r="DT1102">
            <v>0</v>
          </cell>
          <cell r="DU1102">
            <v>0</v>
          </cell>
          <cell r="DV1102">
            <v>0</v>
          </cell>
          <cell r="DW1102">
            <v>0</v>
          </cell>
          <cell r="DX1102">
            <v>0</v>
          </cell>
          <cell r="DY1102">
            <v>0</v>
          </cell>
          <cell r="DZ1102">
            <v>0</v>
          </cell>
          <cell r="EA1102">
            <v>0</v>
          </cell>
          <cell r="EB1102">
            <v>0</v>
          </cell>
          <cell r="EC1102">
            <v>0</v>
          </cell>
          <cell r="ED1102">
            <v>0</v>
          </cell>
        </row>
        <row r="1103"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0</v>
          </cell>
          <cell r="BD1103">
            <v>0</v>
          </cell>
          <cell r="BE1103">
            <v>0</v>
          </cell>
          <cell r="BF1103">
            <v>0</v>
          </cell>
          <cell r="BG1103">
            <v>0</v>
          </cell>
          <cell r="BH1103">
            <v>0</v>
          </cell>
          <cell r="BI1103">
            <v>0</v>
          </cell>
          <cell r="BJ1103">
            <v>0</v>
          </cell>
          <cell r="BK1103">
            <v>0</v>
          </cell>
          <cell r="BL1103">
            <v>0</v>
          </cell>
          <cell r="BM1103">
            <v>0</v>
          </cell>
          <cell r="BN1103">
            <v>0</v>
          </cell>
          <cell r="BO1103">
            <v>0</v>
          </cell>
          <cell r="BP1103">
            <v>0</v>
          </cell>
          <cell r="BQ1103">
            <v>0</v>
          </cell>
          <cell r="BR1103">
            <v>0</v>
          </cell>
          <cell r="BS1103">
            <v>0</v>
          </cell>
          <cell r="BT1103">
            <v>0</v>
          </cell>
          <cell r="BU1103">
            <v>0</v>
          </cell>
          <cell r="BV1103">
            <v>0</v>
          </cell>
          <cell r="BW1103">
            <v>0</v>
          </cell>
          <cell r="BX1103">
            <v>0</v>
          </cell>
          <cell r="BY1103">
            <v>0</v>
          </cell>
          <cell r="BZ1103">
            <v>0</v>
          </cell>
          <cell r="CA1103">
            <v>0</v>
          </cell>
          <cell r="CB1103">
            <v>0</v>
          </cell>
          <cell r="CC1103">
            <v>0</v>
          </cell>
          <cell r="CD1103">
            <v>0</v>
          </cell>
          <cell r="CE1103">
            <v>0</v>
          </cell>
          <cell r="CF1103">
            <v>0</v>
          </cell>
          <cell r="CG1103">
            <v>0</v>
          </cell>
          <cell r="CH1103">
            <v>0</v>
          </cell>
          <cell r="CI1103">
            <v>0</v>
          </cell>
          <cell r="CJ1103">
            <v>0</v>
          </cell>
          <cell r="CK1103">
            <v>0</v>
          </cell>
          <cell r="CL1103">
            <v>0</v>
          </cell>
          <cell r="CM1103">
            <v>0</v>
          </cell>
          <cell r="CN1103">
            <v>0</v>
          </cell>
          <cell r="CO1103">
            <v>0</v>
          </cell>
          <cell r="CP1103">
            <v>0</v>
          </cell>
          <cell r="CQ1103">
            <v>0</v>
          </cell>
          <cell r="CR1103">
            <v>0</v>
          </cell>
          <cell r="CS1103">
            <v>0</v>
          </cell>
          <cell r="CT1103">
            <v>0</v>
          </cell>
          <cell r="CU1103">
            <v>0</v>
          </cell>
          <cell r="CV1103">
            <v>0</v>
          </cell>
          <cell r="CW1103">
            <v>0</v>
          </cell>
          <cell r="CX1103">
            <v>0</v>
          </cell>
          <cell r="CY1103">
            <v>0</v>
          </cell>
          <cell r="CZ1103">
            <v>0</v>
          </cell>
          <cell r="DA1103">
            <v>0</v>
          </cell>
          <cell r="DB1103">
            <v>0</v>
          </cell>
          <cell r="DC1103">
            <v>0</v>
          </cell>
          <cell r="DD1103">
            <v>0</v>
          </cell>
          <cell r="DE1103">
            <v>0</v>
          </cell>
          <cell r="DF1103">
            <v>0</v>
          </cell>
          <cell r="DG1103">
            <v>0</v>
          </cell>
          <cell r="DH1103">
            <v>0</v>
          </cell>
          <cell r="DI1103">
            <v>0</v>
          </cell>
          <cell r="DJ1103">
            <v>0</v>
          </cell>
          <cell r="DK1103">
            <v>0</v>
          </cell>
          <cell r="DL1103">
            <v>0</v>
          </cell>
          <cell r="DM1103">
            <v>0</v>
          </cell>
          <cell r="DN1103">
            <v>0</v>
          </cell>
          <cell r="DO1103">
            <v>0</v>
          </cell>
          <cell r="DP1103">
            <v>0</v>
          </cell>
          <cell r="DQ1103">
            <v>0</v>
          </cell>
          <cell r="DR1103">
            <v>0</v>
          </cell>
          <cell r="DS1103">
            <v>0</v>
          </cell>
          <cell r="DT1103">
            <v>0</v>
          </cell>
          <cell r="DU1103">
            <v>0</v>
          </cell>
          <cell r="DV1103">
            <v>0</v>
          </cell>
          <cell r="DW1103">
            <v>0</v>
          </cell>
          <cell r="DX1103">
            <v>0</v>
          </cell>
          <cell r="DY1103">
            <v>0</v>
          </cell>
          <cell r="DZ1103">
            <v>0</v>
          </cell>
          <cell r="EA1103">
            <v>0</v>
          </cell>
          <cell r="EB1103">
            <v>0</v>
          </cell>
          <cell r="EC1103">
            <v>0</v>
          </cell>
          <cell r="ED1103">
            <v>0</v>
          </cell>
        </row>
        <row r="1104"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  <cell r="AE1104">
            <v>-170.95</v>
          </cell>
          <cell r="AF1104">
            <v>-11.14</v>
          </cell>
          <cell r="AG1104">
            <v>-28.95</v>
          </cell>
          <cell r="AH1104">
            <v>-46.75</v>
          </cell>
          <cell r="AI1104">
            <v>0</v>
          </cell>
          <cell r="AJ1104">
            <v>0</v>
          </cell>
          <cell r="AK1104">
            <v>0</v>
          </cell>
          <cell r="AL1104">
            <v>-11.09</v>
          </cell>
          <cell r="AM1104">
            <v>-7.07</v>
          </cell>
          <cell r="AN1104">
            <v>-6.05</v>
          </cell>
          <cell r="AO1104">
            <v>-12.85</v>
          </cell>
          <cell r="AP1104">
            <v>-29.48</v>
          </cell>
          <cell r="AQ1104">
            <v>-17.57</v>
          </cell>
          <cell r="AR1104">
            <v>-42.9</v>
          </cell>
          <cell r="AS1104">
            <v>-10.62</v>
          </cell>
          <cell r="AT1104">
            <v>-1.63</v>
          </cell>
          <cell r="AU1104">
            <v>-9.84</v>
          </cell>
          <cell r="AV1104">
            <v>0</v>
          </cell>
          <cell r="AW1104">
            <v>0</v>
          </cell>
          <cell r="AX1104">
            <v>0</v>
          </cell>
          <cell r="AY1104">
            <v>-0.94</v>
          </cell>
          <cell r="AZ1104">
            <v>0.82</v>
          </cell>
          <cell r="BA1104">
            <v>-1.82</v>
          </cell>
          <cell r="BB1104">
            <v>-1.1000000000000001</v>
          </cell>
          <cell r="BC1104">
            <v>-16.079999999999998</v>
          </cell>
          <cell r="BD1104">
            <v>-1.68</v>
          </cell>
          <cell r="BE1104">
            <v>-41.48</v>
          </cell>
          <cell r="BF1104">
            <v>-9.99</v>
          </cell>
          <cell r="BG1104">
            <v>-1.57</v>
          </cell>
          <cell r="BH1104">
            <v>-4.16</v>
          </cell>
          <cell r="BI1104">
            <v>0</v>
          </cell>
          <cell r="BJ1104">
            <v>0</v>
          </cell>
          <cell r="BK1104">
            <v>0</v>
          </cell>
          <cell r="BL1104">
            <v>0.1</v>
          </cell>
          <cell r="BM1104">
            <v>0.84</v>
          </cell>
          <cell r="BN1104">
            <v>0.3</v>
          </cell>
          <cell r="BO1104">
            <v>-12.32</v>
          </cell>
          <cell r="BP1104">
            <v>-11.16</v>
          </cell>
          <cell r="BQ1104">
            <v>-3.54</v>
          </cell>
          <cell r="BR1104">
            <v>-103.6</v>
          </cell>
          <cell r="BS1104">
            <v>-4.07</v>
          </cell>
          <cell r="BT1104">
            <v>-11.47</v>
          </cell>
          <cell r="BU1104">
            <v>-15.55</v>
          </cell>
          <cell r="BV1104">
            <v>-14.71</v>
          </cell>
          <cell r="BW1104">
            <v>-4.51</v>
          </cell>
          <cell r="BX1104">
            <v>-4.5</v>
          </cell>
          <cell r="BY1104">
            <v>0</v>
          </cell>
          <cell r="BZ1104">
            <v>-1.3</v>
          </cell>
          <cell r="CA1104">
            <v>-4.4400000000000004</v>
          </cell>
          <cell r="CB1104">
            <v>-11.08</v>
          </cell>
          <cell r="CC1104">
            <v>-28.55</v>
          </cell>
          <cell r="CD1104">
            <v>-3.41</v>
          </cell>
          <cell r="CE1104">
            <v>-116.53</v>
          </cell>
          <cell r="CF1104">
            <v>0</v>
          </cell>
          <cell r="CG1104">
            <v>-8.0299999999999994</v>
          </cell>
          <cell r="CH1104">
            <v>-18</v>
          </cell>
          <cell r="CI1104">
            <v>-17.28</v>
          </cell>
          <cell r="CJ1104">
            <v>-10.45</v>
          </cell>
          <cell r="CK1104">
            <v>-9.74</v>
          </cell>
          <cell r="CL1104">
            <v>-1.37</v>
          </cell>
          <cell r="CM1104">
            <v>0</v>
          </cell>
          <cell r="CN1104">
            <v>-8.8699999999999992</v>
          </cell>
          <cell r="CO1104">
            <v>-8.25</v>
          </cell>
          <cell r="CP1104">
            <v>-26.9</v>
          </cell>
          <cell r="CQ1104">
            <v>-7.65</v>
          </cell>
          <cell r="CR1104">
            <v>-117.55</v>
          </cell>
          <cell r="CS1104">
            <v>-2.2599999999999998</v>
          </cell>
          <cell r="CT1104">
            <v>-10.45</v>
          </cell>
          <cell r="CU1104">
            <v>-23.14</v>
          </cell>
          <cell r="CV1104">
            <v>-7.82</v>
          </cell>
          <cell r="CW1104">
            <v>-6.53</v>
          </cell>
          <cell r="CX1104">
            <v>-14.62</v>
          </cell>
          <cell r="CY1104">
            <v>0.23</v>
          </cell>
          <cell r="CZ1104">
            <v>-0.44</v>
          </cell>
          <cell r="DA1104">
            <v>-12.21</v>
          </cell>
          <cell r="DB1104">
            <v>-14.91</v>
          </cell>
          <cell r="DC1104">
            <v>-20.55</v>
          </cell>
          <cell r="DD1104">
            <v>-4.8499999999999996</v>
          </cell>
          <cell r="DE1104">
            <v>-105.35</v>
          </cell>
          <cell r="DF1104">
            <v>-7.56</v>
          </cell>
          <cell r="DG1104">
            <v>-7.12</v>
          </cell>
          <cell r="DH1104">
            <v>-23.45</v>
          </cell>
          <cell r="DI1104">
            <v>-9.68</v>
          </cell>
          <cell r="DJ1104">
            <v>-6.48</v>
          </cell>
          <cell r="DK1104">
            <v>-8.6</v>
          </cell>
          <cell r="DL1104">
            <v>-3.42</v>
          </cell>
          <cell r="DM1104">
            <v>-3.07</v>
          </cell>
          <cell r="DN1104">
            <v>-12.12</v>
          </cell>
          <cell r="DO1104">
            <v>-14.92</v>
          </cell>
          <cell r="DP1104">
            <v>-6.72</v>
          </cell>
          <cell r="DQ1104">
            <v>-2.21</v>
          </cell>
          <cell r="DR1104">
            <v>-1.87</v>
          </cell>
          <cell r="DS1104">
            <v>0</v>
          </cell>
          <cell r="DT1104">
            <v>0</v>
          </cell>
          <cell r="DU1104">
            <v>-1.87</v>
          </cell>
          <cell r="DV1104">
            <v>0</v>
          </cell>
          <cell r="DW1104">
            <v>0</v>
          </cell>
          <cell r="DX1104">
            <v>0</v>
          </cell>
          <cell r="DY1104">
            <v>0</v>
          </cell>
          <cell r="DZ1104">
            <v>0</v>
          </cell>
          <cell r="EA1104">
            <v>0</v>
          </cell>
          <cell r="EB1104">
            <v>0</v>
          </cell>
          <cell r="EC1104">
            <v>0</v>
          </cell>
          <cell r="ED1104">
            <v>0</v>
          </cell>
        </row>
        <row r="1105"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O1105">
            <v>0</v>
          </cell>
          <cell r="AP1105">
            <v>0</v>
          </cell>
          <cell r="AQ1105">
            <v>0</v>
          </cell>
          <cell r="AR1105">
            <v>0</v>
          </cell>
          <cell r="AS1105">
            <v>0</v>
          </cell>
          <cell r="AT1105">
            <v>0</v>
          </cell>
          <cell r="AU1105">
            <v>0</v>
          </cell>
          <cell r="AV1105">
            <v>0</v>
          </cell>
          <cell r="AW1105">
            <v>0</v>
          </cell>
          <cell r="AX1105">
            <v>0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0</v>
          </cell>
          <cell r="BD1105">
            <v>0</v>
          </cell>
          <cell r="BE1105">
            <v>0</v>
          </cell>
          <cell r="BF1105">
            <v>0</v>
          </cell>
          <cell r="BG1105">
            <v>0</v>
          </cell>
          <cell r="BH1105">
            <v>0</v>
          </cell>
          <cell r="BI1105">
            <v>0</v>
          </cell>
          <cell r="BJ1105">
            <v>0</v>
          </cell>
          <cell r="BK1105">
            <v>0</v>
          </cell>
          <cell r="BL1105">
            <v>0</v>
          </cell>
          <cell r="BM1105">
            <v>0</v>
          </cell>
          <cell r="BN1105">
            <v>0</v>
          </cell>
          <cell r="BO1105">
            <v>0</v>
          </cell>
          <cell r="BP1105">
            <v>0</v>
          </cell>
          <cell r="BQ1105">
            <v>0</v>
          </cell>
          <cell r="BR1105">
            <v>0</v>
          </cell>
          <cell r="BS1105">
            <v>0</v>
          </cell>
          <cell r="BT1105">
            <v>0</v>
          </cell>
          <cell r="BU1105">
            <v>0</v>
          </cell>
          <cell r="BV1105">
            <v>0</v>
          </cell>
          <cell r="BW1105">
            <v>0</v>
          </cell>
          <cell r="BX1105">
            <v>0</v>
          </cell>
          <cell r="BY1105">
            <v>0</v>
          </cell>
          <cell r="BZ1105">
            <v>0</v>
          </cell>
          <cell r="CA1105">
            <v>0</v>
          </cell>
          <cell r="CB1105">
            <v>0</v>
          </cell>
          <cell r="CC1105">
            <v>0</v>
          </cell>
          <cell r="CD1105">
            <v>0</v>
          </cell>
          <cell r="CE1105">
            <v>0</v>
          </cell>
          <cell r="CF1105">
            <v>0</v>
          </cell>
          <cell r="CG1105">
            <v>0</v>
          </cell>
          <cell r="CH1105">
            <v>0</v>
          </cell>
          <cell r="CI1105">
            <v>0</v>
          </cell>
          <cell r="CJ1105">
            <v>0</v>
          </cell>
          <cell r="CK1105">
            <v>0</v>
          </cell>
          <cell r="CL1105">
            <v>0</v>
          </cell>
          <cell r="CM1105">
            <v>0</v>
          </cell>
          <cell r="CN1105">
            <v>0</v>
          </cell>
          <cell r="CO1105">
            <v>0</v>
          </cell>
          <cell r="CP1105">
            <v>0</v>
          </cell>
          <cell r="CQ1105">
            <v>0</v>
          </cell>
          <cell r="CR1105">
            <v>0</v>
          </cell>
          <cell r="CS1105">
            <v>0</v>
          </cell>
          <cell r="CT1105">
            <v>0</v>
          </cell>
          <cell r="CU1105">
            <v>0</v>
          </cell>
          <cell r="CV1105">
            <v>0</v>
          </cell>
          <cell r="CW1105">
            <v>0</v>
          </cell>
          <cell r="CX1105">
            <v>0</v>
          </cell>
          <cell r="CY1105">
            <v>0</v>
          </cell>
          <cell r="CZ1105">
            <v>0</v>
          </cell>
          <cell r="DA1105">
            <v>0</v>
          </cell>
          <cell r="DB1105">
            <v>0</v>
          </cell>
          <cell r="DC1105">
            <v>0</v>
          </cell>
          <cell r="DD1105">
            <v>0</v>
          </cell>
          <cell r="DE1105">
            <v>0</v>
          </cell>
          <cell r="DF1105">
            <v>0</v>
          </cell>
          <cell r="DG1105">
            <v>0</v>
          </cell>
          <cell r="DH1105">
            <v>0</v>
          </cell>
          <cell r="DI1105">
            <v>0</v>
          </cell>
          <cell r="DJ1105">
            <v>0</v>
          </cell>
          <cell r="DK1105">
            <v>0</v>
          </cell>
          <cell r="DL1105">
            <v>0</v>
          </cell>
          <cell r="DM1105">
            <v>0</v>
          </cell>
          <cell r="DN1105">
            <v>0</v>
          </cell>
          <cell r="DO1105">
            <v>0</v>
          </cell>
          <cell r="DP1105">
            <v>0</v>
          </cell>
          <cell r="DQ1105">
            <v>0</v>
          </cell>
          <cell r="DR1105">
            <v>0</v>
          </cell>
          <cell r="DS1105">
            <v>0</v>
          </cell>
          <cell r="DT1105">
            <v>0</v>
          </cell>
          <cell r="DU1105">
            <v>0</v>
          </cell>
          <cell r="DV1105">
            <v>0</v>
          </cell>
          <cell r="DW1105">
            <v>0</v>
          </cell>
          <cell r="DX1105">
            <v>0</v>
          </cell>
          <cell r="DY1105">
            <v>0</v>
          </cell>
          <cell r="DZ1105">
            <v>0</v>
          </cell>
          <cell r="EA1105">
            <v>0</v>
          </cell>
          <cell r="EB1105">
            <v>0</v>
          </cell>
          <cell r="EC1105">
            <v>0</v>
          </cell>
          <cell r="ED1105">
            <v>0</v>
          </cell>
        </row>
        <row r="1106"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O1106">
            <v>0</v>
          </cell>
          <cell r="AP1106">
            <v>0</v>
          </cell>
          <cell r="AQ1106">
            <v>0</v>
          </cell>
          <cell r="AR1106">
            <v>0</v>
          </cell>
          <cell r="AS1106">
            <v>0</v>
          </cell>
          <cell r="AT1106">
            <v>0</v>
          </cell>
          <cell r="AU1106">
            <v>0</v>
          </cell>
          <cell r="AV1106">
            <v>0</v>
          </cell>
          <cell r="AW1106">
            <v>0</v>
          </cell>
          <cell r="AX1106">
            <v>0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0</v>
          </cell>
          <cell r="BD1106">
            <v>0</v>
          </cell>
          <cell r="BE1106">
            <v>0</v>
          </cell>
          <cell r="BF1106">
            <v>0</v>
          </cell>
          <cell r="BG1106">
            <v>0</v>
          </cell>
          <cell r="BH1106">
            <v>0</v>
          </cell>
          <cell r="BI1106">
            <v>0</v>
          </cell>
          <cell r="BJ1106">
            <v>0</v>
          </cell>
          <cell r="BK1106">
            <v>0</v>
          </cell>
          <cell r="BL1106">
            <v>0</v>
          </cell>
          <cell r="BM1106">
            <v>0</v>
          </cell>
          <cell r="BN1106">
            <v>0</v>
          </cell>
          <cell r="BO1106">
            <v>0</v>
          </cell>
          <cell r="BP1106">
            <v>0</v>
          </cell>
          <cell r="BQ1106">
            <v>0</v>
          </cell>
          <cell r="BR1106">
            <v>0</v>
          </cell>
          <cell r="BS1106">
            <v>0</v>
          </cell>
          <cell r="BT1106">
            <v>0</v>
          </cell>
          <cell r="BU1106">
            <v>0</v>
          </cell>
          <cell r="BV1106">
            <v>0</v>
          </cell>
          <cell r="BW1106">
            <v>0</v>
          </cell>
          <cell r="BX1106">
            <v>0</v>
          </cell>
          <cell r="BY1106">
            <v>0</v>
          </cell>
          <cell r="BZ1106">
            <v>0</v>
          </cell>
          <cell r="CA1106">
            <v>0</v>
          </cell>
          <cell r="CB1106">
            <v>0</v>
          </cell>
          <cell r="CC1106">
            <v>0</v>
          </cell>
          <cell r="CD1106">
            <v>0</v>
          </cell>
          <cell r="CE1106">
            <v>0</v>
          </cell>
          <cell r="CF1106">
            <v>0</v>
          </cell>
          <cell r="CG1106">
            <v>0</v>
          </cell>
          <cell r="CH1106">
            <v>0</v>
          </cell>
          <cell r="CI1106">
            <v>0</v>
          </cell>
          <cell r="CJ1106">
            <v>0</v>
          </cell>
          <cell r="CK1106">
            <v>0</v>
          </cell>
          <cell r="CL1106">
            <v>0</v>
          </cell>
          <cell r="CM1106">
            <v>0</v>
          </cell>
          <cell r="CN1106">
            <v>0</v>
          </cell>
          <cell r="CO1106">
            <v>0</v>
          </cell>
          <cell r="CP1106">
            <v>0</v>
          </cell>
          <cell r="CQ1106">
            <v>0</v>
          </cell>
          <cell r="CR1106">
            <v>0</v>
          </cell>
          <cell r="CS1106">
            <v>0</v>
          </cell>
          <cell r="CT1106">
            <v>0</v>
          </cell>
          <cell r="CU1106">
            <v>0</v>
          </cell>
          <cell r="CV1106">
            <v>0</v>
          </cell>
          <cell r="CW1106">
            <v>0</v>
          </cell>
          <cell r="CX1106">
            <v>0</v>
          </cell>
          <cell r="CY1106">
            <v>0</v>
          </cell>
          <cell r="CZ1106">
            <v>0</v>
          </cell>
          <cell r="DA1106">
            <v>0</v>
          </cell>
          <cell r="DB1106">
            <v>0</v>
          </cell>
          <cell r="DC1106">
            <v>0</v>
          </cell>
          <cell r="DD1106">
            <v>0</v>
          </cell>
          <cell r="DE1106">
            <v>0</v>
          </cell>
          <cell r="DF1106">
            <v>0</v>
          </cell>
          <cell r="DG1106">
            <v>0</v>
          </cell>
          <cell r="DH1106">
            <v>0</v>
          </cell>
          <cell r="DI1106">
            <v>0</v>
          </cell>
          <cell r="DJ1106">
            <v>0</v>
          </cell>
          <cell r="DK1106">
            <v>0</v>
          </cell>
          <cell r="DL1106">
            <v>0</v>
          </cell>
          <cell r="DM1106">
            <v>0</v>
          </cell>
          <cell r="DN1106">
            <v>0</v>
          </cell>
          <cell r="DO1106">
            <v>0</v>
          </cell>
          <cell r="DP1106">
            <v>0</v>
          </cell>
          <cell r="DQ1106">
            <v>0</v>
          </cell>
          <cell r="DR1106">
            <v>0</v>
          </cell>
          <cell r="DS1106">
            <v>0</v>
          </cell>
          <cell r="DT1106">
            <v>0</v>
          </cell>
          <cell r="DU1106">
            <v>0</v>
          </cell>
          <cell r="DV1106">
            <v>0</v>
          </cell>
          <cell r="DW1106">
            <v>0</v>
          </cell>
          <cell r="DX1106">
            <v>0</v>
          </cell>
          <cell r="DY1106">
            <v>0</v>
          </cell>
          <cell r="DZ1106">
            <v>0</v>
          </cell>
          <cell r="EA1106">
            <v>0</v>
          </cell>
          <cell r="EB1106">
            <v>0</v>
          </cell>
          <cell r="EC1106">
            <v>0</v>
          </cell>
          <cell r="ED1106">
            <v>0</v>
          </cell>
        </row>
        <row r="1107"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O1107">
            <v>0</v>
          </cell>
          <cell r="AP1107">
            <v>0</v>
          </cell>
          <cell r="AQ1107">
            <v>0</v>
          </cell>
          <cell r="AR1107">
            <v>0</v>
          </cell>
          <cell r="AS1107">
            <v>0</v>
          </cell>
          <cell r="AT1107">
            <v>0</v>
          </cell>
          <cell r="AU1107">
            <v>0</v>
          </cell>
          <cell r="AV1107">
            <v>0</v>
          </cell>
          <cell r="AW1107">
            <v>0</v>
          </cell>
          <cell r="AX1107">
            <v>0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0</v>
          </cell>
          <cell r="BD1107">
            <v>0</v>
          </cell>
          <cell r="BE1107">
            <v>0</v>
          </cell>
          <cell r="BF1107">
            <v>0</v>
          </cell>
          <cell r="BG1107">
            <v>0</v>
          </cell>
          <cell r="BH1107">
            <v>0</v>
          </cell>
          <cell r="BI1107">
            <v>0</v>
          </cell>
          <cell r="BJ1107">
            <v>0</v>
          </cell>
          <cell r="BK1107">
            <v>0</v>
          </cell>
          <cell r="BL1107">
            <v>0</v>
          </cell>
          <cell r="BM1107">
            <v>0</v>
          </cell>
          <cell r="BN1107">
            <v>0</v>
          </cell>
          <cell r="BO1107">
            <v>0</v>
          </cell>
          <cell r="BP1107">
            <v>0</v>
          </cell>
          <cell r="BQ1107">
            <v>0</v>
          </cell>
          <cell r="BR1107">
            <v>-70.72</v>
          </cell>
          <cell r="BS1107">
            <v>-3.72</v>
          </cell>
          <cell r="BT1107">
            <v>-2.09</v>
          </cell>
          <cell r="BU1107">
            <v>-8.84</v>
          </cell>
          <cell r="BV1107">
            <v>-11.89</v>
          </cell>
          <cell r="BW1107">
            <v>0.03</v>
          </cell>
          <cell r="BX1107">
            <v>0.95</v>
          </cell>
          <cell r="BY1107">
            <v>0.61</v>
          </cell>
          <cell r="BZ1107">
            <v>2.0699999999999998</v>
          </cell>
          <cell r="CA1107">
            <v>-24.03</v>
          </cell>
          <cell r="CB1107">
            <v>-9.8699999999999992</v>
          </cell>
          <cell r="CC1107">
            <v>-12.73</v>
          </cell>
          <cell r="CD1107">
            <v>-1.21</v>
          </cell>
          <cell r="CE1107">
            <v>-61.14</v>
          </cell>
          <cell r="CF1107">
            <v>-0.1</v>
          </cell>
          <cell r="CG1107">
            <v>-2.92</v>
          </cell>
          <cell r="CH1107">
            <v>-8.3000000000000007</v>
          </cell>
          <cell r="CI1107">
            <v>-3.71</v>
          </cell>
          <cell r="CJ1107">
            <v>-0.59</v>
          </cell>
          <cell r="CK1107">
            <v>1.08</v>
          </cell>
          <cell r="CL1107">
            <v>-1.34</v>
          </cell>
          <cell r="CM1107">
            <v>0.76</v>
          </cell>
          <cell r="CN1107">
            <v>-17.27</v>
          </cell>
          <cell r="CO1107">
            <v>-13.26</v>
          </cell>
          <cell r="CP1107">
            <v>-11.52</v>
          </cell>
          <cell r="CQ1107">
            <v>-3.97</v>
          </cell>
          <cell r="CR1107">
            <v>-95.85</v>
          </cell>
          <cell r="CS1107">
            <v>-0.1</v>
          </cell>
          <cell r="CT1107">
            <v>-4.5599999999999996</v>
          </cell>
          <cell r="CU1107">
            <v>-13.36</v>
          </cell>
          <cell r="CV1107">
            <v>-5.1100000000000003</v>
          </cell>
          <cell r="CW1107">
            <v>-12.06</v>
          </cell>
          <cell r="CX1107">
            <v>-15.7</v>
          </cell>
          <cell r="CY1107">
            <v>-3.65</v>
          </cell>
          <cell r="CZ1107">
            <v>-0.37</v>
          </cell>
          <cell r="DA1107">
            <v>-16.350000000000001</v>
          </cell>
          <cell r="DB1107">
            <v>-15.08</v>
          </cell>
          <cell r="DC1107">
            <v>-6.28</v>
          </cell>
          <cell r="DD1107">
            <v>-3.23</v>
          </cell>
          <cell r="DE1107">
            <v>-56.48</v>
          </cell>
          <cell r="DF1107">
            <v>-0.91</v>
          </cell>
          <cell r="DG1107">
            <v>-6.98</v>
          </cell>
          <cell r="DH1107">
            <v>-10.39</v>
          </cell>
          <cell r="DI1107">
            <v>-2.65</v>
          </cell>
          <cell r="DJ1107">
            <v>-10.3</v>
          </cell>
          <cell r="DK1107">
            <v>5.01</v>
          </cell>
          <cell r="DL1107">
            <v>-2.4900000000000002</v>
          </cell>
          <cell r="DM1107">
            <v>-1.03</v>
          </cell>
          <cell r="DN1107">
            <v>-9.93</v>
          </cell>
          <cell r="DO1107">
            <v>-5.81</v>
          </cell>
          <cell r="DP1107">
            <v>-6.01</v>
          </cell>
          <cell r="DQ1107">
            <v>-4.99</v>
          </cell>
          <cell r="DR1107">
            <v>-4.3600000000000003</v>
          </cell>
          <cell r="DS1107">
            <v>-0.08</v>
          </cell>
          <cell r="DT1107">
            <v>-0.08</v>
          </cell>
          <cell r="DU1107">
            <v>-1.41</v>
          </cell>
          <cell r="DV1107">
            <v>-0.28000000000000003</v>
          </cell>
          <cell r="DW1107">
            <v>-0.74</v>
          </cell>
          <cell r="DX1107">
            <v>-0.53</v>
          </cell>
          <cell r="DY1107">
            <v>0</v>
          </cell>
          <cell r="DZ1107">
            <v>0</v>
          </cell>
          <cell r="EA1107">
            <v>-0.04</v>
          </cell>
          <cell r="EB1107">
            <v>-1.07</v>
          </cell>
          <cell r="EC1107">
            <v>-0.01</v>
          </cell>
          <cell r="ED1107">
            <v>-0.11</v>
          </cell>
        </row>
        <row r="1108"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0</v>
          </cell>
          <cell r="AX1108">
            <v>0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0</v>
          </cell>
          <cell r="BD1108">
            <v>0</v>
          </cell>
          <cell r="BE1108">
            <v>0</v>
          </cell>
          <cell r="BF1108">
            <v>0</v>
          </cell>
          <cell r="BG1108">
            <v>0</v>
          </cell>
          <cell r="BH1108">
            <v>0</v>
          </cell>
          <cell r="BI1108">
            <v>0</v>
          </cell>
          <cell r="BJ1108">
            <v>0</v>
          </cell>
          <cell r="BK1108">
            <v>0</v>
          </cell>
          <cell r="BL1108">
            <v>0</v>
          </cell>
          <cell r="BM1108">
            <v>0</v>
          </cell>
          <cell r="BN1108">
            <v>0</v>
          </cell>
          <cell r="BO1108">
            <v>0</v>
          </cell>
          <cell r="BP1108">
            <v>0</v>
          </cell>
          <cell r="BQ1108">
            <v>0</v>
          </cell>
          <cell r="BR1108">
            <v>0</v>
          </cell>
          <cell r="BS1108">
            <v>0</v>
          </cell>
          <cell r="BT1108">
            <v>0</v>
          </cell>
          <cell r="BU1108">
            <v>0</v>
          </cell>
          <cell r="BV1108">
            <v>0</v>
          </cell>
          <cell r="BW1108">
            <v>0</v>
          </cell>
          <cell r="BX1108">
            <v>0</v>
          </cell>
          <cell r="BY1108">
            <v>0</v>
          </cell>
          <cell r="BZ1108">
            <v>0</v>
          </cell>
          <cell r="CA1108">
            <v>0</v>
          </cell>
          <cell r="CB1108">
            <v>0</v>
          </cell>
          <cell r="CC1108">
            <v>0</v>
          </cell>
          <cell r="CD1108">
            <v>0</v>
          </cell>
          <cell r="CE1108">
            <v>0</v>
          </cell>
          <cell r="CF1108">
            <v>0</v>
          </cell>
          <cell r="CG1108">
            <v>0</v>
          </cell>
          <cell r="CH1108">
            <v>0</v>
          </cell>
          <cell r="CI1108">
            <v>0</v>
          </cell>
          <cell r="CJ1108">
            <v>0</v>
          </cell>
          <cell r="CK1108">
            <v>0</v>
          </cell>
          <cell r="CL1108">
            <v>0</v>
          </cell>
          <cell r="CM1108">
            <v>0</v>
          </cell>
          <cell r="CN1108">
            <v>0</v>
          </cell>
          <cell r="CO1108">
            <v>0</v>
          </cell>
          <cell r="CP1108">
            <v>0</v>
          </cell>
          <cell r="CQ1108">
            <v>0</v>
          </cell>
          <cell r="CR1108">
            <v>0</v>
          </cell>
          <cell r="CS1108">
            <v>0</v>
          </cell>
          <cell r="CT1108">
            <v>0</v>
          </cell>
          <cell r="CU1108">
            <v>0</v>
          </cell>
          <cell r="CV1108">
            <v>0</v>
          </cell>
          <cell r="CW1108">
            <v>0</v>
          </cell>
          <cell r="CX1108">
            <v>0</v>
          </cell>
          <cell r="CY1108">
            <v>0</v>
          </cell>
          <cell r="CZ1108">
            <v>0</v>
          </cell>
          <cell r="DA1108">
            <v>0</v>
          </cell>
          <cell r="DB1108">
            <v>0</v>
          </cell>
          <cell r="DC1108">
            <v>0</v>
          </cell>
          <cell r="DD1108">
            <v>0</v>
          </cell>
          <cell r="DE1108">
            <v>0</v>
          </cell>
          <cell r="DF1108">
            <v>0</v>
          </cell>
          <cell r="DG1108">
            <v>0</v>
          </cell>
          <cell r="DH1108">
            <v>0</v>
          </cell>
          <cell r="DI1108">
            <v>0</v>
          </cell>
          <cell r="DJ1108">
            <v>0</v>
          </cell>
          <cell r="DK1108">
            <v>0</v>
          </cell>
          <cell r="DL1108">
            <v>0</v>
          </cell>
          <cell r="DM1108">
            <v>0</v>
          </cell>
          <cell r="DN1108">
            <v>0</v>
          </cell>
          <cell r="DO1108">
            <v>0</v>
          </cell>
          <cell r="DP1108">
            <v>0</v>
          </cell>
          <cell r="DQ1108">
            <v>0</v>
          </cell>
          <cell r="DR1108">
            <v>0</v>
          </cell>
          <cell r="DS1108">
            <v>0</v>
          </cell>
          <cell r="DT1108">
            <v>0</v>
          </cell>
          <cell r="DU1108">
            <v>0</v>
          </cell>
          <cell r="DV1108">
            <v>0</v>
          </cell>
          <cell r="DW1108">
            <v>0</v>
          </cell>
          <cell r="DX1108">
            <v>0</v>
          </cell>
          <cell r="DY1108">
            <v>0</v>
          </cell>
          <cell r="DZ1108">
            <v>0</v>
          </cell>
          <cell r="EA1108">
            <v>0</v>
          </cell>
          <cell r="EB1108">
            <v>0</v>
          </cell>
          <cell r="EC1108">
            <v>0</v>
          </cell>
          <cell r="ED1108">
            <v>0</v>
          </cell>
        </row>
        <row r="1109"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O1109">
            <v>0</v>
          </cell>
          <cell r="AP1109">
            <v>0</v>
          </cell>
          <cell r="AQ1109">
            <v>0</v>
          </cell>
          <cell r="AR1109">
            <v>0</v>
          </cell>
          <cell r="AS1109">
            <v>0</v>
          </cell>
          <cell r="AT1109">
            <v>0</v>
          </cell>
          <cell r="AU1109">
            <v>0</v>
          </cell>
          <cell r="AV1109">
            <v>0</v>
          </cell>
          <cell r="AW1109">
            <v>0</v>
          </cell>
          <cell r="AX1109">
            <v>0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0</v>
          </cell>
          <cell r="BD1109">
            <v>0</v>
          </cell>
          <cell r="BE1109">
            <v>0</v>
          </cell>
          <cell r="BF1109">
            <v>0</v>
          </cell>
          <cell r="BG1109">
            <v>0</v>
          </cell>
          <cell r="BH1109">
            <v>0</v>
          </cell>
          <cell r="BI1109">
            <v>0</v>
          </cell>
          <cell r="BJ1109">
            <v>0</v>
          </cell>
          <cell r="BK1109">
            <v>0</v>
          </cell>
          <cell r="BL1109">
            <v>0</v>
          </cell>
          <cell r="BM1109">
            <v>0</v>
          </cell>
          <cell r="BN1109">
            <v>0</v>
          </cell>
          <cell r="BO1109">
            <v>0</v>
          </cell>
          <cell r="BP1109">
            <v>0</v>
          </cell>
          <cell r="BQ1109">
            <v>0</v>
          </cell>
          <cell r="BR1109">
            <v>0</v>
          </cell>
          <cell r="BS1109">
            <v>0</v>
          </cell>
          <cell r="BT1109">
            <v>0</v>
          </cell>
          <cell r="BU1109">
            <v>0</v>
          </cell>
          <cell r="BV1109">
            <v>0</v>
          </cell>
          <cell r="BW1109">
            <v>0</v>
          </cell>
          <cell r="BX1109">
            <v>0</v>
          </cell>
          <cell r="BY1109">
            <v>0</v>
          </cell>
          <cell r="BZ1109">
            <v>0</v>
          </cell>
          <cell r="CA1109">
            <v>0</v>
          </cell>
          <cell r="CB1109">
            <v>0</v>
          </cell>
          <cell r="CC1109">
            <v>0</v>
          </cell>
          <cell r="CD1109">
            <v>0</v>
          </cell>
          <cell r="CE1109">
            <v>0</v>
          </cell>
          <cell r="CF1109">
            <v>0</v>
          </cell>
          <cell r="CG1109">
            <v>0</v>
          </cell>
          <cell r="CH1109">
            <v>0</v>
          </cell>
          <cell r="CI1109">
            <v>0</v>
          </cell>
          <cell r="CJ1109">
            <v>0</v>
          </cell>
          <cell r="CK1109">
            <v>0</v>
          </cell>
          <cell r="CL1109">
            <v>0</v>
          </cell>
          <cell r="CM1109">
            <v>0</v>
          </cell>
          <cell r="CN1109">
            <v>0</v>
          </cell>
          <cell r="CO1109">
            <v>0</v>
          </cell>
          <cell r="CP1109">
            <v>0</v>
          </cell>
          <cell r="CQ1109">
            <v>0</v>
          </cell>
          <cell r="CR1109">
            <v>0</v>
          </cell>
          <cell r="CS1109">
            <v>0</v>
          </cell>
          <cell r="CT1109">
            <v>0</v>
          </cell>
          <cell r="CU1109">
            <v>0</v>
          </cell>
          <cell r="CV1109">
            <v>0</v>
          </cell>
          <cell r="CW1109">
            <v>0</v>
          </cell>
          <cell r="CX1109">
            <v>0</v>
          </cell>
          <cell r="CY1109">
            <v>0</v>
          </cell>
          <cell r="CZ1109">
            <v>0</v>
          </cell>
          <cell r="DA1109">
            <v>0</v>
          </cell>
          <cell r="DB1109">
            <v>0</v>
          </cell>
          <cell r="DC1109">
            <v>0</v>
          </cell>
          <cell r="DD1109">
            <v>0</v>
          </cell>
          <cell r="DE1109">
            <v>0</v>
          </cell>
          <cell r="DF1109">
            <v>0</v>
          </cell>
          <cell r="DG1109">
            <v>0</v>
          </cell>
          <cell r="DH1109">
            <v>0</v>
          </cell>
          <cell r="DI1109">
            <v>0</v>
          </cell>
          <cell r="DJ1109">
            <v>0</v>
          </cell>
          <cell r="DK1109">
            <v>0</v>
          </cell>
          <cell r="DL1109">
            <v>0</v>
          </cell>
          <cell r="DM1109">
            <v>0</v>
          </cell>
          <cell r="DN1109">
            <v>0</v>
          </cell>
          <cell r="DO1109">
            <v>0</v>
          </cell>
          <cell r="DP1109">
            <v>0</v>
          </cell>
          <cell r="DQ1109">
            <v>0</v>
          </cell>
          <cell r="DR1109">
            <v>0</v>
          </cell>
          <cell r="DS1109">
            <v>0</v>
          </cell>
          <cell r="DT1109">
            <v>0</v>
          </cell>
          <cell r="DU1109">
            <v>0</v>
          </cell>
          <cell r="DV1109">
            <v>0</v>
          </cell>
          <cell r="DW1109">
            <v>0</v>
          </cell>
          <cell r="DX1109">
            <v>0</v>
          </cell>
          <cell r="DY1109">
            <v>0</v>
          </cell>
          <cell r="DZ1109">
            <v>0</v>
          </cell>
          <cell r="EA1109">
            <v>0</v>
          </cell>
          <cell r="EB1109">
            <v>0</v>
          </cell>
          <cell r="EC1109">
            <v>0</v>
          </cell>
          <cell r="ED1109">
            <v>0</v>
          </cell>
        </row>
        <row r="1110"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O1110">
            <v>0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T1110">
            <v>0</v>
          </cell>
          <cell r="AU1110">
            <v>0</v>
          </cell>
          <cell r="AV1110">
            <v>0</v>
          </cell>
          <cell r="AW1110">
            <v>0</v>
          </cell>
          <cell r="AX1110">
            <v>0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0</v>
          </cell>
          <cell r="BD1110">
            <v>0</v>
          </cell>
          <cell r="BE1110">
            <v>0</v>
          </cell>
          <cell r="BF1110">
            <v>0</v>
          </cell>
          <cell r="BG1110">
            <v>0</v>
          </cell>
          <cell r="BH1110">
            <v>0</v>
          </cell>
          <cell r="BI1110">
            <v>0</v>
          </cell>
          <cell r="BJ1110">
            <v>0</v>
          </cell>
          <cell r="BK1110">
            <v>0</v>
          </cell>
          <cell r="BL1110">
            <v>0</v>
          </cell>
          <cell r="BM1110">
            <v>0</v>
          </cell>
          <cell r="BN1110">
            <v>0</v>
          </cell>
          <cell r="BO1110">
            <v>0</v>
          </cell>
          <cell r="BP1110">
            <v>0</v>
          </cell>
          <cell r="BQ1110">
            <v>0</v>
          </cell>
          <cell r="BR1110">
            <v>0</v>
          </cell>
          <cell r="BS1110">
            <v>0</v>
          </cell>
          <cell r="BT1110">
            <v>0</v>
          </cell>
          <cell r="BU1110">
            <v>0</v>
          </cell>
          <cell r="BV1110">
            <v>0</v>
          </cell>
          <cell r="BW1110">
            <v>0</v>
          </cell>
          <cell r="BX1110">
            <v>0</v>
          </cell>
          <cell r="BY1110">
            <v>0</v>
          </cell>
          <cell r="BZ1110">
            <v>0</v>
          </cell>
          <cell r="CA1110">
            <v>0</v>
          </cell>
          <cell r="CB1110">
            <v>0</v>
          </cell>
          <cell r="CC1110">
            <v>0</v>
          </cell>
          <cell r="CD1110">
            <v>0</v>
          </cell>
          <cell r="CE1110">
            <v>0</v>
          </cell>
          <cell r="CF1110">
            <v>0</v>
          </cell>
          <cell r="CG1110">
            <v>0</v>
          </cell>
          <cell r="CH1110">
            <v>0</v>
          </cell>
          <cell r="CI1110">
            <v>0</v>
          </cell>
          <cell r="CJ1110">
            <v>0</v>
          </cell>
          <cell r="CK1110">
            <v>0</v>
          </cell>
          <cell r="CL1110">
            <v>0</v>
          </cell>
          <cell r="CM1110">
            <v>0</v>
          </cell>
          <cell r="CN1110">
            <v>0</v>
          </cell>
          <cell r="CO1110">
            <v>0</v>
          </cell>
          <cell r="CP1110">
            <v>0</v>
          </cell>
          <cell r="CQ1110">
            <v>0</v>
          </cell>
          <cell r="CR1110">
            <v>0</v>
          </cell>
          <cell r="CS1110">
            <v>0</v>
          </cell>
          <cell r="CT1110">
            <v>0</v>
          </cell>
          <cell r="CU1110">
            <v>0</v>
          </cell>
          <cell r="CV1110">
            <v>0</v>
          </cell>
          <cell r="CW1110">
            <v>0</v>
          </cell>
          <cell r="CX1110">
            <v>0</v>
          </cell>
          <cell r="CY1110">
            <v>0</v>
          </cell>
          <cell r="CZ1110">
            <v>0</v>
          </cell>
          <cell r="DA1110">
            <v>0</v>
          </cell>
          <cell r="DB1110">
            <v>0</v>
          </cell>
          <cell r="DC1110">
            <v>0</v>
          </cell>
          <cell r="DD1110">
            <v>0</v>
          </cell>
          <cell r="DE1110">
            <v>0</v>
          </cell>
          <cell r="DF1110">
            <v>0</v>
          </cell>
          <cell r="DG1110">
            <v>0</v>
          </cell>
          <cell r="DH1110">
            <v>0</v>
          </cell>
          <cell r="DI1110">
            <v>0</v>
          </cell>
          <cell r="DJ1110">
            <v>0</v>
          </cell>
          <cell r="DK1110">
            <v>0</v>
          </cell>
          <cell r="DL1110">
            <v>0</v>
          </cell>
          <cell r="DM1110">
            <v>0</v>
          </cell>
          <cell r="DN1110">
            <v>0</v>
          </cell>
          <cell r="DO1110">
            <v>0</v>
          </cell>
          <cell r="DP1110">
            <v>0</v>
          </cell>
          <cell r="DQ1110">
            <v>0</v>
          </cell>
          <cell r="DR1110">
            <v>0</v>
          </cell>
          <cell r="DS1110">
            <v>0</v>
          </cell>
          <cell r="DT1110">
            <v>0</v>
          </cell>
          <cell r="DU1110">
            <v>0</v>
          </cell>
          <cell r="DV1110">
            <v>0</v>
          </cell>
          <cell r="DW1110">
            <v>0</v>
          </cell>
          <cell r="DX1110">
            <v>0</v>
          </cell>
          <cell r="DY1110">
            <v>0</v>
          </cell>
          <cell r="DZ1110">
            <v>0</v>
          </cell>
          <cell r="EA1110">
            <v>0</v>
          </cell>
          <cell r="EB1110">
            <v>0</v>
          </cell>
          <cell r="EC1110">
            <v>0</v>
          </cell>
          <cell r="ED1110">
            <v>0</v>
          </cell>
        </row>
        <row r="1111"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O1111">
            <v>0</v>
          </cell>
          <cell r="AP1111">
            <v>0</v>
          </cell>
          <cell r="AQ1111">
            <v>0</v>
          </cell>
          <cell r="AR1111">
            <v>0</v>
          </cell>
          <cell r="AS1111">
            <v>0</v>
          </cell>
          <cell r="AT1111">
            <v>0</v>
          </cell>
          <cell r="AU1111">
            <v>0</v>
          </cell>
          <cell r="AV1111">
            <v>0</v>
          </cell>
          <cell r="AW1111">
            <v>0</v>
          </cell>
          <cell r="AX1111">
            <v>0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0</v>
          </cell>
          <cell r="BD1111">
            <v>0</v>
          </cell>
          <cell r="BE1111">
            <v>0</v>
          </cell>
          <cell r="BF1111">
            <v>0</v>
          </cell>
          <cell r="BG1111">
            <v>0</v>
          </cell>
          <cell r="BH1111">
            <v>0</v>
          </cell>
          <cell r="BI1111">
            <v>0</v>
          </cell>
          <cell r="BJ1111">
            <v>0</v>
          </cell>
          <cell r="BK1111">
            <v>0</v>
          </cell>
          <cell r="BL1111">
            <v>0</v>
          </cell>
          <cell r="BM1111">
            <v>0</v>
          </cell>
          <cell r="BN1111">
            <v>0</v>
          </cell>
          <cell r="BO1111">
            <v>0</v>
          </cell>
          <cell r="BP1111">
            <v>0</v>
          </cell>
          <cell r="BQ1111">
            <v>0</v>
          </cell>
          <cell r="BR1111">
            <v>0</v>
          </cell>
          <cell r="BS1111">
            <v>0</v>
          </cell>
          <cell r="BT1111">
            <v>0</v>
          </cell>
          <cell r="BU1111">
            <v>0</v>
          </cell>
          <cell r="BV1111">
            <v>0</v>
          </cell>
          <cell r="BW1111">
            <v>0</v>
          </cell>
          <cell r="BX1111">
            <v>0</v>
          </cell>
          <cell r="BY1111">
            <v>0</v>
          </cell>
          <cell r="BZ1111">
            <v>0</v>
          </cell>
          <cell r="CA1111">
            <v>0</v>
          </cell>
          <cell r="CB1111">
            <v>0</v>
          </cell>
          <cell r="CC1111">
            <v>0</v>
          </cell>
          <cell r="CD1111">
            <v>0</v>
          </cell>
          <cell r="CE1111">
            <v>0</v>
          </cell>
          <cell r="CF1111">
            <v>0</v>
          </cell>
          <cell r="CG1111">
            <v>0</v>
          </cell>
          <cell r="CH1111">
            <v>0</v>
          </cell>
          <cell r="CI1111">
            <v>0</v>
          </cell>
          <cell r="CJ1111">
            <v>0</v>
          </cell>
          <cell r="CK1111">
            <v>0</v>
          </cell>
          <cell r="CL1111">
            <v>0</v>
          </cell>
          <cell r="CM1111">
            <v>0</v>
          </cell>
          <cell r="CN1111">
            <v>0</v>
          </cell>
          <cell r="CO1111">
            <v>0</v>
          </cell>
          <cell r="CP1111">
            <v>0</v>
          </cell>
          <cell r="CQ1111">
            <v>0</v>
          </cell>
          <cell r="CR1111">
            <v>0</v>
          </cell>
          <cell r="CS1111">
            <v>0</v>
          </cell>
          <cell r="CT1111">
            <v>0</v>
          </cell>
          <cell r="CU1111">
            <v>0</v>
          </cell>
          <cell r="CV1111">
            <v>0</v>
          </cell>
          <cell r="CW1111">
            <v>0</v>
          </cell>
          <cell r="CX1111">
            <v>0</v>
          </cell>
          <cell r="CY1111">
            <v>0</v>
          </cell>
          <cell r="CZ1111">
            <v>0</v>
          </cell>
          <cell r="DA1111">
            <v>0</v>
          </cell>
          <cell r="DB1111">
            <v>0</v>
          </cell>
          <cell r="DC1111">
            <v>0</v>
          </cell>
          <cell r="DD1111">
            <v>0</v>
          </cell>
          <cell r="DE1111">
            <v>0</v>
          </cell>
          <cell r="DF1111">
            <v>0</v>
          </cell>
          <cell r="DG1111">
            <v>0</v>
          </cell>
          <cell r="DH1111">
            <v>0</v>
          </cell>
          <cell r="DI1111">
            <v>0</v>
          </cell>
          <cell r="DJ1111">
            <v>0</v>
          </cell>
          <cell r="DK1111">
            <v>0</v>
          </cell>
          <cell r="DL1111">
            <v>0</v>
          </cell>
          <cell r="DM1111">
            <v>0</v>
          </cell>
          <cell r="DN1111">
            <v>0</v>
          </cell>
          <cell r="DO1111">
            <v>0</v>
          </cell>
          <cell r="DP1111">
            <v>0</v>
          </cell>
          <cell r="DQ1111">
            <v>0</v>
          </cell>
          <cell r="DR1111">
            <v>0</v>
          </cell>
          <cell r="DS1111">
            <v>0</v>
          </cell>
          <cell r="DT1111">
            <v>0</v>
          </cell>
          <cell r="DU1111">
            <v>0</v>
          </cell>
          <cell r="DV1111">
            <v>0</v>
          </cell>
          <cell r="DW1111">
            <v>0</v>
          </cell>
          <cell r="DX1111">
            <v>0</v>
          </cell>
          <cell r="DY1111">
            <v>0</v>
          </cell>
          <cell r="DZ1111">
            <v>0</v>
          </cell>
          <cell r="EA1111">
            <v>0</v>
          </cell>
          <cell r="EB1111">
            <v>0</v>
          </cell>
          <cell r="EC1111">
            <v>0</v>
          </cell>
          <cell r="ED1111">
            <v>0</v>
          </cell>
        </row>
        <row r="1112">
          <cell r="F1112">
            <v>-741</v>
          </cell>
          <cell r="G1112">
            <v>-770.24</v>
          </cell>
          <cell r="H1112">
            <v>-846.89</v>
          </cell>
          <cell r="I1112">
            <v>-674.42</v>
          </cell>
          <cell r="J1112">
            <v>-675.04</v>
          </cell>
          <cell r="K1112">
            <v>-1027.04</v>
          </cell>
          <cell r="L1112">
            <v>443.82</v>
          </cell>
          <cell r="M1112">
            <v>-732.89</v>
          </cell>
          <cell r="N1112">
            <v>-869.18</v>
          </cell>
          <cell r="O1112">
            <v>-977.98</v>
          </cell>
          <cell r="P1112">
            <v>-847.99</v>
          </cell>
          <cell r="Q1112">
            <v>-170</v>
          </cell>
          <cell r="R1112">
            <v>-6295.66</v>
          </cell>
          <cell r="S1112">
            <v>-436.38</v>
          </cell>
          <cell r="T1112">
            <v>-509.95</v>
          </cell>
          <cell r="U1112">
            <v>-714.95</v>
          </cell>
          <cell r="V1112">
            <v>-667.33</v>
          </cell>
          <cell r="W1112">
            <v>-365.47</v>
          </cell>
          <cell r="X1112">
            <v>-509.46</v>
          </cell>
          <cell r="Y1112">
            <v>-609.4</v>
          </cell>
          <cell r="Z1112">
            <v>-436.93</v>
          </cell>
          <cell r="AA1112">
            <v>-603.42999999999995</v>
          </cell>
          <cell r="AB1112">
            <v>-727.34</v>
          </cell>
          <cell r="AC1112">
            <v>-562.70000000000005</v>
          </cell>
          <cell r="AD1112">
            <v>-152.33000000000001</v>
          </cell>
          <cell r="AE1112">
            <v>-5333.63</v>
          </cell>
          <cell r="AF1112">
            <v>-314.13</v>
          </cell>
          <cell r="AG1112">
            <v>-284.52999999999997</v>
          </cell>
          <cell r="AH1112">
            <v>-587.04</v>
          </cell>
          <cell r="AI1112">
            <v>-706.99</v>
          </cell>
          <cell r="AJ1112">
            <v>-353.75</v>
          </cell>
          <cell r="AK1112">
            <v>-507.39</v>
          </cell>
          <cell r="AL1112">
            <v>-519.53</v>
          </cell>
          <cell r="AM1112">
            <v>-404.02</v>
          </cell>
          <cell r="AN1112">
            <v>-576.46</v>
          </cell>
          <cell r="AO1112">
            <v>-659.83</v>
          </cell>
          <cell r="AP1112">
            <v>-343.51</v>
          </cell>
          <cell r="AQ1112">
            <v>-76.45</v>
          </cell>
          <cell r="AR1112">
            <v>-1435.15</v>
          </cell>
          <cell r="AS1112">
            <v>-107.89</v>
          </cell>
          <cell r="AT1112">
            <v>-108.11</v>
          </cell>
          <cell r="AU1112">
            <v>-166.61</v>
          </cell>
          <cell r="AV1112">
            <v>-159.76</v>
          </cell>
          <cell r="AW1112">
            <v>-9.58</v>
          </cell>
          <cell r="AX1112">
            <v>-68.239999999999995</v>
          </cell>
          <cell r="AY1112">
            <v>-75.7</v>
          </cell>
          <cell r="AZ1112">
            <v>-57.74</v>
          </cell>
          <cell r="BA1112">
            <v>-159.12</v>
          </cell>
          <cell r="BB1112">
            <v>-277.26</v>
          </cell>
          <cell r="BC1112">
            <v>-146.03</v>
          </cell>
          <cell r="BD1112">
            <v>-99.12</v>
          </cell>
          <cell r="BE1112">
            <v>-1505.19</v>
          </cell>
          <cell r="BF1112">
            <v>-111.61</v>
          </cell>
          <cell r="BG1112">
            <v>-143.08000000000001</v>
          </cell>
          <cell r="BH1112">
            <v>-198.22</v>
          </cell>
          <cell r="BI1112">
            <v>-197.13</v>
          </cell>
          <cell r="BJ1112">
            <v>-31.83</v>
          </cell>
          <cell r="BK1112">
            <v>-74.540000000000006</v>
          </cell>
          <cell r="BL1112">
            <v>-59.2</v>
          </cell>
          <cell r="BM1112">
            <v>-46.4</v>
          </cell>
          <cell r="BN1112">
            <v>-142.83000000000001</v>
          </cell>
          <cell r="BO1112">
            <v>-176.02</v>
          </cell>
          <cell r="BP1112">
            <v>-186.85</v>
          </cell>
          <cell r="BQ1112">
            <v>-137.51</v>
          </cell>
          <cell r="BR1112">
            <v>-1243.8699999999999</v>
          </cell>
          <cell r="BS1112">
            <v>-88.8</v>
          </cell>
          <cell r="BT1112">
            <v>-108.76</v>
          </cell>
          <cell r="BU1112">
            <v>-142</v>
          </cell>
          <cell r="BV1112">
            <v>-163.29</v>
          </cell>
          <cell r="BW1112">
            <v>-33.369999999999997</v>
          </cell>
          <cell r="BX1112">
            <v>-148.04</v>
          </cell>
          <cell r="BY1112">
            <v>-75.569999999999993</v>
          </cell>
          <cell r="BZ1112">
            <v>-36.71</v>
          </cell>
          <cell r="CA1112">
            <v>-144.34</v>
          </cell>
          <cell r="CB1112">
            <v>-153.02000000000001</v>
          </cell>
          <cell r="CC1112">
            <v>-137.12</v>
          </cell>
          <cell r="CD1112">
            <v>-12.86</v>
          </cell>
          <cell r="CE1112">
            <v>-892.23</v>
          </cell>
          <cell r="CF1112">
            <v>-17.23</v>
          </cell>
          <cell r="CG1112">
            <v>-85.55</v>
          </cell>
          <cell r="CH1112">
            <v>-162.26</v>
          </cell>
          <cell r="CI1112">
            <v>-78.349999999999994</v>
          </cell>
          <cell r="CJ1112">
            <v>-34.909999999999997</v>
          </cell>
          <cell r="CK1112">
            <v>-80.430000000000007</v>
          </cell>
          <cell r="CL1112">
            <v>-31.85</v>
          </cell>
          <cell r="CM1112">
            <v>-16.28</v>
          </cell>
          <cell r="CN1112">
            <v>-79.239999999999995</v>
          </cell>
          <cell r="CO1112">
            <v>-100.84</v>
          </cell>
          <cell r="CP1112">
            <v>-107.79</v>
          </cell>
          <cell r="CQ1112">
            <v>-97.51</v>
          </cell>
          <cell r="CR1112">
            <v>-453.83</v>
          </cell>
          <cell r="CS1112">
            <v>-42.28</v>
          </cell>
          <cell r="CT1112">
            <v>-59.42</v>
          </cell>
          <cell r="CU1112">
            <v>-167.06</v>
          </cell>
          <cell r="CV1112">
            <v>-117.15</v>
          </cell>
          <cell r="CW1112">
            <v>265.51</v>
          </cell>
          <cell r="CX1112">
            <v>228.93</v>
          </cell>
          <cell r="CY1112">
            <v>-31.96</v>
          </cell>
          <cell r="CZ1112">
            <v>-35.380000000000003</v>
          </cell>
          <cell r="DA1112">
            <v>-121.8</v>
          </cell>
          <cell r="DB1112">
            <v>-141.46</v>
          </cell>
          <cell r="DC1112">
            <v>-126.54</v>
          </cell>
          <cell r="DD1112">
            <v>-105.23</v>
          </cell>
          <cell r="DE1112">
            <v>-512.28</v>
          </cell>
          <cell r="DF1112">
            <v>-75.73</v>
          </cell>
          <cell r="DG1112">
            <v>-113.21</v>
          </cell>
          <cell r="DH1112">
            <v>-217.56</v>
          </cell>
          <cell r="DI1112">
            <v>-148.05000000000001</v>
          </cell>
          <cell r="DJ1112">
            <v>-56.73</v>
          </cell>
          <cell r="DK1112">
            <v>482.46</v>
          </cell>
          <cell r="DL1112">
            <v>-56.06</v>
          </cell>
          <cell r="DM1112">
            <v>-14.64</v>
          </cell>
          <cell r="DN1112">
            <v>-75.930000000000007</v>
          </cell>
          <cell r="DO1112">
            <v>-115.92</v>
          </cell>
          <cell r="DP1112">
            <v>-106.16</v>
          </cell>
          <cell r="DQ1112">
            <v>-14.75</v>
          </cell>
          <cell r="DR1112">
            <v>-42.54</v>
          </cell>
          <cell r="DS1112">
            <v>0</v>
          </cell>
          <cell r="DT1112">
            <v>0</v>
          </cell>
          <cell r="DU1112">
            <v>-13.55</v>
          </cell>
          <cell r="DV1112">
            <v>-4.67</v>
          </cell>
          <cell r="DW1112">
            <v>-1.1399999999999999</v>
          </cell>
          <cell r="DX1112">
            <v>8.17</v>
          </cell>
          <cell r="DY1112">
            <v>2.2599999999999998</v>
          </cell>
          <cell r="DZ1112">
            <v>1.1200000000000001</v>
          </cell>
          <cell r="EA1112">
            <v>-20.420000000000002</v>
          </cell>
          <cell r="EB1112">
            <v>-13.85</v>
          </cell>
          <cell r="EC1112">
            <v>-0.53</v>
          </cell>
          <cell r="ED1112">
            <v>7.0000000000000007E-2</v>
          </cell>
        </row>
        <row r="1113">
          <cell r="F1113">
            <v>-106.46</v>
          </cell>
          <cell r="G1113">
            <v>-105.42</v>
          </cell>
          <cell r="H1113">
            <v>-114.45</v>
          </cell>
          <cell r="I1113">
            <v>-63.06</v>
          </cell>
          <cell r="J1113">
            <v>-19.510000000000002</v>
          </cell>
          <cell r="K1113">
            <v>-52.2</v>
          </cell>
          <cell r="L1113">
            <v>-19.7</v>
          </cell>
          <cell r="M1113">
            <v>-6.29</v>
          </cell>
          <cell r="N1113">
            <v>-132.55000000000001</v>
          </cell>
          <cell r="O1113">
            <v>-65.709999999999994</v>
          </cell>
          <cell r="P1113">
            <v>-131.93</v>
          </cell>
          <cell r="Q1113">
            <v>-4.3499999999999996</v>
          </cell>
          <cell r="R1113">
            <v>-877.85</v>
          </cell>
          <cell r="S1113">
            <v>-108.66</v>
          </cell>
          <cell r="T1113">
            <v>-105.89</v>
          </cell>
          <cell r="U1113">
            <v>-162.35</v>
          </cell>
          <cell r="V1113">
            <v>-86.91</v>
          </cell>
          <cell r="W1113">
            <v>-13.13</v>
          </cell>
          <cell r="X1113">
            <v>-36.82</v>
          </cell>
          <cell r="Y1113">
            <v>-25.62</v>
          </cell>
          <cell r="Z1113">
            <v>-12.03</v>
          </cell>
          <cell r="AA1113">
            <v>-152.16</v>
          </cell>
          <cell r="AB1113">
            <v>-88.32</v>
          </cell>
          <cell r="AC1113">
            <v>-77.98</v>
          </cell>
          <cell r="AD1113">
            <v>-7.98</v>
          </cell>
          <cell r="AE1113">
            <v>-823.27</v>
          </cell>
          <cell r="AF1113">
            <v>-41.36</v>
          </cell>
          <cell r="AG1113">
            <v>-53.04</v>
          </cell>
          <cell r="AH1113">
            <v>-117.1</v>
          </cell>
          <cell r="AI1113">
            <v>-54.15</v>
          </cell>
          <cell r="AJ1113">
            <v>-14.81</v>
          </cell>
          <cell r="AK1113">
            <v>-29.48</v>
          </cell>
          <cell r="AL1113">
            <v>-78.27</v>
          </cell>
          <cell r="AM1113">
            <v>-47.74</v>
          </cell>
          <cell r="AN1113">
            <v>-174.49</v>
          </cell>
          <cell r="AO1113">
            <v>-84.25</v>
          </cell>
          <cell r="AP1113">
            <v>-115.91</v>
          </cell>
          <cell r="AQ1113">
            <v>-12.66</v>
          </cell>
          <cell r="AR1113">
            <v>-277.20999999999998</v>
          </cell>
          <cell r="AS1113">
            <v>-23.6</v>
          </cell>
          <cell r="AT1113">
            <v>-11.89</v>
          </cell>
          <cell r="AU1113">
            <v>-30.8</v>
          </cell>
          <cell r="AV1113">
            <v>-21.37</v>
          </cell>
          <cell r="AW1113">
            <v>-3.17</v>
          </cell>
          <cell r="AX1113">
            <v>-8.11</v>
          </cell>
          <cell r="AY1113">
            <v>-19.91</v>
          </cell>
          <cell r="AZ1113">
            <v>-2.2200000000000002</v>
          </cell>
          <cell r="BA1113">
            <v>-57.91</v>
          </cell>
          <cell r="BB1113">
            <v>-18.260000000000002</v>
          </cell>
          <cell r="BC1113">
            <v>-63.93</v>
          </cell>
          <cell r="BD1113">
            <v>-16.04</v>
          </cell>
          <cell r="BE1113">
            <v>-270.8</v>
          </cell>
          <cell r="BF1113">
            <v>-23.31</v>
          </cell>
          <cell r="BG1113">
            <v>-18.309999999999999</v>
          </cell>
          <cell r="BH1113">
            <v>-19.37</v>
          </cell>
          <cell r="BI1113">
            <v>-22.87</v>
          </cell>
          <cell r="BJ1113">
            <v>-0.82</v>
          </cell>
          <cell r="BK1113">
            <v>-6.04</v>
          </cell>
          <cell r="BL1113">
            <v>-22.55</v>
          </cell>
          <cell r="BM1113">
            <v>-3.45</v>
          </cell>
          <cell r="BN1113">
            <v>-69.849999999999994</v>
          </cell>
          <cell r="BO1113">
            <v>-41.55</v>
          </cell>
          <cell r="BP1113">
            <v>-32.18</v>
          </cell>
          <cell r="BQ1113">
            <v>-10.49</v>
          </cell>
          <cell r="BR1113">
            <v>-360.58</v>
          </cell>
          <cell r="BS1113">
            <v>-20.12</v>
          </cell>
          <cell r="BT1113">
            <v>-21.58</v>
          </cell>
          <cell r="BU1113">
            <v>-46.53</v>
          </cell>
          <cell r="BV1113">
            <v>-54.71</v>
          </cell>
          <cell r="BW1113">
            <v>-7.13</v>
          </cell>
          <cell r="BX1113">
            <v>-9.06</v>
          </cell>
          <cell r="BY1113">
            <v>-4.57</v>
          </cell>
          <cell r="BZ1113">
            <v>-10.77</v>
          </cell>
          <cell r="CA1113">
            <v>-63.1</v>
          </cell>
          <cell r="CB1113">
            <v>-46.61</v>
          </cell>
          <cell r="CC1113">
            <v>-68.569999999999993</v>
          </cell>
          <cell r="CD1113">
            <v>-7.84</v>
          </cell>
          <cell r="CE1113">
            <v>-356.78</v>
          </cell>
          <cell r="CF1113">
            <v>-6.07</v>
          </cell>
          <cell r="CG1113">
            <v>-21.34</v>
          </cell>
          <cell r="CH1113">
            <v>-29.98</v>
          </cell>
          <cell r="CI1113">
            <v>-55.41</v>
          </cell>
          <cell r="CJ1113">
            <v>-11.31</v>
          </cell>
          <cell r="CK1113">
            <v>-16.53</v>
          </cell>
          <cell r="CL1113">
            <v>-14.31</v>
          </cell>
          <cell r="CM1113">
            <v>-8.39</v>
          </cell>
          <cell r="CN1113">
            <v>-70.55</v>
          </cell>
          <cell r="CO1113">
            <v>-36.71</v>
          </cell>
          <cell r="CP1113">
            <v>-57.67</v>
          </cell>
          <cell r="CQ1113">
            <v>-28.51</v>
          </cell>
          <cell r="CR1113">
            <v>-372.93</v>
          </cell>
          <cell r="CS1113">
            <v>-12.06</v>
          </cell>
          <cell r="CT1113">
            <v>-23.68</v>
          </cell>
          <cell r="CU1113">
            <v>-38.909999999999997</v>
          </cell>
          <cell r="CV1113">
            <v>-34.25</v>
          </cell>
          <cell r="CW1113">
            <v>-18.37</v>
          </cell>
          <cell r="CX1113">
            <v>-57.07</v>
          </cell>
          <cell r="CY1113">
            <v>-12.35</v>
          </cell>
          <cell r="CZ1113">
            <v>-17.34</v>
          </cell>
          <cell r="DA1113">
            <v>-57.26</v>
          </cell>
          <cell r="DB1113">
            <v>-43.79</v>
          </cell>
          <cell r="DC1113">
            <v>-42.22</v>
          </cell>
          <cell r="DD1113">
            <v>-15.62</v>
          </cell>
          <cell r="DE1113">
            <v>-2067.73</v>
          </cell>
          <cell r="DF1113">
            <v>-17.12</v>
          </cell>
          <cell r="DG1113">
            <v>-16.86</v>
          </cell>
          <cell r="DH1113">
            <v>-34.409999999999997</v>
          </cell>
          <cell r="DI1113">
            <v>-16.899999999999999</v>
          </cell>
          <cell r="DJ1113">
            <v>-15.77</v>
          </cell>
          <cell r="DK1113">
            <v>-1790.55</v>
          </cell>
          <cell r="DL1113">
            <v>-15.01</v>
          </cell>
          <cell r="DM1113">
            <v>-16.940000000000001</v>
          </cell>
          <cell r="DN1113">
            <v>-47.49</v>
          </cell>
          <cell r="DO1113">
            <v>-37.25</v>
          </cell>
          <cell r="DP1113">
            <v>-45.51</v>
          </cell>
          <cell r="DQ1113">
            <v>-13.92</v>
          </cell>
          <cell r="DR1113">
            <v>-54.82</v>
          </cell>
          <cell r="DS1113">
            <v>-2.87</v>
          </cell>
          <cell r="DT1113">
            <v>-2.38</v>
          </cell>
          <cell r="DU1113">
            <v>-4.3099999999999996</v>
          </cell>
          <cell r="DV1113">
            <v>-3.91</v>
          </cell>
          <cell r="DW1113">
            <v>-0.65</v>
          </cell>
          <cell r="DX1113">
            <v>1.1100000000000001</v>
          </cell>
          <cell r="DY1113">
            <v>-1.18</v>
          </cell>
          <cell r="DZ1113">
            <v>-0.67</v>
          </cell>
          <cell r="EA1113">
            <v>-12.75</v>
          </cell>
          <cell r="EB1113">
            <v>-12.77</v>
          </cell>
          <cell r="EC1113">
            <v>-11.29</v>
          </cell>
          <cell r="ED1113">
            <v>-3.16</v>
          </cell>
        </row>
        <row r="1114">
          <cell r="F1114">
            <v>0</v>
          </cell>
          <cell r="G1114">
            <v>0</v>
          </cell>
          <cell r="H1114">
            <v>18.89</v>
          </cell>
          <cell r="I1114">
            <v>0</v>
          </cell>
          <cell r="J1114">
            <v>0</v>
          </cell>
          <cell r="K1114">
            <v>0</v>
          </cell>
          <cell r="L1114">
            <v>-3.29</v>
          </cell>
          <cell r="M1114">
            <v>-6.51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-70.62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-26.73</v>
          </cell>
          <cell r="Z1114">
            <v>-36.270000000000003</v>
          </cell>
          <cell r="AA1114">
            <v>-7.62</v>
          </cell>
          <cell r="AB1114">
            <v>0</v>
          </cell>
          <cell r="AC1114">
            <v>0</v>
          </cell>
          <cell r="AD1114">
            <v>0</v>
          </cell>
          <cell r="AE1114">
            <v>-81.900000000000006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-32.69</v>
          </cell>
          <cell r="AM1114">
            <v>-37.840000000000003</v>
          </cell>
          <cell r="AN1114">
            <v>-11.37</v>
          </cell>
          <cell r="AO1114">
            <v>0</v>
          </cell>
          <cell r="AP1114">
            <v>0</v>
          </cell>
          <cell r="AQ1114">
            <v>0</v>
          </cell>
          <cell r="AR1114">
            <v>-19.21</v>
          </cell>
          <cell r="AS1114">
            <v>0</v>
          </cell>
          <cell r="AT1114">
            <v>0</v>
          </cell>
          <cell r="AU1114">
            <v>0</v>
          </cell>
          <cell r="AV1114">
            <v>0</v>
          </cell>
          <cell r="AW1114">
            <v>0</v>
          </cell>
          <cell r="AX1114">
            <v>0</v>
          </cell>
          <cell r="AY1114">
            <v>-9.31</v>
          </cell>
          <cell r="AZ1114">
            <v>-7.97</v>
          </cell>
          <cell r="BA1114">
            <v>-1.93</v>
          </cell>
          <cell r="BB1114">
            <v>0</v>
          </cell>
          <cell r="BC1114">
            <v>0</v>
          </cell>
          <cell r="BD1114">
            <v>0</v>
          </cell>
          <cell r="BE1114">
            <v>-7.44</v>
          </cell>
          <cell r="BF1114">
            <v>0</v>
          </cell>
          <cell r="BG1114">
            <v>0</v>
          </cell>
          <cell r="BH1114">
            <v>0</v>
          </cell>
          <cell r="BI1114">
            <v>0</v>
          </cell>
          <cell r="BJ1114">
            <v>0</v>
          </cell>
          <cell r="BK1114">
            <v>0</v>
          </cell>
          <cell r="BL1114">
            <v>-1.08</v>
          </cell>
          <cell r="BM1114">
            <v>-5.38</v>
          </cell>
          <cell r="BN1114">
            <v>-0.98</v>
          </cell>
          <cell r="BO1114">
            <v>0</v>
          </cell>
          <cell r="BP1114">
            <v>0</v>
          </cell>
          <cell r="BQ1114">
            <v>0</v>
          </cell>
          <cell r="BR1114">
            <v>0</v>
          </cell>
          <cell r="BS1114">
            <v>0</v>
          </cell>
          <cell r="BT1114">
            <v>0</v>
          </cell>
          <cell r="BU1114">
            <v>0</v>
          </cell>
          <cell r="BV1114">
            <v>0</v>
          </cell>
          <cell r="BW1114">
            <v>0</v>
          </cell>
          <cell r="BX1114">
            <v>0</v>
          </cell>
          <cell r="BY1114">
            <v>0</v>
          </cell>
          <cell r="BZ1114">
            <v>0</v>
          </cell>
          <cell r="CA1114">
            <v>0</v>
          </cell>
          <cell r="CB1114">
            <v>0</v>
          </cell>
          <cell r="CC1114">
            <v>0</v>
          </cell>
          <cell r="CD1114">
            <v>0</v>
          </cell>
          <cell r="CE1114">
            <v>0</v>
          </cell>
          <cell r="CF1114">
            <v>0</v>
          </cell>
          <cell r="CG1114">
            <v>0</v>
          </cell>
          <cell r="CH1114">
            <v>0</v>
          </cell>
          <cell r="CI1114">
            <v>0</v>
          </cell>
          <cell r="CJ1114">
            <v>0</v>
          </cell>
          <cell r="CK1114">
            <v>0</v>
          </cell>
          <cell r="CL1114">
            <v>0</v>
          </cell>
          <cell r="CM1114">
            <v>0</v>
          </cell>
          <cell r="CN1114">
            <v>0</v>
          </cell>
          <cell r="CO1114">
            <v>0</v>
          </cell>
          <cell r="CP1114">
            <v>0</v>
          </cell>
          <cell r="CQ1114">
            <v>0</v>
          </cell>
          <cell r="CR1114">
            <v>0</v>
          </cell>
          <cell r="CS1114">
            <v>0</v>
          </cell>
          <cell r="CT1114">
            <v>0</v>
          </cell>
          <cell r="CU1114">
            <v>0</v>
          </cell>
          <cell r="CV1114">
            <v>0</v>
          </cell>
          <cell r="CW1114">
            <v>0</v>
          </cell>
          <cell r="CX1114">
            <v>0</v>
          </cell>
          <cell r="CY1114">
            <v>0</v>
          </cell>
          <cell r="CZ1114">
            <v>0</v>
          </cell>
          <cell r="DA1114">
            <v>0</v>
          </cell>
          <cell r="DB1114">
            <v>0</v>
          </cell>
          <cell r="DC1114">
            <v>0</v>
          </cell>
          <cell r="DD1114">
            <v>0</v>
          </cell>
          <cell r="DE1114">
            <v>0</v>
          </cell>
          <cell r="DF1114">
            <v>0</v>
          </cell>
          <cell r="DG1114">
            <v>0</v>
          </cell>
          <cell r="DH1114">
            <v>0</v>
          </cell>
          <cell r="DI1114">
            <v>0</v>
          </cell>
          <cell r="DJ1114">
            <v>0</v>
          </cell>
          <cell r="DK1114">
            <v>0</v>
          </cell>
          <cell r="DL1114">
            <v>0</v>
          </cell>
          <cell r="DM1114">
            <v>0</v>
          </cell>
          <cell r="DN1114">
            <v>0</v>
          </cell>
          <cell r="DO1114">
            <v>0</v>
          </cell>
          <cell r="DP1114">
            <v>0</v>
          </cell>
          <cell r="DQ1114">
            <v>0</v>
          </cell>
          <cell r="DR1114">
            <v>0</v>
          </cell>
          <cell r="DS1114">
            <v>0</v>
          </cell>
          <cell r="DT1114">
            <v>0</v>
          </cell>
          <cell r="DU1114">
            <v>0</v>
          </cell>
          <cell r="DV1114">
            <v>0</v>
          </cell>
          <cell r="DW1114">
            <v>0</v>
          </cell>
          <cell r="DX1114">
            <v>0</v>
          </cell>
          <cell r="DY1114">
            <v>0</v>
          </cell>
          <cell r="DZ1114">
            <v>0</v>
          </cell>
          <cell r="EA1114">
            <v>0</v>
          </cell>
          <cell r="EB1114">
            <v>0</v>
          </cell>
          <cell r="EC1114">
            <v>0</v>
          </cell>
          <cell r="ED1114">
            <v>0</v>
          </cell>
        </row>
        <row r="1115">
          <cell r="F1115">
            <v>-847.47</v>
          </cell>
          <cell r="G1115">
            <v>-875.66</v>
          </cell>
          <cell r="H1115">
            <v>-942.44</v>
          </cell>
          <cell r="I1115">
            <v>-737.48</v>
          </cell>
          <cell r="J1115">
            <v>-694.55</v>
          </cell>
          <cell r="K1115">
            <v>-1079.23</v>
          </cell>
          <cell r="L1115">
            <v>420.83</v>
          </cell>
          <cell r="M1115">
            <v>-745.69</v>
          </cell>
          <cell r="N1115">
            <v>-1001.73</v>
          </cell>
          <cell r="O1115">
            <v>-1043.69</v>
          </cell>
          <cell r="P1115">
            <v>-979.92</v>
          </cell>
          <cell r="Q1115">
            <v>-174.35</v>
          </cell>
          <cell r="R1115">
            <v>-7244.13</v>
          </cell>
          <cell r="S1115">
            <v>-545.04</v>
          </cell>
          <cell r="T1115">
            <v>-615.85</v>
          </cell>
          <cell r="U1115">
            <v>-877.3</v>
          </cell>
          <cell r="V1115">
            <v>-754.24</v>
          </cell>
          <cell r="W1115">
            <v>-378.61</v>
          </cell>
          <cell r="X1115">
            <v>-546.27</v>
          </cell>
          <cell r="Y1115">
            <v>-661.75</v>
          </cell>
          <cell r="Z1115">
            <v>-485.23</v>
          </cell>
          <cell r="AA1115">
            <v>-763.21</v>
          </cell>
          <cell r="AB1115">
            <v>-815.65</v>
          </cell>
          <cell r="AC1115">
            <v>-640.67999999999995</v>
          </cell>
          <cell r="AD1115">
            <v>-160.31</v>
          </cell>
          <cell r="AE1115">
            <v>-6238.8</v>
          </cell>
          <cell r="AF1115">
            <v>-355.49</v>
          </cell>
          <cell r="AG1115">
            <v>-337.57</v>
          </cell>
          <cell r="AH1115">
            <v>-704.14</v>
          </cell>
          <cell r="AI1115">
            <v>-761.14</v>
          </cell>
          <cell r="AJ1115">
            <v>-368.56</v>
          </cell>
          <cell r="AK1115">
            <v>-536.88</v>
          </cell>
          <cell r="AL1115">
            <v>-630.49</v>
          </cell>
          <cell r="AM1115">
            <v>-489.59</v>
          </cell>
          <cell r="AN1115">
            <v>-762.32</v>
          </cell>
          <cell r="AO1115">
            <v>-744.08</v>
          </cell>
          <cell r="AP1115">
            <v>-459.42</v>
          </cell>
          <cell r="AQ1115">
            <v>-89.11</v>
          </cell>
          <cell r="AR1115">
            <v>-1731.57</v>
          </cell>
          <cell r="AS1115">
            <v>-131.49</v>
          </cell>
          <cell r="AT1115">
            <v>-120</v>
          </cell>
          <cell r="AU1115">
            <v>-197.41</v>
          </cell>
          <cell r="AV1115">
            <v>-181.13</v>
          </cell>
          <cell r="AW1115">
            <v>-12.75</v>
          </cell>
          <cell r="AX1115">
            <v>-76.34</v>
          </cell>
          <cell r="AY1115">
            <v>-104.91</v>
          </cell>
          <cell r="AZ1115">
            <v>-67.94</v>
          </cell>
          <cell r="BA1115">
            <v>-218.96</v>
          </cell>
          <cell r="BB1115">
            <v>-295.52</v>
          </cell>
          <cell r="BC1115">
            <v>-209.96</v>
          </cell>
          <cell r="BD1115">
            <v>-115.16</v>
          </cell>
          <cell r="BE1115">
            <v>-1783.44</v>
          </cell>
          <cell r="BF1115">
            <v>-134.91999999999999</v>
          </cell>
          <cell r="BG1115">
            <v>-161.38</v>
          </cell>
          <cell r="BH1115">
            <v>-217.59</v>
          </cell>
          <cell r="BI1115">
            <v>-220</v>
          </cell>
          <cell r="BJ1115">
            <v>-32.65</v>
          </cell>
          <cell r="BK1115">
            <v>-80.58</v>
          </cell>
          <cell r="BL1115">
            <v>-82.82</v>
          </cell>
          <cell r="BM1115">
            <v>-55.23</v>
          </cell>
          <cell r="BN1115">
            <v>-213.66</v>
          </cell>
          <cell r="BO1115">
            <v>-217.57</v>
          </cell>
          <cell r="BP1115">
            <v>-219.03</v>
          </cell>
          <cell r="BQ1115">
            <v>-148</v>
          </cell>
          <cell r="BR1115">
            <v>-1604.45</v>
          </cell>
          <cell r="BS1115">
            <v>-108.92</v>
          </cell>
          <cell r="BT1115">
            <v>-130.34</v>
          </cell>
          <cell r="BU1115">
            <v>-188.53</v>
          </cell>
          <cell r="BV1115">
            <v>-218</v>
          </cell>
          <cell r="BW1115">
            <v>-40.49</v>
          </cell>
          <cell r="BX1115">
            <v>-157.1</v>
          </cell>
          <cell r="BY1115">
            <v>-80.13</v>
          </cell>
          <cell r="BZ1115">
            <v>-47.48</v>
          </cell>
          <cell r="CA1115">
            <v>-207.44</v>
          </cell>
          <cell r="CB1115">
            <v>-199.64</v>
          </cell>
          <cell r="CC1115">
            <v>-205.69</v>
          </cell>
          <cell r="CD1115">
            <v>-20.7</v>
          </cell>
          <cell r="CE1115">
            <v>-1249.01</v>
          </cell>
          <cell r="CF1115">
            <v>-23.3</v>
          </cell>
          <cell r="CG1115">
            <v>-106.89</v>
          </cell>
          <cell r="CH1115">
            <v>-192.24</v>
          </cell>
          <cell r="CI1115">
            <v>-133.76</v>
          </cell>
          <cell r="CJ1115">
            <v>-46.21</v>
          </cell>
          <cell r="CK1115">
            <v>-96.96</v>
          </cell>
          <cell r="CL1115">
            <v>-46.16</v>
          </cell>
          <cell r="CM1115">
            <v>-24.67</v>
          </cell>
          <cell r="CN1115">
            <v>-149.78</v>
          </cell>
          <cell r="CO1115">
            <v>-137.55000000000001</v>
          </cell>
          <cell r="CP1115">
            <v>-165.46</v>
          </cell>
          <cell r="CQ1115">
            <v>-126.02</v>
          </cell>
          <cell r="CR1115">
            <v>-826.76</v>
          </cell>
          <cell r="CS1115">
            <v>-54.33</v>
          </cell>
          <cell r="CT1115">
            <v>-83.1</v>
          </cell>
          <cell r="CU1115">
            <v>-205.96</v>
          </cell>
          <cell r="CV1115">
            <v>-151.41</v>
          </cell>
          <cell r="CW1115">
            <v>247.14</v>
          </cell>
          <cell r="CX1115">
            <v>171.86</v>
          </cell>
          <cell r="CY1115">
            <v>-44.31</v>
          </cell>
          <cell r="CZ1115">
            <v>-52.72</v>
          </cell>
          <cell r="DA1115">
            <v>-179.06</v>
          </cell>
          <cell r="DB1115">
            <v>-185.26</v>
          </cell>
          <cell r="DC1115">
            <v>-168.76</v>
          </cell>
          <cell r="DD1115">
            <v>-120.85</v>
          </cell>
          <cell r="DE1115">
            <v>-2580.0100000000002</v>
          </cell>
          <cell r="DF1115">
            <v>-92.85</v>
          </cell>
          <cell r="DG1115">
            <v>-130.07</v>
          </cell>
          <cell r="DH1115">
            <v>-251.97</v>
          </cell>
          <cell r="DI1115">
            <v>-164.95</v>
          </cell>
          <cell r="DJ1115">
            <v>-72.5</v>
          </cell>
          <cell r="DK1115">
            <v>-1308.0899999999999</v>
          </cell>
          <cell r="DL1115">
            <v>-71.069999999999993</v>
          </cell>
          <cell r="DM1115">
            <v>-31.58</v>
          </cell>
          <cell r="DN1115">
            <v>-123.42</v>
          </cell>
          <cell r="DO1115">
            <v>-153.16999999999999</v>
          </cell>
          <cell r="DP1115">
            <v>-151.66999999999999</v>
          </cell>
          <cell r="DQ1115">
            <v>-28.68</v>
          </cell>
          <cell r="DR1115">
            <v>-97.36</v>
          </cell>
          <cell r="DS1115">
            <v>-2.87</v>
          </cell>
          <cell r="DT1115">
            <v>-2.38</v>
          </cell>
          <cell r="DU1115">
            <v>-17.87</v>
          </cell>
          <cell r="DV1115">
            <v>-8.58</v>
          </cell>
          <cell r="DW1115">
            <v>-1.8</v>
          </cell>
          <cell r="DX1115">
            <v>9.2799999999999994</v>
          </cell>
          <cell r="DY1115">
            <v>1.08</v>
          </cell>
          <cell r="DZ1115">
            <v>0.45</v>
          </cell>
          <cell r="EA1115">
            <v>-33.17</v>
          </cell>
          <cell r="EB1115">
            <v>-26.62</v>
          </cell>
          <cell r="EC1115">
            <v>-11.82</v>
          </cell>
          <cell r="ED1115">
            <v>-3.08</v>
          </cell>
        </row>
        <row r="1116"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O1116">
            <v>0</v>
          </cell>
          <cell r="AP1116">
            <v>0</v>
          </cell>
          <cell r="AQ1116">
            <v>0</v>
          </cell>
          <cell r="AR1116">
            <v>0</v>
          </cell>
          <cell r="AS1116">
            <v>0</v>
          </cell>
          <cell r="AT1116">
            <v>0</v>
          </cell>
          <cell r="AU1116">
            <v>0</v>
          </cell>
          <cell r="AV1116">
            <v>0</v>
          </cell>
          <cell r="AW1116">
            <v>0</v>
          </cell>
          <cell r="AX1116">
            <v>0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0</v>
          </cell>
          <cell r="BD1116">
            <v>0</v>
          </cell>
          <cell r="BE1116">
            <v>0</v>
          </cell>
          <cell r="BF1116">
            <v>0</v>
          </cell>
          <cell r="BG1116">
            <v>0</v>
          </cell>
          <cell r="BH1116">
            <v>0</v>
          </cell>
          <cell r="BI1116">
            <v>0</v>
          </cell>
          <cell r="BJ1116">
            <v>0</v>
          </cell>
          <cell r="BK1116">
            <v>0</v>
          </cell>
          <cell r="BL1116">
            <v>0</v>
          </cell>
          <cell r="BM1116">
            <v>0</v>
          </cell>
          <cell r="BN1116">
            <v>0</v>
          </cell>
          <cell r="BO1116">
            <v>0</v>
          </cell>
          <cell r="BP1116">
            <v>0</v>
          </cell>
          <cell r="BQ1116">
            <v>0</v>
          </cell>
          <cell r="BR1116">
            <v>0</v>
          </cell>
          <cell r="BS1116">
            <v>0</v>
          </cell>
          <cell r="BT1116">
            <v>0</v>
          </cell>
          <cell r="BU1116">
            <v>0</v>
          </cell>
          <cell r="BV1116">
            <v>0</v>
          </cell>
          <cell r="BW1116">
            <v>0</v>
          </cell>
          <cell r="BX1116">
            <v>0</v>
          </cell>
          <cell r="BY1116">
            <v>0</v>
          </cell>
          <cell r="BZ1116">
            <v>0</v>
          </cell>
          <cell r="CA1116">
            <v>0</v>
          </cell>
          <cell r="CB1116">
            <v>0</v>
          </cell>
          <cell r="CC1116">
            <v>0</v>
          </cell>
          <cell r="CD1116">
            <v>0</v>
          </cell>
          <cell r="CE1116">
            <v>0</v>
          </cell>
          <cell r="CF1116">
            <v>0</v>
          </cell>
          <cell r="CG1116">
            <v>0</v>
          </cell>
          <cell r="CH1116">
            <v>0</v>
          </cell>
          <cell r="CI1116">
            <v>0</v>
          </cell>
          <cell r="CJ1116">
            <v>0</v>
          </cell>
          <cell r="CK1116">
            <v>0</v>
          </cell>
          <cell r="CL1116">
            <v>0</v>
          </cell>
          <cell r="CM1116">
            <v>0</v>
          </cell>
          <cell r="CN1116">
            <v>0</v>
          </cell>
          <cell r="CO1116">
            <v>0</v>
          </cell>
          <cell r="CP1116">
            <v>0</v>
          </cell>
          <cell r="CQ1116">
            <v>0</v>
          </cell>
          <cell r="CR1116">
            <v>0</v>
          </cell>
          <cell r="CS1116">
            <v>0</v>
          </cell>
          <cell r="CT1116">
            <v>0</v>
          </cell>
          <cell r="CU1116">
            <v>0</v>
          </cell>
          <cell r="CV1116">
            <v>0</v>
          </cell>
          <cell r="CW1116">
            <v>0</v>
          </cell>
          <cell r="CX1116">
            <v>0</v>
          </cell>
          <cell r="CY1116">
            <v>0</v>
          </cell>
          <cell r="CZ1116">
            <v>0</v>
          </cell>
          <cell r="DA1116">
            <v>0</v>
          </cell>
          <cell r="DB1116">
            <v>0</v>
          </cell>
          <cell r="DC1116">
            <v>0</v>
          </cell>
          <cell r="DD1116">
            <v>0</v>
          </cell>
          <cell r="DE1116">
            <v>0</v>
          </cell>
          <cell r="DF1116">
            <v>0</v>
          </cell>
          <cell r="DG1116">
            <v>0</v>
          </cell>
          <cell r="DH1116">
            <v>0</v>
          </cell>
          <cell r="DI1116">
            <v>0</v>
          </cell>
          <cell r="DJ1116">
            <v>0</v>
          </cell>
          <cell r="DK1116">
            <v>0</v>
          </cell>
          <cell r="DL1116">
            <v>0</v>
          </cell>
          <cell r="DM1116">
            <v>0</v>
          </cell>
          <cell r="DN1116">
            <v>0</v>
          </cell>
          <cell r="DO1116">
            <v>0</v>
          </cell>
          <cell r="DP1116">
            <v>0</v>
          </cell>
          <cell r="DQ1116">
            <v>0</v>
          </cell>
          <cell r="DR1116">
            <v>0</v>
          </cell>
          <cell r="DS1116">
            <v>0</v>
          </cell>
          <cell r="DT1116">
            <v>0</v>
          </cell>
          <cell r="DU1116">
            <v>0</v>
          </cell>
          <cell r="DV1116">
            <v>0</v>
          </cell>
          <cell r="DW1116">
            <v>0</v>
          </cell>
          <cell r="DX1116">
            <v>0</v>
          </cell>
          <cell r="DY1116">
            <v>0</v>
          </cell>
          <cell r="DZ1116">
            <v>0</v>
          </cell>
          <cell r="EA1116">
            <v>0</v>
          </cell>
          <cell r="EB1116">
            <v>0</v>
          </cell>
          <cell r="EC1116">
            <v>0</v>
          </cell>
          <cell r="ED1116">
            <v>0</v>
          </cell>
        </row>
        <row r="1117"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O1117">
            <v>0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T1117">
            <v>0</v>
          </cell>
          <cell r="AU1117">
            <v>0</v>
          </cell>
          <cell r="AV1117">
            <v>0</v>
          </cell>
          <cell r="AW1117">
            <v>0</v>
          </cell>
          <cell r="AX1117">
            <v>0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0</v>
          </cell>
          <cell r="BD1117">
            <v>0</v>
          </cell>
          <cell r="BE1117">
            <v>0</v>
          </cell>
          <cell r="BF1117">
            <v>0</v>
          </cell>
          <cell r="BG1117">
            <v>0</v>
          </cell>
          <cell r="BH1117">
            <v>0</v>
          </cell>
          <cell r="BI1117">
            <v>0</v>
          </cell>
          <cell r="BJ1117">
            <v>0</v>
          </cell>
          <cell r="BK1117">
            <v>0</v>
          </cell>
          <cell r="BL1117">
            <v>0</v>
          </cell>
          <cell r="BM1117">
            <v>0</v>
          </cell>
          <cell r="BN1117">
            <v>0</v>
          </cell>
          <cell r="BO1117">
            <v>0</v>
          </cell>
          <cell r="BP1117">
            <v>0</v>
          </cell>
          <cell r="BQ1117">
            <v>0</v>
          </cell>
          <cell r="BR1117">
            <v>0</v>
          </cell>
          <cell r="BS1117">
            <v>0</v>
          </cell>
          <cell r="BT1117">
            <v>0</v>
          </cell>
          <cell r="BU1117">
            <v>0</v>
          </cell>
          <cell r="BV1117">
            <v>0</v>
          </cell>
          <cell r="BW1117">
            <v>0</v>
          </cell>
          <cell r="BX1117">
            <v>0</v>
          </cell>
          <cell r="BY1117">
            <v>0</v>
          </cell>
          <cell r="BZ1117">
            <v>0</v>
          </cell>
          <cell r="CA1117">
            <v>0</v>
          </cell>
          <cell r="CB1117">
            <v>0</v>
          </cell>
          <cell r="CC1117">
            <v>0</v>
          </cell>
          <cell r="CD1117">
            <v>0</v>
          </cell>
          <cell r="CE1117">
            <v>0</v>
          </cell>
          <cell r="CF1117">
            <v>0</v>
          </cell>
          <cell r="CG1117">
            <v>0</v>
          </cell>
          <cell r="CH1117">
            <v>0</v>
          </cell>
          <cell r="CI1117">
            <v>0</v>
          </cell>
          <cell r="CJ1117">
            <v>0</v>
          </cell>
          <cell r="CK1117">
            <v>0</v>
          </cell>
          <cell r="CL1117">
            <v>0</v>
          </cell>
          <cell r="CM1117">
            <v>0</v>
          </cell>
          <cell r="CN1117">
            <v>0</v>
          </cell>
          <cell r="CO1117">
            <v>0</v>
          </cell>
          <cell r="CP1117">
            <v>0</v>
          </cell>
          <cell r="CQ1117">
            <v>0</v>
          </cell>
          <cell r="CR1117">
            <v>0</v>
          </cell>
          <cell r="CS1117">
            <v>0</v>
          </cell>
          <cell r="CT1117">
            <v>0</v>
          </cell>
          <cell r="CU1117">
            <v>0</v>
          </cell>
          <cell r="CV1117">
            <v>0</v>
          </cell>
          <cell r="CW1117">
            <v>0</v>
          </cell>
          <cell r="CX1117">
            <v>0</v>
          </cell>
          <cell r="CY1117">
            <v>0</v>
          </cell>
          <cell r="CZ1117">
            <v>0</v>
          </cell>
          <cell r="DA1117">
            <v>0</v>
          </cell>
          <cell r="DB1117">
            <v>0</v>
          </cell>
          <cell r="DC1117">
            <v>0</v>
          </cell>
          <cell r="DD1117">
            <v>0</v>
          </cell>
          <cell r="DE1117">
            <v>0</v>
          </cell>
          <cell r="DF1117">
            <v>0</v>
          </cell>
          <cell r="DG1117">
            <v>0</v>
          </cell>
          <cell r="DH1117">
            <v>0</v>
          </cell>
          <cell r="DI1117">
            <v>0</v>
          </cell>
          <cell r="DJ1117">
            <v>0</v>
          </cell>
          <cell r="DK1117">
            <v>0</v>
          </cell>
          <cell r="DL1117">
            <v>0</v>
          </cell>
          <cell r="DM1117">
            <v>0</v>
          </cell>
          <cell r="DN1117">
            <v>0</v>
          </cell>
          <cell r="DO1117">
            <v>0</v>
          </cell>
          <cell r="DP1117">
            <v>0</v>
          </cell>
          <cell r="DQ1117">
            <v>0</v>
          </cell>
          <cell r="DR1117">
            <v>0</v>
          </cell>
          <cell r="DS1117">
            <v>0</v>
          </cell>
          <cell r="DT1117">
            <v>0</v>
          </cell>
          <cell r="DU1117">
            <v>0</v>
          </cell>
          <cell r="DV1117">
            <v>0</v>
          </cell>
          <cell r="DW1117">
            <v>0</v>
          </cell>
          <cell r="DX1117">
            <v>0</v>
          </cell>
          <cell r="DY1117">
            <v>0</v>
          </cell>
          <cell r="DZ1117">
            <v>0</v>
          </cell>
          <cell r="EA1117">
            <v>0</v>
          </cell>
          <cell r="EB1117">
            <v>0</v>
          </cell>
          <cell r="EC1117">
            <v>0</v>
          </cell>
          <cell r="ED1117">
            <v>0</v>
          </cell>
        </row>
        <row r="1118"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O1118">
            <v>0</v>
          </cell>
          <cell r="AP1118">
            <v>0</v>
          </cell>
          <cell r="AQ1118">
            <v>0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0</v>
          </cell>
          <cell r="AX1118">
            <v>0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0</v>
          </cell>
          <cell r="BD1118">
            <v>0</v>
          </cell>
          <cell r="BE1118">
            <v>0</v>
          </cell>
          <cell r="BF1118">
            <v>0</v>
          </cell>
          <cell r="BG1118">
            <v>0</v>
          </cell>
          <cell r="BH1118">
            <v>0</v>
          </cell>
          <cell r="BI1118">
            <v>0</v>
          </cell>
          <cell r="BJ1118">
            <v>0</v>
          </cell>
          <cell r="BK1118">
            <v>0</v>
          </cell>
          <cell r="BL1118">
            <v>0</v>
          </cell>
          <cell r="BM1118">
            <v>0</v>
          </cell>
          <cell r="BN1118">
            <v>0</v>
          </cell>
          <cell r="BO1118">
            <v>0</v>
          </cell>
          <cell r="BP1118">
            <v>0</v>
          </cell>
          <cell r="BQ1118">
            <v>0</v>
          </cell>
          <cell r="BR1118">
            <v>0</v>
          </cell>
          <cell r="BS1118">
            <v>0</v>
          </cell>
          <cell r="BT1118">
            <v>0</v>
          </cell>
          <cell r="BU1118">
            <v>0</v>
          </cell>
          <cell r="BV1118">
            <v>0</v>
          </cell>
          <cell r="BW1118">
            <v>0</v>
          </cell>
          <cell r="BX1118">
            <v>0</v>
          </cell>
          <cell r="BY1118">
            <v>0</v>
          </cell>
          <cell r="BZ1118">
            <v>0</v>
          </cell>
          <cell r="CA1118">
            <v>0</v>
          </cell>
          <cell r="CB1118">
            <v>0</v>
          </cell>
          <cell r="CC1118">
            <v>0</v>
          </cell>
          <cell r="CD1118">
            <v>0</v>
          </cell>
          <cell r="CE1118">
            <v>0</v>
          </cell>
          <cell r="CF1118">
            <v>0</v>
          </cell>
          <cell r="CG1118">
            <v>0</v>
          </cell>
          <cell r="CH1118">
            <v>0</v>
          </cell>
          <cell r="CI1118">
            <v>0</v>
          </cell>
          <cell r="CJ1118">
            <v>0</v>
          </cell>
          <cell r="CK1118">
            <v>0</v>
          </cell>
          <cell r="CL1118">
            <v>0</v>
          </cell>
          <cell r="CM1118">
            <v>0</v>
          </cell>
          <cell r="CN1118">
            <v>0</v>
          </cell>
          <cell r="CO1118">
            <v>0</v>
          </cell>
          <cell r="CP1118">
            <v>0</v>
          </cell>
          <cell r="CQ1118">
            <v>0</v>
          </cell>
          <cell r="CR1118">
            <v>0</v>
          </cell>
          <cell r="CS1118">
            <v>0</v>
          </cell>
          <cell r="CT1118">
            <v>0</v>
          </cell>
          <cell r="CU1118">
            <v>0</v>
          </cell>
          <cell r="CV1118">
            <v>0</v>
          </cell>
          <cell r="CW1118">
            <v>0</v>
          </cell>
          <cell r="CX1118">
            <v>0</v>
          </cell>
          <cell r="CY1118">
            <v>0</v>
          </cell>
          <cell r="CZ1118">
            <v>0</v>
          </cell>
          <cell r="DA1118">
            <v>0</v>
          </cell>
          <cell r="DB1118">
            <v>0</v>
          </cell>
          <cell r="DC1118">
            <v>0</v>
          </cell>
          <cell r="DD1118">
            <v>0</v>
          </cell>
          <cell r="DE1118">
            <v>0</v>
          </cell>
          <cell r="DF1118">
            <v>0</v>
          </cell>
          <cell r="DG1118">
            <v>0</v>
          </cell>
          <cell r="DH1118">
            <v>0</v>
          </cell>
          <cell r="DI1118">
            <v>0</v>
          </cell>
          <cell r="DJ1118">
            <v>0</v>
          </cell>
          <cell r="DK1118">
            <v>0</v>
          </cell>
          <cell r="DL1118">
            <v>0</v>
          </cell>
          <cell r="DM1118">
            <v>0</v>
          </cell>
          <cell r="DN1118">
            <v>0</v>
          </cell>
          <cell r="DO1118">
            <v>0</v>
          </cell>
          <cell r="DP1118">
            <v>0</v>
          </cell>
          <cell r="DQ1118">
            <v>0</v>
          </cell>
          <cell r="DR1118">
            <v>0</v>
          </cell>
          <cell r="DS1118">
            <v>0</v>
          </cell>
          <cell r="DT1118">
            <v>0</v>
          </cell>
          <cell r="DU1118">
            <v>0</v>
          </cell>
          <cell r="DV1118">
            <v>0</v>
          </cell>
          <cell r="DW1118">
            <v>0</v>
          </cell>
          <cell r="DX1118">
            <v>0</v>
          </cell>
          <cell r="DY1118">
            <v>0</v>
          </cell>
          <cell r="DZ1118">
            <v>0</v>
          </cell>
          <cell r="EA1118">
            <v>0</v>
          </cell>
          <cell r="EB1118">
            <v>0</v>
          </cell>
          <cell r="EC1118">
            <v>0</v>
          </cell>
          <cell r="ED1118">
            <v>0</v>
          </cell>
        </row>
        <row r="1119"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O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0</v>
          </cell>
          <cell r="AX1119">
            <v>0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0</v>
          </cell>
          <cell r="BD1119">
            <v>0</v>
          </cell>
          <cell r="BE1119">
            <v>-1775.99</v>
          </cell>
          <cell r="BF1119">
            <v>0</v>
          </cell>
          <cell r="BG1119">
            <v>0</v>
          </cell>
          <cell r="BH1119">
            <v>0</v>
          </cell>
          <cell r="BI1119">
            <v>0</v>
          </cell>
          <cell r="BJ1119">
            <v>0</v>
          </cell>
          <cell r="BK1119">
            <v>0</v>
          </cell>
          <cell r="BL1119">
            <v>0</v>
          </cell>
          <cell r="BM1119">
            <v>0</v>
          </cell>
          <cell r="BN1119">
            <v>0</v>
          </cell>
          <cell r="BO1119">
            <v>0</v>
          </cell>
          <cell r="BP1119">
            <v>0</v>
          </cell>
          <cell r="BQ1119">
            <v>0</v>
          </cell>
          <cell r="BR1119">
            <v>-1604.45</v>
          </cell>
          <cell r="BS1119">
            <v>0</v>
          </cell>
          <cell r="BT1119">
            <v>0</v>
          </cell>
          <cell r="BU1119">
            <v>0</v>
          </cell>
          <cell r="BV1119">
            <v>0</v>
          </cell>
          <cell r="BW1119">
            <v>0</v>
          </cell>
          <cell r="BX1119">
            <v>0</v>
          </cell>
          <cell r="BY1119">
            <v>0</v>
          </cell>
          <cell r="BZ1119">
            <v>0</v>
          </cell>
          <cell r="CA1119">
            <v>0</v>
          </cell>
          <cell r="CB1119">
            <v>0</v>
          </cell>
          <cell r="CC1119">
            <v>0</v>
          </cell>
          <cell r="CD1119">
            <v>0</v>
          </cell>
          <cell r="CE1119">
            <v>-1249.01</v>
          </cell>
          <cell r="CF1119">
            <v>0</v>
          </cell>
          <cell r="CG1119">
            <v>0</v>
          </cell>
          <cell r="CH1119">
            <v>0</v>
          </cell>
          <cell r="CI1119">
            <v>0</v>
          </cell>
          <cell r="CJ1119">
            <v>0</v>
          </cell>
          <cell r="CK1119">
            <v>0</v>
          </cell>
          <cell r="CL1119">
            <v>0</v>
          </cell>
          <cell r="CM1119">
            <v>0</v>
          </cell>
          <cell r="CN1119">
            <v>0</v>
          </cell>
          <cell r="CO1119">
            <v>0</v>
          </cell>
          <cell r="CP1119">
            <v>0</v>
          </cell>
          <cell r="CQ1119">
            <v>0</v>
          </cell>
          <cell r="CR1119">
            <v>-826.76</v>
          </cell>
          <cell r="CS1119">
            <v>0</v>
          </cell>
          <cell r="CT1119">
            <v>0</v>
          </cell>
          <cell r="CU1119">
            <v>0</v>
          </cell>
          <cell r="CV1119">
            <v>0</v>
          </cell>
          <cell r="CW1119">
            <v>0</v>
          </cell>
          <cell r="CX1119">
            <v>0</v>
          </cell>
          <cell r="CY1119">
            <v>0</v>
          </cell>
          <cell r="CZ1119">
            <v>0</v>
          </cell>
          <cell r="DA1119">
            <v>0</v>
          </cell>
          <cell r="DB1119">
            <v>0</v>
          </cell>
          <cell r="DC1119">
            <v>0</v>
          </cell>
          <cell r="DD1119">
            <v>0</v>
          </cell>
          <cell r="DE1119">
            <v>-2580.0100000000002</v>
          </cell>
          <cell r="DF1119">
            <v>0</v>
          </cell>
          <cell r="DG1119">
            <v>0</v>
          </cell>
          <cell r="DH1119">
            <v>0</v>
          </cell>
          <cell r="DI1119">
            <v>0</v>
          </cell>
          <cell r="DJ1119">
            <v>0</v>
          </cell>
          <cell r="DK1119">
            <v>0</v>
          </cell>
          <cell r="DL1119">
            <v>0</v>
          </cell>
          <cell r="DM1119">
            <v>0</v>
          </cell>
          <cell r="DN1119">
            <v>0</v>
          </cell>
          <cell r="DO1119">
            <v>0</v>
          </cell>
          <cell r="DP1119">
            <v>0</v>
          </cell>
          <cell r="DQ1119">
            <v>0</v>
          </cell>
          <cell r="DR1119">
            <v>-97.36</v>
          </cell>
          <cell r="DS1119">
            <v>0</v>
          </cell>
          <cell r="DT1119">
            <v>0</v>
          </cell>
          <cell r="DU1119">
            <v>0</v>
          </cell>
          <cell r="DV1119">
            <v>0</v>
          </cell>
          <cell r="DW1119">
            <v>0</v>
          </cell>
          <cell r="DX1119">
            <v>0</v>
          </cell>
          <cell r="DY1119">
            <v>0</v>
          </cell>
          <cell r="DZ1119">
            <v>0</v>
          </cell>
          <cell r="EA1119">
            <v>0</v>
          </cell>
          <cell r="EB1119">
            <v>0</v>
          </cell>
          <cell r="EC1119">
            <v>0</v>
          </cell>
          <cell r="ED1119">
            <v>0</v>
          </cell>
        </row>
        <row r="1120"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O1120">
            <v>0</v>
          </cell>
          <cell r="AP1120">
            <v>0</v>
          </cell>
          <cell r="AQ1120">
            <v>0</v>
          </cell>
          <cell r="AR1120">
            <v>0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>
            <v>0</v>
          </cell>
          <cell r="AX1120">
            <v>0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0</v>
          </cell>
          <cell r="BD1120">
            <v>0</v>
          </cell>
          <cell r="BE1120">
            <v>-1775.99</v>
          </cell>
          <cell r="BF1120">
            <v>0</v>
          </cell>
          <cell r="BG1120">
            <v>0</v>
          </cell>
          <cell r="BH1120">
            <v>0</v>
          </cell>
          <cell r="BI1120">
            <v>0</v>
          </cell>
          <cell r="BJ1120">
            <v>0</v>
          </cell>
          <cell r="BK1120">
            <v>0</v>
          </cell>
          <cell r="BL1120">
            <v>0</v>
          </cell>
          <cell r="BM1120">
            <v>0</v>
          </cell>
          <cell r="BN1120">
            <v>0</v>
          </cell>
          <cell r="BO1120">
            <v>0</v>
          </cell>
          <cell r="BP1120">
            <v>0</v>
          </cell>
          <cell r="BQ1120">
            <v>0</v>
          </cell>
          <cell r="BR1120">
            <v>-1604.45</v>
          </cell>
          <cell r="BS1120">
            <v>0</v>
          </cell>
          <cell r="BT1120">
            <v>0</v>
          </cell>
          <cell r="BU1120">
            <v>0</v>
          </cell>
          <cell r="BV1120">
            <v>0</v>
          </cell>
          <cell r="BW1120">
            <v>0</v>
          </cell>
          <cell r="BX1120">
            <v>0</v>
          </cell>
          <cell r="BY1120">
            <v>0</v>
          </cell>
          <cell r="BZ1120">
            <v>0</v>
          </cell>
          <cell r="CA1120">
            <v>0</v>
          </cell>
          <cell r="CB1120">
            <v>0</v>
          </cell>
          <cell r="CC1120">
            <v>0</v>
          </cell>
          <cell r="CD1120">
            <v>0</v>
          </cell>
          <cell r="CE1120">
            <v>-1249.01</v>
          </cell>
          <cell r="CF1120">
            <v>0</v>
          </cell>
          <cell r="CG1120">
            <v>0</v>
          </cell>
          <cell r="CH1120">
            <v>0</v>
          </cell>
          <cell r="CI1120">
            <v>0</v>
          </cell>
          <cell r="CJ1120">
            <v>0</v>
          </cell>
          <cell r="CK1120">
            <v>0</v>
          </cell>
          <cell r="CL1120">
            <v>0</v>
          </cell>
          <cell r="CM1120">
            <v>0</v>
          </cell>
          <cell r="CN1120">
            <v>0</v>
          </cell>
          <cell r="CO1120">
            <v>0</v>
          </cell>
          <cell r="CP1120">
            <v>0</v>
          </cell>
          <cell r="CQ1120">
            <v>0</v>
          </cell>
          <cell r="CR1120">
            <v>-826.76</v>
          </cell>
          <cell r="CS1120">
            <v>0</v>
          </cell>
          <cell r="CT1120">
            <v>0</v>
          </cell>
          <cell r="CU1120">
            <v>0</v>
          </cell>
          <cell r="CV1120">
            <v>0</v>
          </cell>
          <cell r="CW1120">
            <v>0</v>
          </cell>
          <cell r="CX1120">
            <v>0</v>
          </cell>
          <cell r="CY1120">
            <v>0</v>
          </cell>
          <cell r="CZ1120">
            <v>0</v>
          </cell>
          <cell r="DA1120">
            <v>0</v>
          </cell>
          <cell r="DB1120">
            <v>0</v>
          </cell>
          <cell r="DC1120">
            <v>0</v>
          </cell>
          <cell r="DD1120">
            <v>0</v>
          </cell>
          <cell r="DE1120">
            <v>-2580.0100000000002</v>
          </cell>
          <cell r="DF1120">
            <v>0</v>
          </cell>
          <cell r="DG1120">
            <v>0</v>
          </cell>
          <cell r="DH1120">
            <v>0</v>
          </cell>
          <cell r="DI1120">
            <v>0</v>
          </cell>
          <cell r="DJ1120">
            <v>0</v>
          </cell>
          <cell r="DK1120">
            <v>0</v>
          </cell>
          <cell r="DL1120">
            <v>0</v>
          </cell>
          <cell r="DM1120">
            <v>0</v>
          </cell>
          <cell r="DN1120">
            <v>0</v>
          </cell>
          <cell r="DO1120">
            <v>0</v>
          </cell>
          <cell r="DP1120">
            <v>0</v>
          </cell>
          <cell r="DQ1120">
            <v>0</v>
          </cell>
          <cell r="DR1120">
            <v>-97.36</v>
          </cell>
          <cell r="DS1120">
            <v>0</v>
          </cell>
          <cell r="DT1120">
            <v>0</v>
          </cell>
          <cell r="DU1120">
            <v>0</v>
          </cell>
          <cell r="DV1120">
            <v>0</v>
          </cell>
          <cell r="DW1120">
            <v>0</v>
          </cell>
          <cell r="DX1120">
            <v>0</v>
          </cell>
          <cell r="DY1120">
            <v>0</v>
          </cell>
          <cell r="DZ1120">
            <v>0</v>
          </cell>
          <cell r="EA1120">
            <v>0</v>
          </cell>
          <cell r="EB1120">
            <v>0</v>
          </cell>
          <cell r="EC1120">
            <v>0</v>
          </cell>
          <cell r="ED1120">
            <v>0</v>
          </cell>
        </row>
        <row r="1121"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O1121">
            <v>0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0</v>
          </cell>
          <cell r="AX1121">
            <v>0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0</v>
          </cell>
          <cell r="BD1121">
            <v>0</v>
          </cell>
          <cell r="BE1121">
            <v>0</v>
          </cell>
          <cell r="BF1121">
            <v>0</v>
          </cell>
          <cell r="BG1121">
            <v>0</v>
          </cell>
          <cell r="BH1121">
            <v>0</v>
          </cell>
          <cell r="BI1121">
            <v>0</v>
          </cell>
          <cell r="BJ1121">
            <v>0</v>
          </cell>
          <cell r="BK1121">
            <v>0</v>
          </cell>
          <cell r="BL1121">
            <v>0</v>
          </cell>
          <cell r="BM1121">
            <v>0</v>
          </cell>
          <cell r="BN1121">
            <v>0</v>
          </cell>
          <cell r="BO1121">
            <v>0</v>
          </cell>
          <cell r="BP1121">
            <v>0</v>
          </cell>
          <cell r="BQ1121">
            <v>0</v>
          </cell>
          <cell r="BR1121">
            <v>0</v>
          </cell>
          <cell r="BS1121">
            <v>0</v>
          </cell>
          <cell r="BT1121">
            <v>0</v>
          </cell>
          <cell r="BU1121">
            <v>0</v>
          </cell>
          <cell r="BV1121">
            <v>0</v>
          </cell>
          <cell r="BW1121">
            <v>0</v>
          </cell>
          <cell r="BX1121">
            <v>0</v>
          </cell>
          <cell r="BY1121">
            <v>0</v>
          </cell>
          <cell r="BZ1121">
            <v>0</v>
          </cell>
          <cell r="CA1121">
            <v>0</v>
          </cell>
          <cell r="CB1121">
            <v>0</v>
          </cell>
          <cell r="CC1121">
            <v>0</v>
          </cell>
          <cell r="CD1121">
            <v>0</v>
          </cell>
          <cell r="CE1121">
            <v>0</v>
          </cell>
          <cell r="CF1121">
            <v>0</v>
          </cell>
          <cell r="CG1121">
            <v>0</v>
          </cell>
          <cell r="CH1121">
            <v>0</v>
          </cell>
          <cell r="CI1121">
            <v>0</v>
          </cell>
          <cell r="CJ1121">
            <v>0</v>
          </cell>
          <cell r="CK1121">
            <v>0</v>
          </cell>
          <cell r="CL1121">
            <v>0</v>
          </cell>
          <cell r="CM1121">
            <v>0</v>
          </cell>
          <cell r="CN1121">
            <v>0</v>
          </cell>
          <cell r="CO1121">
            <v>0</v>
          </cell>
          <cell r="CP1121">
            <v>0</v>
          </cell>
          <cell r="CQ1121">
            <v>0</v>
          </cell>
          <cell r="CR1121">
            <v>0</v>
          </cell>
          <cell r="CS1121">
            <v>0</v>
          </cell>
          <cell r="CT1121">
            <v>0</v>
          </cell>
          <cell r="CU1121">
            <v>0</v>
          </cell>
          <cell r="CV1121">
            <v>0</v>
          </cell>
          <cell r="CW1121">
            <v>0</v>
          </cell>
          <cell r="CX1121">
            <v>0</v>
          </cell>
          <cell r="CY1121">
            <v>0</v>
          </cell>
          <cell r="CZ1121">
            <v>0</v>
          </cell>
          <cell r="DA1121">
            <v>0</v>
          </cell>
          <cell r="DB1121">
            <v>0</v>
          </cell>
          <cell r="DC1121">
            <v>0</v>
          </cell>
          <cell r="DD1121">
            <v>0</v>
          </cell>
          <cell r="DE1121">
            <v>0</v>
          </cell>
          <cell r="DF1121">
            <v>0</v>
          </cell>
          <cell r="DG1121">
            <v>0</v>
          </cell>
          <cell r="DH1121">
            <v>0</v>
          </cell>
          <cell r="DI1121">
            <v>0</v>
          </cell>
          <cell r="DJ1121">
            <v>0</v>
          </cell>
          <cell r="DK1121">
            <v>0</v>
          </cell>
          <cell r="DL1121">
            <v>0</v>
          </cell>
          <cell r="DM1121">
            <v>0</v>
          </cell>
          <cell r="DN1121">
            <v>0</v>
          </cell>
          <cell r="DO1121">
            <v>0</v>
          </cell>
          <cell r="DP1121">
            <v>0</v>
          </cell>
          <cell r="DQ1121">
            <v>0</v>
          </cell>
          <cell r="DR1121">
            <v>0</v>
          </cell>
          <cell r="DS1121">
            <v>0</v>
          </cell>
          <cell r="DT1121">
            <v>0</v>
          </cell>
          <cell r="DU1121">
            <v>0</v>
          </cell>
          <cell r="DV1121">
            <v>0</v>
          </cell>
          <cell r="DW1121">
            <v>0</v>
          </cell>
          <cell r="DX1121">
            <v>0</v>
          </cell>
          <cell r="DY1121">
            <v>0</v>
          </cell>
          <cell r="DZ1121">
            <v>0</v>
          </cell>
          <cell r="EA1121">
            <v>0</v>
          </cell>
          <cell r="EB1121">
            <v>0</v>
          </cell>
          <cell r="EC1121">
            <v>0</v>
          </cell>
          <cell r="ED1121">
            <v>0</v>
          </cell>
        </row>
        <row r="1122"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0</v>
          </cell>
          <cell r="AX1122">
            <v>0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0</v>
          </cell>
          <cell r="BD1122">
            <v>0</v>
          </cell>
          <cell r="BE1122">
            <v>0</v>
          </cell>
          <cell r="BF1122">
            <v>0</v>
          </cell>
          <cell r="BG1122">
            <v>0</v>
          </cell>
          <cell r="BH1122">
            <v>0</v>
          </cell>
          <cell r="BI1122">
            <v>0</v>
          </cell>
          <cell r="BJ1122">
            <v>0</v>
          </cell>
          <cell r="BK1122">
            <v>0</v>
          </cell>
          <cell r="BL1122">
            <v>0</v>
          </cell>
          <cell r="BM1122">
            <v>0</v>
          </cell>
          <cell r="BN1122">
            <v>0</v>
          </cell>
          <cell r="BO1122">
            <v>0</v>
          </cell>
          <cell r="BP1122">
            <v>0</v>
          </cell>
          <cell r="BQ1122">
            <v>0</v>
          </cell>
          <cell r="BR1122">
            <v>0</v>
          </cell>
          <cell r="BS1122">
            <v>0</v>
          </cell>
          <cell r="BT1122">
            <v>0</v>
          </cell>
          <cell r="BU1122">
            <v>0</v>
          </cell>
          <cell r="BV1122">
            <v>0</v>
          </cell>
          <cell r="BW1122">
            <v>0</v>
          </cell>
          <cell r="BX1122">
            <v>0</v>
          </cell>
          <cell r="BY1122">
            <v>0</v>
          </cell>
          <cell r="BZ1122">
            <v>0</v>
          </cell>
          <cell r="CA1122">
            <v>0</v>
          </cell>
          <cell r="CB1122">
            <v>0</v>
          </cell>
          <cell r="CC1122">
            <v>0</v>
          </cell>
          <cell r="CD1122">
            <v>0</v>
          </cell>
          <cell r="CE1122">
            <v>0</v>
          </cell>
          <cell r="CF1122">
            <v>0</v>
          </cell>
          <cell r="CG1122">
            <v>0</v>
          </cell>
          <cell r="CH1122">
            <v>0</v>
          </cell>
          <cell r="CI1122">
            <v>0</v>
          </cell>
          <cell r="CJ1122">
            <v>0</v>
          </cell>
          <cell r="CK1122">
            <v>0</v>
          </cell>
          <cell r="CL1122">
            <v>0</v>
          </cell>
          <cell r="CM1122">
            <v>0</v>
          </cell>
          <cell r="CN1122">
            <v>0</v>
          </cell>
          <cell r="CO1122">
            <v>0</v>
          </cell>
          <cell r="CP1122">
            <v>0</v>
          </cell>
          <cell r="CQ1122">
            <v>0</v>
          </cell>
          <cell r="CR1122">
            <v>0</v>
          </cell>
          <cell r="CS1122">
            <v>0</v>
          </cell>
          <cell r="CT1122">
            <v>0</v>
          </cell>
          <cell r="CU1122">
            <v>0</v>
          </cell>
          <cell r="CV1122">
            <v>0</v>
          </cell>
          <cell r="CW1122">
            <v>0</v>
          </cell>
          <cell r="CX1122">
            <v>0</v>
          </cell>
          <cell r="CY1122">
            <v>0</v>
          </cell>
          <cell r="CZ1122">
            <v>0</v>
          </cell>
          <cell r="DA1122">
            <v>0</v>
          </cell>
          <cell r="DB1122">
            <v>0</v>
          </cell>
          <cell r="DC1122">
            <v>0</v>
          </cell>
          <cell r="DD1122">
            <v>0</v>
          </cell>
          <cell r="DE1122">
            <v>0</v>
          </cell>
          <cell r="DF1122">
            <v>0</v>
          </cell>
          <cell r="DG1122">
            <v>0</v>
          </cell>
          <cell r="DH1122">
            <v>0</v>
          </cell>
          <cell r="DI1122">
            <v>0</v>
          </cell>
          <cell r="DJ1122">
            <v>0</v>
          </cell>
          <cell r="DK1122">
            <v>0</v>
          </cell>
          <cell r="DL1122">
            <v>0</v>
          </cell>
          <cell r="DM1122">
            <v>0</v>
          </cell>
          <cell r="DN1122">
            <v>0</v>
          </cell>
          <cell r="DO1122">
            <v>0</v>
          </cell>
          <cell r="DP1122">
            <v>0</v>
          </cell>
          <cell r="DQ1122">
            <v>0</v>
          </cell>
          <cell r="DR1122">
            <v>0</v>
          </cell>
          <cell r="DS1122">
            <v>0</v>
          </cell>
          <cell r="DT1122">
            <v>0</v>
          </cell>
          <cell r="DU1122">
            <v>0</v>
          </cell>
          <cell r="DV1122">
            <v>0</v>
          </cell>
          <cell r="DW1122">
            <v>0</v>
          </cell>
          <cell r="DX1122">
            <v>0</v>
          </cell>
          <cell r="DY1122">
            <v>0</v>
          </cell>
          <cell r="DZ1122">
            <v>0</v>
          </cell>
          <cell r="EA1122">
            <v>0</v>
          </cell>
          <cell r="EB1122">
            <v>0</v>
          </cell>
          <cell r="EC1122">
            <v>0</v>
          </cell>
          <cell r="ED1122">
            <v>0</v>
          </cell>
        </row>
        <row r="1123"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-283.55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  <cell r="AE1123">
            <v>-223.36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L1123">
            <v>0</v>
          </cell>
          <cell r="AM1123">
            <v>0</v>
          </cell>
          <cell r="AN1123">
            <v>0</v>
          </cell>
          <cell r="AO1123">
            <v>0</v>
          </cell>
          <cell r="AP1123">
            <v>0</v>
          </cell>
          <cell r="AQ1123">
            <v>0</v>
          </cell>
          <cell r="AR1123">
            <v>-71.97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0</v>
          </cell>
          <cell r="AX1123">
            <v>0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0</v>
          </cell>
          <cell r="BD1123">
            <v>0</v>
          </cell>
          <cell r="BE1123">
            <v>-94.73</v>
          </cell>
          <cell r="BF1123">
            <v>0</v>
          </cell>
          <cell r="BG1123">
            <v>0</v>
          </cell>
          <cell r="BH1123">
            <v>0</v>
          </cell>
          <cell r="BI1123">
            <v>0</v>
          </cell>
          <cell r="BJ1123">
            <v>0</v>
          </cell>
          <cell r="BK1123">
            <v>0</v>
          </cell>
          <cell r="BL1123">
            <v>0</v>
          </cell>
          <cell r="BM1123">
            <v>0</v>
          </cell>
          <cell r="BN1123">
            <v>0</v>
          </cell>
          <cell r="BO1123">
            <v>0</v>
          </cell>
          <cell r="BP1123">
            <v>0</v>
          </cell>
          <cell r="BQ1123">
            <v>0</v>
          </cell>
          <cell r="BR1123">
            <v>-76.2</v>
          </cell>
          <cell r="BS1123">
            <v>0</v>
          </cell>
          <cell r="BT1123">
            <v>0</v>
          </cell>
          <cell r="BU1123">
            <v>0</v>
          </cell>
          <cell r="BV1123">
            <v>0</v>
          </cell>
          <cell r="BW1123">
            <v>0</v>
          </cell>
          <cell r="BX1123">
            <v>0</v>
          </cell>
          <cell r="BY1123">
            <v>0</v>
          </cell>
          <cell r="BZ1123">
            <v>0</v>
          </cell>
          <cell r="CA1123">
            <v>0</v>
          </cell>
          <cell r="CB1123">
            <v>0</v>
          </cell>
          <cell r="CC1123">
            <v>0</v>
          </cell>
          <cell r="CD1123">
            <v>0</v>
          </cell>
          <cell r="CE1123">
            <v>-57.07</v>
          </cell>
          <cell r="CF1123">
            <v>0</v>
          </cell>
          <cell r="CG1123">
            <v>0</v>
          </cell>
          <cell r="CH1123">
            <v>0</v>
          </cell>
          <cell r="CI1123">
            <v>0</v>
          </cell>
          <cell r="CJ1123">
            <v>0</v>
          </cell>
          <cell r="CK1123">
            <v>0</v>
          </cell>
          <cell r="CL1123">
            <v>0</v>
          </cell>
          <cell r="CM1123">
            <v>0</v>
          </cell>
          <cell r="CN1123">
            <v>0</v>
          </cell>
          <cell r="CO1123">
            <v>0</v>
          </cell>
          <cell r="CP1123">
            <v>0</v>
          </cell>
          <cell r="CQ1123">
            <v>0</v>
          </cell>
          <cell r="CR1123">
            <v>-54.36</v>
          </cell>
          <cell r="CS1123">
            <v>0</v>
          </cell>
          <cell r="CT1123">
            <v>0</v>
          </cell>
          <cell r="CU1123">
            <v>0</v>
          </cell>
          <cell r="CV1123">
            <v>0</v>
          </cell>
          <cell r="CW1123">
            <v>0</v>
          </cell>
          <cell r="CX1123">
            <v>0</v>
          </cell>
          <cell r="CY1123">
            <v>0</v>
          </cell>
          <cell r="CZ1123">
            <v>0</v>
          </cell>
          <cell r="DA1123">
            <v>0</v>
          </cell>
          <cell r="DB1123">
            <v>0</v>
          </cell>
          <cell r="DC1123">
            <v>0</v>
          </cell>
          <cell r="DD1123">
            <v>0</v>
          </cell>
          <cell r="DE1123">
            <v>-1928.46</v>
          </cell>
          <cell r="DF1123">
            <v>0</v>
          </cell>
          <cell r="DG1123">
            <v>0</v>
          </cell>
          <cell r="DH1123">
            <v>0</v>
          </cell>
          <cell r="DI1123">
            <v>0</v>
          </cell>
          <cell r="DJ1123">
            <v>0</v>
          </cell>
          <cell r="DK1123">
            <v>0</v>
          </cell>
          <cell r="DL1123">
            <v>0</v>
          </cell>
          <cell r="DM1123">
            <v>0</v>
          </cell>
          <cell r="DN1123">
            <v>0</v>
          </cell>
          <cell r="DO1123">
            <v>0</v>
          </cell>
          <cell r="DP1123">
            <v>0</v>
          </cell>
          <cell r="DQ1123">
            <v>0</v>
          </cell>
          <cell r="DR1123">
            <v>-8.2899999999999991</v>
          </cell>
          <cell r="DS1123">
            <v>0</v>
          </cell>
          <cell r="DT1123">
            <v>0</v>
          </cell>
          <cell r="DU1123">
            <v>0</v>
          </cell>
          <cell r="DV1123">
            <v>0</v>
          </cell>
          <cell r="DW1123">
            <v>0</v>
          </cell>
          <cell r="DX1123">
            <v>0</v>
          </cell>
          <cell r="DY1123">
            <v>0</v>
          </cell>
          <cell r="DZ1123">
            <v>0</v>
          </cell>
          <cell r="EA1123">
            <v>0</v>
          </cell>
          <cell r="EB1123">
            <v>0</v>
          </cell>
          <cell r="EC1123">
            <v>0</v>
          </cell>
          <cell r="ED1123">
            <v>0</v>
          </cell>
        </row>
        <row r="1124"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-283.55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0</v>
          </cell>
          <cell r="AE1124">
            <v>-223.36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O1124">
            <v>0</v>
          </cell>
          <cell r="AP1124">
            <v>0</v>
          </cell>
          <cell r="AQ1124">
            <v>0</v>
          </cell>
          <cell r="AR1124">
            <v>-71.97</v>
          </cell>
          <cell r="AS1124">
            <v>0</v>
          </cell>
          <cell r="AT1124">
            <v>0</v>
          </cell>
          <cell r="AU1124">
            <v>0</v>
          </cell>
          <cell r="AV1124">
            <v>0</v>
          </cell>
          <cell r="AW1124">
            <v>0</v>
          </cell>
          <cell r="AX1124">
            <v>0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0</v>
          </cell>
          <cell r="BD1124">
            <v>0</v>
          </cell>
          <cell r="BE1124">
            <v>-94.73</v>
          </cell>
          <cell r="BF1124">
            <v>0</v>
          </cell>
          <cell r="BG1124">
            <v>0</v>
          </cell>
          <cell r="BH1124">
            <v>0</v>
          </cell>
          <cell r="BI1124">
            <v>0</v>
          </cell>
          <cell r="BJ1124">
            <v>0</v>
          </cell>
          <cell r="BK1124">
            <v>0</v>
          </cell>
          <cell r="BL1124">
            <v>0</v>
          </cell>
          <cell r="BM1124">
            <v>0</v>
          </cell>
          <cell r="BN1124">
            <v>0</v>
          </cell>
          <cell r="BO1124">
            <v>0</v>
          </cell>
          <cell r="BP1124">
            <v>0</v>
          </cell>
          <cell r="BQ1124">
            <v>0</v>
          </cell>
          <cell r="BR1124">
            <v>-76.2</v>
          </cell>
          <cell r="BS1124">
            <v>0</v>
          </cell>
          <cell r="BT1124">
            <v>0</v>
          </cell>
          <cell r="BU1124">
            <v>0</v>
          </cell>
          <cell r="BV1124">
            <v>0</v>
          </cell>
          <cell r="BW1124">
            <v>0</v>
          </cell>
          <cell r="BX1124">
            <v>0</v>
          </cell>
          <cell r="BY1124">
            <v>0</v>
          </cell>
          <cell r="BZ1124">
            <v>0</v>
          </cell>
          <cell r="CA1124">
            <v>0</v>
          </cell>
          <cell r="CB1124">
            <v>0</v>
          </cell>
          <cell r="CC1124">
            <v>0</v>
          </cell>
          <cell r="CD1124">
            <v>0</v>
          </cell>
          <cell r="CE1124">
            <v>-57.07</v>
          </cell>
          <cell r="CF1124">
            <v>0</v>
          </cell>
          <cell r="CG1124">
            <v>0</v>
          </cell>
          <cell r="CH1124">
            <v>0</v>
          </cell>
          <cell r="CI1124">
            <v>0</v>
          </cell>
          <cell r="CJ1124">
            <v>0</v>
          </cell>
          <cell r="CK1124">
            <v>0</v>
          </cell>
          <cell r="CL1124">
            <v>0</v>
          </cell>
          <cell r="CM1124">
            <v>0</v>
          </cell>
          <cell r="CN1124">
            <v>0</v>
          </cell>
          <cell r="CO1124">
            <v>0</v>
          </cell>
          <cell r="CP1124">
            <v>0</v>
          </cell>
          <cell r="CQ1124">
            <v>0</v>
          </cell>
          <cell r="CR1124">
            <v>-54.36</v>
          </cell>
          <cell r="CS1124">
            <v>0</v>
          </cell>
          <cell r="CT1124">
            <v>0</v>
          </cell>
          <cell r="CU1124">
            <v>0</v>
          </cell>
          <cell r="CV1124">
            <v>0</v>
          </cell>
          <cell r="CW1124">
            <v>0</v>
          </cell>
          <cell r="CX1124">
            <v>0</v>
          </cell>
          <cell r="CY1124">
            <v>0</v>
          </cell>
          <cell r="CZ1124">
            <v>0</v>
          </cell>
          <cell r="DA1124">
            <v>0</v>
          </cell>
          <cell r="DB1124">
            <v>0</v>
          </cell>
          <cell r="DC1124">
            <v>0</v>
          </cell>
          <cell r="DD1124">
            <v>0</v>
          </cell>
          <cell r="DE1124">
            <v>-1928.46</v>
          </cell>
          <cell r="DF1124">
            <v>0</v>
          </cell>
          <cell r="DG1124">
            <v>0</v>
          </cell>
          <cell r="DH1124">
            <v>0</v>
          </cell>
          <cell r="DI1124">
            <v>0</v>
          </cell>
          <cell r="DJ1124">
            <v>0</v>
          </cell>
          <cell r="DK1124">
            <v>0</v>
          </cell>
          <cell r="DL1124">
            <v>0</v>
          </cell>
          <cell r="DM1124">
            <v>0</v>
          </cell>
          <cell r="DN1124">
            <v>0</v>
          </cell>
          <cell r="DO1124">
            <v>0</v>
          </cell>
          <cell r="DP1124">
            <v>0</v>
          </cell>
          <cell r="DQ1124">
            <v>0</v>
          </cell>
          <cell r="DR1124">
            <v>-8.2899999999999991</v>
          </cell>
          <cell r="DS1124">
            <v>0</v>
          </cell>
          <cell r="DT1124">
            <v>0</v>
          </cell>
          <cell r="DU1124">
            <v>0</v>
          </cell>
          <cell r="DV1124">
            <v>0</v>
          </cell>
          <cell r="DW1124">
            <v>0</v>
          </cell>
          <cell r="DX1124">
            <v>0</v>
          </cell>
          <cell r="DY1124">
            <v>0</v>
          </cell>
          <cell r="DZ1124">
            <v>0</v>
          </cell>
          <cell r="EA1124">
            <v>0</v>
          </cell>
          <cell r="EB1124">
            <v>0</v>
          </cell>
          <cell r="EC1124">
            <v>0</v>
          </cell>
          <cell r="ED112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BJ70"/>
  <sheetViews>
    <sheetView tabSelected="1" topLeftCell="A2" zoomScale="80" zoomScaleNormal="80" zoomScaleSheetLayoutView="100" workbookViewId="0">
      <selection activeCell="G24" sqref="G24"/>
    </sheetView>
  </sheetViews>
  <sheetFormatPr defaultRowHeight="12.75"/>
  <cols>
    <col min="1" max="1" width="21.33203125" style="4" customWidth="1"/>
    <col min="2" max="2" width="10.83203125" style="4" customWidth="1"/>
    <col min="3" max="3" width="18.83203125" style="4" customWidth="1"/>
    <col min="4" max="4" width="6.5" style="4" customWidth="1"/>
    <col min="5" max="5" width="18.83203125" style="4" customWidth="1"/>
    <col min="6" max="6" width="3.5" style="4" bestFit="1" customWidth="1"/>
    <col min="7" max="7" width="27.83203125" style="4" customWidth="1"/>
    <col min="8" max="8" width="8.33203125" style="4" bestFit="1" customWidth="1"/>
    <col min="9" max="9" width="14.1640625" style="4" customWidth="1"/>
    <col min="10" max="10" width="14.5" customWidth="1"/>
    <col min="11" max="11" width="16.6640625" customWidth="1"/>
    <col min="12" max="12" width="19.1640625" customWidth="1"/>
    <col min="62" max="62" width="11" customWidth="1"/>
  </cols>
  <sheetData>
    <row r="1" spans="2:62" customFormat="1" ht="15.75" hidden="1">
      <c r="B1" s="1" t="s">
        <v>52</v>
      </c>
      <c r="C1" s="3"/>
      <c r="D1" s="3"/>
      <c r="E1" s="3"/>
      <c r="F1" s="3"/>
      <c r="G1" s="12"/>
      <c r="H1" s="50"/>
      <c r="I1" s="6"/>
    </row>
    <row r="2" spans="2:62" customFormat="1" ht="5.25" customHeight="1">
      <c r="B2" s="1"/>
      <c r="C2" s="3"/>
      <c r="D2" s="3"/>
      <c r="E2" s="3"/>
      <c r="F2" s="4"/>
      <c r="G2" s="12"/>
      <c r="H2" s="50"/>
      <c r="I2" s="6"/>
    </row>
    <row r="3" spans="2:62" customFormat="1" ht="15.75">
      <c r="B3" s="1" t="s">
        <v>24</v>
      </c>
      <c r="C3" s="3"/>
      <c r="D3" s="3"/>
      <c r="E3" s="3"/>
      <c r="F3" s="3"/>
      <c r="G3" s="12"/>
      <c r="H3" s="50"/>
      <c r="I3" s="6"/>
    </row>
    <row r="4" spans="2:62" customFormat="1" ht="15.75">
      <c r="B4" s="5" t="s">
        <v>21</v>
      </c>
      <c r="C4" s="5"/>
      <c r="D4" s="5"/>
      <c r="E4" s="5"/>
      <c r="F4" s="5"/>
      <c r="G4" s="1"/>
      <c r="H4" s="50"/>
      <c r="I4" s="6"/>
      <c r="P4" s="278" t="s">
        <v>87</v>
      </c>
    </row>
    <row r="5" spans="2:62" customFormat="1" ht="15.75">
      <c r="B5" s="5" t="str">
        <f ca="1">'Table 5'!M4&amp; " - "&amp;TEXT(Study_MW,"#.0")&amp;" MW and "&amp;TEXT(Study_CF,"#.0%")&amp;" CF"</f>
        <v>Utah Sch 37 Solar F - 10.0 MW and 26.8% CF</v>
      </c>
      <c r="C5" s="5"/>
      <c r="D5" s="5"/>
      <c r="E5" s="5"/>
      <c r="F5" s="5"/>
      <c r="G5" s="1"/>
      <c r="H5" s="50"/>
      <c r="I5" s="6"/>
      <c r="P5" s="279">
        <v>0.158</v>
      </c>
      <c r="Q5" s="279">
        <v>0.158</v>
      </c>
      <c r="R5" s="279">
        <v>0.158</v>
      </c>
      <c r="S5" s="280">
        <v>1</v>
      </c>
      <c r="T5" s="280">
        <v>1</v>
      </c>
      <c r="U5" s="280">
        <v>1</v>
      </c>
      <c r="V5" s="280">
        <v>1</v>
      </c>
      <c r="W5" s="280">
        <v>1</v>
      </c>
      <c r="X5" s="279">
        <v>0.53861399146353772</v>
      </c>
      <c r="Y5" s="279">
        <v>0.59672377662708742</v>
      </c>
    </row>
    <row r="6" spans="2:62" customFormat="1" ht="14.25" hidden="1">
      <c r="B6" s="24"/>
      <c r="C6" s="5"/>
      <c r="D6" s="5"/>
      <c r="E6" s="5"/>
      <c r="F6" s="5"/>
      <c r="G6" s="12"/>
      <c r="H6" s="50"/>
      <c r="I6" s="6"/>
    </row>
    <row r="7" spans="2:62" customFormat="1">
      <c r="B7" s="4"/>
      <c r="C7" s="8"/>
      <c r="D7" s="8"/>
      <c r="E7" s="4"/>
      <c r="F7" s="4"/>
      <c r="G7" s="4"/>
      <c r="H7" s="50"/>
      <c r="I7" s="65"/>
    </row>
    <row r="8" spans="2:62" customFormat="1">
      <c r="B8" s="4"/>
      <c r="C8" s="4"/>
      <c r="D8" s="4"/>
      <c r="E8" s="13"/>
      <c r="F8" s="53"/>
      <c r="G8" s="7" t="s">
        <v>17</v>
      </c>
      <c r="H8" s="50"/>
      <c r="I8" s="287"/>
      <c r="K8" s="180" t="s">
        <v>87</v>
      </c>
      <c r="L8" s="180"/>
      <c r="P8" s="276" t="s">
        <v>142</v>
      </c>
      <c r="AB8" s="276" t="s">
        <v>143</v>
      </c>
      <c r="AN8" s="276" t="s">
        <v>144</v>
      </c>
      <c r="AZ8" s="276" t="s">
        <v>145</v>
      </c>
    </row>
    <row r="9" spans="2:62" customFormat="1">
      <c r="B9" s="4"/>
      <c r="C9" s="7" t="s">
        <v>6</v>
      </c>
      <c r="D9" s="7"/>
      <c r="E9" s="13" t="s">
        <v>22</v>
      </c>
      <c r="F9" s="53"/>
      <c r="G9" s="68">
        <f ca="1">Study_CF</f>
        <v>0.26842847031963468</v>
      </c>
      <c r="H9" s="50"/>
      <c r="I9" s="65"/>
      <c r="K9" s="181" t="s">
        <v>88</v>
      </c>
      <c r="L9" s="181" t="s">
        <v>71</v>
      </c>
      <c r="M9" s="281" t="s">
        <v>146</v>
      </c>
      <c r="P9" t="s">
        <v>138</v>
      </c>
      <c r="Q9" t="s">
        <v>133</v>
      </c>
      <c r="R9" t="s">
        <v>134</v>
      </c>
      <c r="S9" t="s">
        <v>139</v>
      </c>
      <c r="T9" t="s">
        <v>140</v>
      </c>
      <c r="U9" t="s">
        <v>141</v>
      </c>
      <c r="V9" t="s">
        <v>130</v>
      </c>
      <c r="W9" t="s">
        <v>129</v>
      </c>
      <c r="X9" t="s">
        <v>136</v>
      </c>
      <c r="Y9" t="s">
        <v>137</v>
      </c>
      <c r="AB9" t="s">
        <v>138</v>
      </c>
      <c r="AC9" t="s">
        <v>133</v>
      </c>
      <c r="AD9" t="s">
        <v>134</v>
      </c>
      <c r="AE9" t="s">
        <v>139</v>
      </c>
      <c r="AF9" t="s">
        <v>140</v>
      </c>
      <c r="AG9" t="s">
        <v>141</v>
      </c>
      <c r="AH9" t="s">
        <v>130</v>
      </c>
      <c r="AI9" t="s">
        <v>129</v>
      </c>
      <c r="AJ9" t="s">
        <v>136</v>
      </c>
      <c r="AK9" t="s">
        <v>137</v>
      </c>
      <c r="AN9" t="s">
        <v>138</v>
      </c>
      <c r="AO9" t="s">
        <v>133</v>
      </c>
      <c r="AP9" t="s">
        <v>134</v>
      </c>
      <c r="AQ9" t="s">
        <v>139</v>
      </c>
      <c r="AR9" t="s">
        <v>140</v>
      </c>
      <c r="AS9" t="s">
        <v>141</v>
      </c>
      <c r="AT9" t="s">
        <v>130</v>
      </c>
      <c r="AU9" t="s">
        <v>129</v>
      </c>
      <c r="AV9" t="s">
        <v>136</v>
      </c>
      <c r="AW9" t="s">
        <v>137</v>
      </c>
      <c r="AZ9" t="s">
        <v>138</v>
      </c>
      <c r="BA9" t="s">
        <v>133</v>
      </c>
      <c r="BB9" t="s">
        <v>134</v>
      </c>
      <c r="BC9" t="s">
        <v>139</v>
      </c>
      <c r="BD9" t="s">
        <v>140</v>
      </c>
      <c r="BE9" t="s">
        <v>141</v>
      </c>
      <c r="BF9" t="s">
        <v>130</v>
      </c>
      <c r="BG9" t="s">
        <v>129</v>
      </c>
      <c r="BH9" t="s">
        <v>136</v>
      </c>
      <c r="BI9" t="s">
        <v>137</v>
      </c>
      <c r="BJ9" t="s">
        <v>147</v>
      </c>
    </row>
    <row r="10" spans="2:62" customFormat="1">
      <c r="B10" s="7" t="s">
        <v>0</v>
      </c>
      <c r="C10" s="7" t="str">
        <f>"Price"&amp;IF(I8&lt;&gt;1," ","")</f>
        <v xml:space="preserve">Price </v>
      </c>
      <c r="D10" s="7"/>
      <c r="E10" s="13" t="s">
        <v>23</v>
      </c>
      <c r="F10" s="53"/>
      <c r="G10" s="13" t="s">
        <v>18</v>
      </c>
      <c r="H10" s="50"/>
      <c r="I10" s="137"/>
      <c r="K10" s="182"/>
      <c r="L10" s="182"/>
      <c r="M10" s="282"/>
    </row>
    <row r="11" spans="2:62" customFormat="1" ht="13.5">
      <c r="B11" s="7"/>
      <c r="C11" s="7" t="s">
        <v>20</v>
      </c>
      <c r="D11" s="7"/>
      <c r="E11" s="108" t="s">
        <v>74</v>
      </c>
      <c r="F11" s="53"/>
      <c r="G11" s="13" t="s">
        <v>39</v>
      </c>
      <c r="H11" s="50"/>
      <c r="I11" s="137"/>
      <c r="K11" s="183" t="s">
        <v>89</v>
      </c>
      <c r="L11" s="184">
        <v>0.158</v>
      </c>
      <c r="M11" s="184">
        <v>0.11776428835036618</v>
      </c>
      <c r="P11" t="s">
        <v>41</v>
      </c>
      <c r="Q11" t="s">
        <v>41</v>
      </c>
      <c r="R11" t="s">
        <v>41</v>
      </c>
      <c r="S11" t="s">
        <v>41</v>
      </c>
      <c r="T11" t="s">
        <v>41</v>
      </c>
      <c r="U11" t="s">
        <v>41</v>
      </c>
      <c r="V11" t="s">
        <v>41</v>
      </c>
      <c r="W11" t="s">
        <v>41</v>
      </c>
      <c r="X11" t="s">
        <v>41</v>
      </c>
      <c r="Y11" t="s">
        <v>41</v>
      </c>
      <c r="AB11" t="s">
        <v>41</v>
      </c>
      <c r="AC11" t="s">
        <v>41</v>
      </c>
      <c r="AD11" t="s">
        <v>41</v>
      </c>
      <c r="AE11" t="s">
        <v>41</v>
      </c>
      <c r="AF11" t="s">
        <v>41</v>
      </c>
      <c r="AG11" t="s">
        <v>41</v>
      </c>
      <c r="AH11" t="s">
        <v>41</v>
      </c>
      <c r="AI11" t="s">
        <v>41</v>
      </c>
      <c r="AJ11" t="s">
        <v>41</v>
      </c>
      <c r="AK11" t="s">
        <v>41</v>
      </c>
      <c r="AN11" t="s">
        <v>148</v>
      </c>
      <c r="AO11" t="s">
        <v>148</v>
      </c>
      <c r="AP11" t="s">
        <v>148</v>
      </c>
      <c r="AQ11" t="s">
        <v>148</v>
      </c>
      <c r="AR11" t="s">
        <v>148</v>
      </c>
      <c r="AS11" t="s">
        <v>148</v>
      </c>
      <c r="AT11" t="s">
        <v>148</v>
      </c>
      <c r="AU11" t="s">
        <v>148</v>
      </c>
      <c r="AV11" t="s">
        <v>148</v>
      </c>
      <c r="AW11" t="s">
        <v>148</v>
      </c>
      <c r="AZ11" t="s">
        <v>149</v>
      </c>
      <c r="BA11" t="s">
        <v>149</v>
      </c>
      <c r="BB11" t="s">
        <v>149</v>
      </c>
      <c r="BC11" t="s">
        <v>149</v>
      </c>
      <c r="BD11" t="s">
        <v>149</v>
      </c>
      <c r="BE11" t="s">
        <v>149</v>
      </c>
      <c r="BF11" t="s">
        <v>149</v>
      </c>
      <c r="BG11" t="s">
        <v>149</v>
      </c>
      <c r="BH11" t="s">
        <v>149</v>
      </c>
      <c r="BI11" t="s">
        <v>149</v>
      </c>
      <c r="BJ11" t="s">
        <v>149</v>
      </c>
    </row>
    <row r="12" spans="2:62" customFormat="1">
      <c r="B12" s="277">
        <f>'Table 5'!J19</f>
        <v>2017</v>
      </c>
      <c r="C12" s="10">
        <f t="shared" ref="C12" si="0">INDEX($BJ:$BJ,MATCH(B12,$O:$O,0),1)*1000/Study_MW</f>
        <v>0</v>
      </c>
      <c r="D12" s="61" t="str">
        <f t="shared" ref="D12" si="1">IF(OR(AND(B12=2029,_30_Geo_West&gt;0),AND(B12=2029,_200_SCCT_UtahN&gt;0),AND(B12=2030,_436_CCCT_WestMain&gt;0)),"(4)","")</f>
        <v/>
      </c>
      <c r="E12" s="10">
        <f>SUMIF('Table 5'!$J$13:$J$271,B12,'Table 5'!$C$13:$C$271)/SUMIF('Table 5'!$J$13:$J$271,B12,'Table 5'!$F$13:$F$271)</f>
        <v>19.046757533062781</v>
      </c>
      <c r="F12" s="51"/>
      <c r="G12" s="10">
        <f>IFERROR(SUMIF('Table 5'!$J$13:$J$271,B12,'Table 5'!$E$13:$E$271)/SUMIF('Table 5'!$J$13:$J$271,B12,'Table 5'!$F$13:$F$271),0)</f>
        <v>19.046757533062781</v>
      </c>
      <c r="H12" s="50"/>
      <c r="I12" s="137"/>
      <c r="K12" s="183" t="s">
        <v>44</v>
      </c>
      <c r="L12" s="184">
        <v>0.37912293315598289</v>
      </c>
      <c r="M12" s="184">
        <v>0.53861399146353772</v>
      </c>
      <c r="O12">
        <v>2017</v>
      </c>
    </row>
    <row r="13" spans="2:62" customFormat="1">
      <c r="B13" s="277">
        <f>'Table 5'!J20</f>
        <v>2018</v>
      </c>
      <c r="C13" s="10">
        <f t="shared" ref="C13:C32" si="2">INDEX($BJ:$BJ,MATCH(B13,$O:$O,0),1)*1000/Study_MW</f>
        <v>0</v>
      </c>
      <c r="D13" s="61" t="str">
        <f t="shared" ref="D13:D32" si="3">IF(OR(AND(B13=2029,_30_Geo_West&gt;0),AND(B13=2029,_200_SCCT_UtahN&gt;0),AND(B13=2030,_436_CCCT_WestMain&gt;0)),"(4)","")</f>
        <v/>
      </c>
      <c r="E13" s="10">
        <f>SUMIF('Table 5'!$J$13:$J$271,B13,'Table 5'!$C$13:$C$271)/SUMIF('Table 5'!$J$13:$J$271,B13,'Table 5'!$F$13:$F$271)</f>
        <v>19.752779041884658</v>
      </c>
      <c r="F13" s="51"/>
      <c r="G13" s="10">
        <f>IFERROR(SUMIF('Table 5'!$J$13:$J$271,B13,'Table 5'!$E$13:$E$271)/SUMIF('Table 5'!$J$13:$J$271,B13,'Table 5'!$F$13:$F$271),0)</f>
        <v>19.752779041884658</v>
      </c>
      <c r="H13" s="50"/>
      <c r="K13" s="183" t="s">
        <v>90</v>
      </c>
      <c r="L13" s="184">
        <v>0.59672377662708742</v>
      </c>
      <c r="M13" s="184">
        <v>0.64803174039612643</v>
      </c>
      <c r="O13">
        <f t="shared" ref="O13:O35" si="4">B13</f>
        <v>2018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AB13">
        <f>P13/P$5</f>
        <v>0</v>
      </c>
      <c r="AC13">
        <f t="shared" ref="AC13:AK35" si="5">Q13/Q$5</f>
        <v>0</v>
      </c>
      <c r="AD13">
        <f t="shared" si="5"/>
        <v>0</v>
      </c>
      <c r="AE13">
        <f t="shared" si="5"/>
        <v>0</v>
      </c>
      <c r="AF13">
        <f t="shared" si="5"/>
        <v>0</v>
      </c>
      <c r="AG13">
        <f t="shared" si="5"/>
        <v>0</v>
      </c>
      <c r="AH13">
        <f t="shared" si="5"/>
        <v>0</v>
      </c>
      <c r="AI13">
        <f t="shared" si="5"/>
        <v>0</v>
      </c>
      <c r="AJ13">
        <f t="shared" si="5"/>
        <v>0</v>
      </c>
      <c r="AK13">
        <f t="shared" si="5"/>
        <v>0</v>
      </c>
      <c r="AN13">
        <f>VLOOKUP($O13,'Table 3 WY Wind 2021'!$B$10:$J$36,9,FALSE)</f>
        <v>87.14</v>
      </c>
      <c r="AO13">
        <f>VLOOKUP($O13,'Table 3 DJ Wind 2031'!$B$10:$J$36,9,FALSE)</f>
        <v>169.96</v>
      </c>
      <c r="AP13">
        <f>VLOOKUP($O13,'Table 3 ID Wind 2036'!$B$10:$J$36,9,FALSE)</f>
        <v>172.89</v>
      </c>
      <c r="AQ13">
        <f>VLOOKUP($O13,'Table 3 30 MW Geoth 2029'!$B$10:$J$36,9,FALSE)</f>
        <v>638.48</v>
      </c>
      <c r="AR13">
        <f>VLOOKUP($O13,'Table 3 200 MW (UT N) 2029)'!$B$11:$H$41,7,FALSE)</f>
        <v>108.82</v>
      </c>
      <c r="AS13">
        <f>VLOOKUP($O13,'Table 3 436MW (West M) 2030'!$B$11:$I$41,7,FALSE)</f>
        <v>161.84</v>
      </c>
      <c r="AT13">
        <f>VLOOKUP($O13,'Table 3 477 MW (Wyo) 2033'!$B$11:$I$41,7,FALSE)</f>
        <v>165.76</v>
      </c>
      <c r="AU13">
        <f>VLOOKUP($O13,'Table 3 200 MW (Wyo) 2033'!$B$11:$I$41,7,FALSE)</f>
        <v>142.96</v>
      </c>
      <c r="AV13">
        <f>VLOOKUP($O13,'Table 3 Yakima Solar 2028'!$B$10:$K$36,9,FALSE)</f>
        <v>154.79</v>
      </c>
      <c r="AW13">
        <f>VLOOKUP($O13,'Table 3 UT Solar 2031'!$B$10:$K$36,9,FALSE)</f>
        <v>160.46</v>
      </c>
      <c r="AZ13">
        <f>SUM(AB$13:AB13)*AN13/1000</f>
        <v>0</v>
      </c>
      <c r="BA13">
        <f>SUM(AC$13:AC13)*AO13/1000</f>
        <v>0</v>
      </c>
      <c r="BB13">
        <f>SUM(AD$13:AD13)*AP13/1000</f>
        <v>0</v>
      </c>
      <c r="BC13">
        <f>SUM(AE$13:AE13)*AQ13/1000</f>
        <v>0</v>
      </c>
      <c r="BD13">
        <f>SUM(AF$13:AF13)*AR13/1000</f>
        <v>0</v>
      </c>
      <c r="BE13">
        <f>SUM(AG$13:AG13)*AS13/1000</f>
        <v>0</v>
      </c>
      <c r="BF13">
        <f>SUM(AH$13:AH13)*AT13/1000</f>
        <v>0</v>
      </c>
      <c r="BG13">
        <f>SUM(AI$13:AI13)*AU13/1000</f>
        <v>0</v>
      </c>
      <c r="BH13">
        <f>SUM(AJ$13:AJ13)*AV13/1000</f>
        <v>0</v>
      </c>
      <c r="BI13">
        <f>SUM(AK$13:AK13)*AW13/1000</f>
        <v>0</v>
      </c>
      <c r="BJ13">
        <f t="shared" ref="BJ13:BJ14" si="6">SUM(AZ13:BI13)</f>
        <v>0</v>
      </c>
    </row>
    <row r="14" spans="2:62" customFormat="1">
      <c r="B14" s="277">
        <f t="shared" ref="B14:B33" si="7">B13+1</f>
        <v>2019</v>
      </c>
      <c r="C14" s="10">
        <f t="shared" si="2"/>
        <v>0</v>
      </c>
      <c r="D14" s="61" t="str">
        <f t="shared" si="3"/>
        <v/>
      </c>
      <c r="E14" s="10">
        <f>SUMIF('Table 5'!$J$13:$J$271,B14,'Table 5'!$C$13:$C$271)/SUMIF('Table 5'!$J$13:$J$271,B14,'Table 5'!$F$13:$F$271)</f>
        <v>19.344433700651958</v>
      </c>
      <c r="F14" s="51"/>
      <c r="G14" s="10">
        <f>IFERROR(SUMIF('Table 5'!$J$13:$J$271,B14,'Table 5'!$E$13:$E$271)/SUMIF('Table 5'!$J$13:$J$271,B14,'Table 5'!$F$13:$F$271),0)</f>
        <v>19.344433700651958</v>
      </c>
      <c r="H14" s="50"/>
      <c r="K14" s="183" t="s">
        <v>91</v>
      </c>
      <c r="L14" s="184">
        <v>1</v>
      </c>
      <c r="M14" s="184">
        <v>1</v>
      </c>
      <c r="O14">
        <f t="shared" si="4"/>
        <v>2019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AB14">
        <f t="shared" ref="AB14:AB35" si="8">P14/P$5</f>
        <v>0</v>
      </c>
      <c r="AC14">
        <f t="shared" si="5"/>
        <v>0</v>
      </c>
      <c r="AD14">
        <f t="shared" si="5"/>
        <v>0</v>
      </c>
      <c r="AE14">
        <f t="shared" si="5"/>
        <v>0</v>
      </c>
      <c r="AF14">
        <f t="shared" si="5"/>
        <v>0</v>
      </c>
      <c r="AG14">
        <f t="shared" si="5"/>
        <v>0</v>
      </c>
      <c r="AH14">
        <f t="shared" si="5"/>
        <v>0</v>
      </c>
      <c r="AI14">
        <f t="shared" si="5"/>
        <v>0</v>
      </c>
      <c r="AJ14">
        <f t="shared" si="5"/>
        <v>0</v>
      </c>
      <c r="AK14">
        <f t="shared" si="5"/>
        <v>0</v>
      </c>
      <c r="AN14">
        <f>VLOOKUP($O14,'Table 3 WY Wind 2021'!$B$10:$J$36,9,FALSE)</f>
        <v>88.87</v>
      </c>
      <c r="AO14">
        <f>VLOOKUP($O14,'Table 3 DJ Wind 2031'!$B$10:$J$36,9,FALSE)</f>
        <v>173.36</v>
      </c>
      <c r="AP14">
        <f>VLOOKUP($O14,'Table 3 ID Wind 2036'!$B$10:$J$36,9,FALSE)</f>
        <v>176.36</v>
      </c>
      <c r="AQ14">
        <f>VLOOKUP($O14,'Table 3 30 MW Geoth 2029'!$B$10:$J$36,9,FALSE)</f>
        <v>651.29</v>
      </c>
      <c r="AR14">
        <f>VLOOKUP($O14,'Table 3 200 MW (UT N) 2029)'!$B$11:$H$41,7,FALSE)</f>
        <v>111</v>
      </c>
      <c r="AS14">
        <f>VLOOKUP($O14,'Table 3 436MW (West M) 2030'!$B$11:$I$41,7,FALSE)</f>
        <v>165.07</v>
      </c>
      <c r="AT14">
        <f>VLOOKUP($O14,'Table 3 477 MW (Wyo) 2033'!$B$11:$I$41,7,FALSE)</f>
        <v>169.11</v>
      </c>
      <c r="AU14">
        <f>VLOOKUP($O14,'Table 3 200 MW (Wyo) 2033'!$B$11:$I$41,7,FALSE)</f>
        <v>145.83000000000001</v>
      </c>
      <c r="AV14">
        <f>VLOOKUP($O14,'Table 3 Yakima Solar 2028'!$B$10:$K$36,9,FALSE)</f>
        <v>157.88999999999999</v>
      </c>
      <c r="AW14">
        <f>VLOOKUP($O14,'Table 3 UT Solar 2031'!$B$10:$K$36,9,FALSE)</f>
        <v>163.68</v>
      </c>
      <c r="AZ14">
        <f>SUM(AB$13:AB14)*AN14/1000</f>
        <v>0</v>
      </c>
      <c r="BA14">
        <f>SUM(AC$13:AC14)*AO14/1000</f>
        <v>0</v>
      </c>
      <c r="BB14">
        <f>SUM(AD$13:AD14)*AP14/1000</f>
        <v>0</v>
      </c>
      <c r="BC14">
        <f>SUM(AE$13:AE14)*AQ14/1000</f>
        <v>0</v>
      </c>
      <c r="BD14">
        <f>SUM(AF$13:AF14)*AR14/1000</f>
        <v>0</v>
      </c>
      <c r="BE14">
        <f>SUM(AG$13:AG14)*AS14/1000</f>
        <v>0</v>
      </c>
      <c r="BF14">
        <f>SUM(AH$13:AH14)*AT14/1000</f>
        <v>0</v>
      </c>
      <c r="BG14">
        <f>SUM(AI$13:AI14)*AU14/1000</f>
        <v>0</v>
      </c>
      <c r="BH14">
        <f>SUM(AJ$13:AJ14)*AV14/1000</f>
        <v>0</v>
      </c>
      <c r="BI14">
        <f>SUM(AK$13:AK14)*AW14/1000</f>
        <v>0</v>
      </c>
      <c r="BJ14">
        <f t="shared" si="6"/>
        <v>0</v>
      </c>
    </row>
    <row r="15" spans="2:62" customFormat="1">
      <c r="B15" s="277">
        <f t="shared" si="7"/>
        <v>2020</v>
      </c>
      <c r="C15" s="10">
        <f t="shared" si="2"/>
        <v>0</v>
      </c>
      <c r="D15" s="61" t="str">
        <f t="shared" si="3"/>
        <v/>
      </c>
      <c r="E15" s="10">
        <f>SUMIF('Table 5'!$J$13:$J$271,B15,'Table 5'!$C$13:$C$271)/SUMIF('Table 5'!$J$13:$J$271,B15,'Table 5'!$F$13:$F$271)</f>
        <v>18.605854223191777</v>
      </c>
      <c r="F15" s="51"/>
      <c r="G15" s="10">
        <f>IFERROR(SUMIF('Table 5'!$J$13:$J$271,B15,'Table 5'!$E$13:$E$271)/SUMIF('Table 5'!$J$13:$J$271,B15,'Table 5'!$F$13:$F$271),0)</f>
        <v>18.605854223191777</v>
      </c>
      <c r="H15" s="50"/>
      <c r="K15" s="183" t="s">
        <v>92</v>
      </c>
      <c r="L15" s="184">
        <v>1</v>
      </c>
      <c r="M15" s="184">
        <v>1</v>
      </c>
      <c r="O15">
        <f t="shared" si="4"/>
        <v>2020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AB15">
        <f t="shared" si="8"/>
        <v>0</v>
      </c>
      <c r="AC15">
        <f t="shared" si="5"/>
        <v>0</v>
      </c>
      <c r="AD15">
        <f t="shared" si="5"/>
        <v>0</v>
      </c>
      <c r="AE15">
        <f t="shared" si="5"/>
        <v>0</v>
      </c>
      <c r="AF15">
        <f t="shared" si="5"/>
        <v>0</v>
      </c>
      <c r="AG15">
        <f t="shared" si="5"/>
        <v>0</v>
      </c>
      <c r="AH15">
        <f t="shared" si="5"/>
        <v>0</v>
      </c>
      <c r="AI15">
        <f t="shared" si="5"/>
        <v>0</v>
      </c>
      <c r="AJ15">
        <f t="shared" si="5"/>
        <v>0</v>
      </c>
      <c r="AK15">
        <f t="shared" si="5"/>
        <v>0</v>
      </c>
      <c r="AN15">
        <f>VLOOKUP($O15,'Table 3 WY Wind 2021'!$B$10:$J$36,9,FALSE)</f>
        <v>90.74</v>
      </c>
      <c r="AO15">
        <f>VLOOKUP($O15,'Table 3 DJ Wind 2031'!$B$10:$J$36,9,FALSE)</f>
        <v>177.06</v>
      </c>
      <c r="AP15">
        <f>VLOOKUP($O15,'Table 3 ID Wind 2036'!$B$10:$J$36,9,FALSE)</f>
        <v>180.14</v>
      </c>
      <c r="AQ15">
        <f>VLOOKUP($O15,'Table 3 30 MW Geoth 2029'!$B$10:$J$36,9,FALSE)</f>
        <v>665.2</v>
      </c>
      <c r="AR15">
        <f>VLOOKUP($O15,'Table 3 200 MW (UT N) 2029)'!$B$11:$H$41,7,FALSE)</f>
        <v>113.37</v>
      </c>
      <c r="AS15">
        <f>VLOOKUP($O15,'Table 3 436MW (West M) 2030'!$B$11:$I$41,7,FALSE)</f>
        <v>168.64</v>
      </c>
      <c r="AT15">
        <f>VLOOKUP($O15,'Table 3 477 MW (Wyo) 2033'!$B$11:$I$41,7,FALSE)</f>
        <v>172.72</v>
      </c>
      <c r="AU15">
        <f>VLOOKUP($O15,'Table 3 200 MW (Wyo) 2033'!$B$11:$I$41,7,FALSE)</f>
        <v>148.94999999999999</v>
      </c>
      <c r="AV15">
        <f>VLOOKUP($O15,'Table 3 Yakima Solar 2028'!$B$10:$K$36,9,FALSE)</f>
        <v>161.27000000000001</v>
      </c>
      <c r="AW15">
        <f>VLOOKUP($O15,'Table 3 UT Solar 2031'!$B$10:$K$36,9,FALSE)</f>
        <v>167.17</v>
      </c>
      <c r="AZ15">
        <f>SUM(AB$13:AB15)*AN15/1000</f>
        <v>0</v>
      </c>
      <c r="BA15">
        <f>SUM(AC$13:AC15)*AO15/1000</f>
        <v>0</v>
      </c>
      <c r="BB15">
        <f>SUM(AD$13:AD15)*AP15/1000</f>
        <v>0</v>
      </c>
      <c r="BC15">
        <f>SUM(AE$13:AE15)*AQ15/1000</f>
        <v>0</v>
      </c>
      <c r="BD15">
        <f>SUM(AF$13:AF15)*AR15/1000</f>
        <v>0</v>
      </c>
      <c r="BE15">
        <f>SUM(AG$13:AG15)*AS15/1000</f>
        <v>0</v>
      </c>
      <c r="BF15">
        <f>SUM(AH$13:AH15)*AT15/1000</f>
        <v>0</v>
      </c>
      <c r="BG15">
        <f>SUM(AI$13:AI15)*AU15/1000</f>
        <v>0</v>
      </c>
      <c r="BH15">
        <f>SUM(AJ$13:AJ15)*AV15/1000</f>
        <v>0</v>
      </c>
      <c r="BI15">
        <f>SUM(AK$13:AK15)*AW15/1000</f>
        <v>0</v>
      </c>
      <c r="BJ15">
        <f>SUM(AZ15:BI15)</f>
        <v>0</v>
      </c>
    </row>
    <row r="16" spans="2:62" customFormat="1">
      <c r="B16" s="277">
        <f t="shared" si="7"/>
        <v>2021</v>
      </c>
      <c r="C16" s="10">
        <f t="shared" si="2"/>
        <v>0</v>
      </c>
      <c r="D16" s="61" t="str">
        <f t="shared" si="3"/>
        <v/>
      </c>
      <c r="E16" s="10">
        <f>SUMIF('Table 5'!$J$13:$J$271,B16,'Table 5'!$C$13:$C$271)/SUMIF('Table 5'!$J$13:$J$271,B16,'Table 5'!$F$13:$F$271)</f>
        <v>18.057674629447458</v>
      </c>
      <c r="F16" s="51"/>
      <c r="G16" s="10">
        <f>IFERROR(SUMIF('Table 5'!$J$13:$J$271,B16,'Table 5'!$E$13:$E$271)/SUMIF('Table 5'!$J$13:$J$271,B16,'Table 5'!$F$13:$F$271),0)</f>
        <v>18.057674629447458</v>
      </c>
      <c r="H16" s="50"/>
      <c r="M16" s="197"/>
      <c r="O16">
        <f t="shared" si="4"/>
        <v>2021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AB16">
        <f t="shared" si="8"/>
        <v>0</v>
      </c>
      <c r="AC16">
        <f t="shared" si="5"/>
        <v>0</v>
      </c>
      <c r="AD16">
        <f t="shared" si="5"/>
        <v>0</v>
      </c>
      <c r="AE16">
        <f t="shared" si="5"/>
        <v>0</v>
      </c>
      <c r="AF16">
        <f t="shared" si="5"/>
        <v>0</v>
      </c>
      <c r="AG16">
        <f t="shared" si="5"/>
        <v>0</v>
      </c>
      <c r="AH16">
        <f t="shared" si="5"/>
        <v>0</v>
      </c>
      <c r="AI16">
        <f t="shared" si="5"/>
        <v>0</v>
      </c>
      <c r="AJ16">
        <f t="shared" si="5"/>
        <v>0</v>
      </c>
      <c r="AK16">
        <f t="shared" si="5"/>
        <v>0</v>
      </c>
      <c r="AN16">
        <f>VLOOKUP($O16,'Table 3 WY Wind 2021'!$B$10:$J$36,9,FALSE)</f>
        <v>92.8</v>
      </c>
      <c r="AO16">
        <f>VLOOKUP($O16,'Table 3 DJ Wind 2031'!$B$10:$J$36,9,FALSE)</f>
        <v>181.05</v>
      </c>
      <c r="AP16">
        <f>VLOOKUP($O16,'Table 3 ID Wind 2036'!$B$10:$J$36,9,FALSE)</f>
        <v>184.19</v>
      </c>
      <c r="AQ16">
        <f>VLOOKUP($O16,'Table 3 30 MW Geoth 2029'!$B$10:$J$36,9,FALSE)</f>
        <v>680.14</v>
      </c>
      <c r="AR16">
        <f>VLOOKUP($O16,'Table 3 200 MW (UT N) 2029)'!$B$11:$H$41,7,FALSE)</f>
        <v>115.9</v>
      </c>
      <c r="AS16">
        <f>VLOOKUP($O16,'Table 3 436MW (West M) 2030'!$B$11:$I$41,7,FALSE)</f>
        <v>172.43</v>
      </c>
      <c r="AT16">
        <f>VLOOKUP($O16,'Table 3 477 MW (Wyo) 2033'!$B$11:$I$41,7,FALSE)</f>
        <v>176.57</v>
      </c>
      <c r="AU16">
        <f>VLOOKUP($O16,'Table 3 200 MW (Wyo) 2033'!$B$11:$I$41,7,FALSE)</f>
        <v>152.28</v>
      </c>
      <c r="AV16">
        <f>VLOOKUP($O16,'Table 3 Yakima Solar 2028'!$B$10:$K$36,9,FALSE)</f>
        <v>164.89</v>
      </c>
      <c r="AW16">
        <f>VLOOKUP($O16,'Table 3 UT Solar 2031'!$B$10:$K$36,9,FALSE)</f>
        <v>170.92</v>
      </c>
      <c r="AZ16">
        <f>SUM(AB$13:AB16)*AN16/1000</f>
        <v>0</v>
      </c>
      <c r="BA16">
        <f>SUM(AC$13:AC16)*AO16/1000</f>
        <v>0</v>
      </c>
      <c r="BB16">
        <f>SUM(AD$13:AD16)*AP16/1000</f>
        <v>0</v>
      </c>
      <c r="BC16">
        <f>SUM(AE$13:AE16)*AQ16/1000</f>
        <v>0</v>
      </c>
      <c r="BD16">
        <f>SUM(AF$13:AF16)*AR16/1000</f>
        <v>0</v>
      </c>
      <c r="BE16">
        <f>SUM(AG$13:AG16)*AS16/1000</f>
        <v>0</v>
      </c>
      <c r="BF16">
        <f>SUM(AH$13:AH16)*AT16/1000</f>
        <v>0</v>
      </c>
      <c r="BG16">
        <f>SUM(AI$13:AI16)*AU16/1000</f>
        <v>0</v>
      </c>
      <c r="BH16">
        <f>SUM(AJ$13:AJ16)*AV16/1000</f>
        <v>0</v>
      </c>
      <c r="BI16">
        <f>SUM(AK$13:AK16)*AW16/1000</f>
        <v>0</v>
      </c>
      <c r="BJ16">
        <f t="shared" ref="BJ16:BJ35" si="9">SUM(AZ16:BI16)</f>
        <v>0</v>
      </c>
    </row>
    <row r="17" spans="2:62">
      <c r="B17" s="277">
        <f t="shared" si="7"/>
        <v>2022</v>
      </c>
      <c r="C17" s="10">
        <f t="shared" si="2"/>
        <v>0</v>
      </c>
      <c r="D17" s="61" t="str">
        <f t="shared" si="3"/>
        <v/>
      </c>
      <c r="E17" s="10">
        <f>SUMIF('Table 5'!$J$13:$J$271,B17,'Table 5'!$C$13:$C$271)/SUMIF('Table 5'!$J$13:$J$271,B17,'Table 5'!$F$13:$F$271)</f>
        <v>18.289933042451214</v>
      </c>
      <c r="F17" s="51"/>
      <c r="G17" s="10">
        <f>IFERROR(SUMIF('Table 5'!$J$13:$J$271,B17,'Table 5'!$E$13:$E$271)/SUMIF('Table 5'!$J$13:$J$271,B17,'Table 5'!$F$13:$F$271),0)</f>
        <v>18.289933042451214</v>
      </c>
      <c r="H17" s="50"/>
      <c r="I17"/>
      <c r="M17" s="198"/>
      <c r="O17">
        <f t="shared" si="4"/>
        <v>2022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AB17">
        <f t="shared" si="8"/>
        <v>0</v>
      </c>
      <c r="AC17">
        <f t="shared" si="5"/>
        <v>0</v>
      </c>
      <c r="AD17">
        <f t="shared" si="5"/>
        <v>0</v>
      </c>
      <c r="AE17">
        <f t="shared" si="5"/>
        <v>0</v>
      </c>
      <c r="AF17">
        <f t="shared" si="5"/>
        <v>0</v>
      </c>
      <c r="AG17">
        <f t="shared" si="5"/>
        <v>0</v>
      </c>
      <c r="AH17">
        <f t="shared" si="5"/>
        <v>0</v>
      </c>
      <c r="AI17">
        <f t="shared" si="5"/>
        <v>0</v>
      </c>
      <c r="AJ17">
        <f t="shared" si="5"/>
        <v>0</v>
      </c>
      <c r="AK17">
        <f t="shared" si="5"/>
        <v>0</v>
      </c>
      <c r="AN17">
        <f>VLOOKUP($O17,'Table 3 WY Wind 2021'!$B$10:$J$36,9,FALSE)</f>
        <v>94.9</v>
      </c>
      <c r="AO17">
        <f>VLOOKUP($O17,'Table 3 DJ Wind 2031'!$B$10:$J$36,9,FALSE)</f>
        <v>185.15</v>
      </c>
      <c r="AP17">
        <f>VLOOKUP($O17,'Table 3 ID Wind 2036'!$B$10:$J$36,9,FALSE)</f>
        <v>188.34</v>
      </c>
      <c r="AQ17">
        <f>VLOOKUP($O17,'Table 3 30 MW Geoth 2029'!$B$10:$J$36,9,FALSE)</f>
        <v>695.48</v>
      </c>
      <c r="AR17">
        <f>VLOOKUP($O17,'Table 3 200 MW (UT N) 2029)'!$B$11:$H$41,7,FALSE)</f>
        <v>118.52</v>
      </c>
      <c r="AS17">
        <f>VLOOKUP($O17,'Table 3 436MW (West M) 2030'!$B$11:$I$41,7,FALSE)</f>
        <v>176.32</v>
      </c>
      <c r="AT17">
        <f>VLOOKUP($O17,'Table 3 477 MW (Wyo) 2033'!$B$11:$I$41,7,FALSE)</f>
        <v>180.58</v>
      </c>
      <c r="AU17">
        <f>VLOOKUP($O17,'Table 3 200 MW (Wyo) 2033'!$B$11:$I$41,7,FALSE)</f>
        <v>155.72</v>
      </c>
      <c r="AV17">
        <f>VLOOKUP($O17,'Table 3 Yakima Solar 2028'!$B$10:$K$36,9,FALSE)</f>
        <v>168.62</v>
      </c>
      <c r="AW17">
        <f>VLOOKUP($O17,'Table 3 UT Solar 2031'!$B$10:$K$36,9,FALSE)</f>
        <v>174.78</v>
      </c>
      <c r="AZ17">
        <f>SUM(AB$13:AB17)*AN17/1000</f>
        <v>0</v>
      </c>
      <c r="BA17">
        <f>SUM(AC$13:AC17)*AO17/1000</f>
        <v>0</v>
      </c>
      <c r="BB17">
        <f>SUM(AD$13:AD17)*AP17/1000</f>
        <v>0</v>
      </c>
      <c r="BC17">
        <f>SUM(AE$13:AE17)*AQ17/1000</f>
        <v>0</v>
      </c>
      <c r="BD17">
        <f>SUM(AF$13:AF17)*AR17/1000</f>
        <v>0</v>
      </c>
      <c r="BE17">
        <f>SUM(AG$13:AG17)*AS17/1000</f>
        <v>0</v>
      </c>
      <c r="BF17">
        <f>SUM(AH$13:AH17)*AT17/1000</f>
        <v>0</v>
      </c>
      <c r="BG17">
        <f>SUM(AI$13:AI17)*AU17/1000</f>
        <v>0</v>
      </c>
      <c r="BH17">
        <f>SUM(AJ$13:AJ17)*AV17/1000</f>
        <v>0</v>
      </c>
      <c r="BI17">
        <f>SUM(AK$13:AK17)*AW17/1000</f>
        <v>0</v>
      </c>
      <c r="BJ17">
        <f t="shared" si="9"/>
        <v>0</v>
      </c>
    </row>
    <row r="18" spans="2:62">
      <c r="B18" s="277">
        <f t="shared" si="7"/>
        <v>2023</v>
      </c>
      <c r="C18" s="10">
        <f t="shared" si="2"/>
        <v>0</v>
      </c>
      <c r="D18" s="61" t="str">
        <f t="shared" si="3"/>
        <v/>
      </c>
      <c r="E18" s="10">
        <f>SUMIF('Table 5'!$J$13:$J$271,B18,'Table 5'!$C$13:$C$271)/SUMIF('Table 5'!$J$13:$J$271,B18,'Table 5'!$F$13:$F$271)</f>
        <v>21.280929861746024</v>
      </c>
      <c r="F18" s="51"/>
      <c r="G18" s="10">
        <f>IFERROR(SUMIF('Table 5'!$J$13:$J$271,B18,'Table 5'!$E$13:$E$271)/SUMIF('Table 5'!$J$13:$J$271,B18,'Table 5'!$F$13:$F$271),0)</f>
        <v>21.280929861746024</v>
      </c>
      <c r="H18" s="50"/>
      <c r="I18"/>
      <c r="M18" s="198"/>
      <c r="O18">
        <f t="shared" si="4"/>
        <v>2023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AB18">
        <f t="shared" si="8"/>
        <v>0</v>
      </c>
      <c r="AC18">
        <f t="shared" si="5"/>
        <v>0</v>
      </c>
      <c r="AD18">
        <f t="shared" si="5"/>
        <v>0</v>
      </c>
      <c r="AE18">
        <f t="shared" si="5"/>
        <v>0</v>
      </c>
      <c r="AF18">
        <f t="shared" si="5"/>
        <v>0</v>
      </c>
      <c r="AG18">
        <f t="shared" si="5"/>
        <v>0</v>
      </c>
      <c r="AH18">
        <f t="shared" si="5"/>
        <v>0</v>
      </c>
      <c r="AI18">
        <f t="shared" si="5"/>
        <v>0</v>
      </c>
      <c r="AJ18">
        <f t="shared" si="5"/>
        <v>0</v>
      </c>
      <c r="AK18">
        <f t="shared" si="5"/>
        <v>0</v>
      </c>
      <c r="AN18">
        <f>VLOOKUP($O18,'Table 3 WY Wind 2021'!$B$10:$J$36,9,FALSE)</f>
        <v>97.11</v>
      </c>
      <c r="AO18">
        <f>VLOOKUP($O18,'Table 3 DJ Wind 2031'!$B$10:$J$36,9,FALSE)</f>
        <v>189.43</v>
      </c>
      <c r="AP18">
        <f>VLOOKUP($O18,'Table 3 ID Wind 2036'!$B$10:$J$36,9,FALSE)</f>
        <v>192.67</v>
      </c>
      <c r="AQ18">
        <f>VLOOKUP($O18,'Table 3 30 MW Geoth 2029'!$B$10:$J$36,9,FALSE)</f>
        <v>711.53</v>
      </c>
      <c r="AR18">
        <f>VLOOKUP($O18,'Table 3 200 MW (UT N) 2029)'!$B$11:$H$41,7,FALSE)</f>
        <v>121.26</v>
      </c>
      <c r="AS18">
        <f>VLOOKUP($O18,'Table 3 436MW (West M) 2030'!$B$11:$I$41,7,FALSE)</f>
        <v>180.37</v>
      </c>
      <c r="AT18">
        <f>VLOOKUP($O18,'Table 3 477 MW (Wyo) 2033'!$B$11:$I$41,7,FALSE)</f>
        <v>184.75</v>
      </c>
      <c r="AU18">
        <f>VLOOKUP($O18,'Table 3 200 MW (Wyo) 2033'!$B$11:$I$41,7,FALSE)</f>
        <v>159.32</v>
      </c>
      <c r="AV18">
        <f>VLOOKUP($O18,'Table 3 Yakima Solar 2028'!$B$10:$K$36,9,FALSE)</f>
        <v>172.5</v>
      </c>
      <c r="AW18">
        <f>VLOOKUP($O18,'Table 3 UT Solar 2031'!$B$10:$K$36,9,FALSE)</f>
        <v>178.81</v>
      </c>
      <c r="AZ18">
        <f>SUM(AB$13:AB18)*AN18/1000</f>
        <v>0</v>
      </c>
      <c r="BA18">
        <f>SUM(AC$13:AC18)*AO18/1000</f>
        <v>0</v>
      </c>
      <c r="BB18">
        <f>SUM(AD$13:AD18)*AP18/1000</f>
        <v>0</v>
      </c>
      <c r="BC18">
        <f>SUM(AE$13:AE18)*AQ18/1000</f>
        <v>0</v>
      </c>
      <c r="BD18">
        <f>SUM(AF$13:AF18)*AR18/1000</f>
        <v>0</v>
      </c>
      <c r="BE18">
        <f>SUM(AG$13:AG18)*AS18/1000</f>
        <v>0</v>
      </c>
      <c r="BF18">
        <f>SUM(AH$13:AH18)*AT18/1000</f>
        <v>0</v>
      </c>
      <c r="BG18">
        <f>SUM(AI$13:AI18)*AU18/1000</f>
        <v>0</v>
      </c>
      <c r="BH18">
        <f>SUM(AJ$13:AJ18)*AV18/1000</f>
        <v>0</v>
      </c>
      <c r="BI18">
        <f>SUM(AK$13:AK18)*AW18/1000</f>
        <v>0</v>
      </c>
      <c r="BJ18">
        <f t="shared" si="9"/>
        <v>0</v>
      </c>
    </row>
    <row r="19" spans="2:62">
      <c r="B19" s="277">
        <f t="shared" si="7"/>
        <v>2024</v>
      </c>
      <c r="C19" s="10">
        <f t="shared" si="2"/>
        <v>0</v>
      </c>
      <c r="D19" s="61" t="str">
        <f t="shared" si="3"/>
        <v/>
      </c>
      <c r="E19" s="10">
        <f>SUMIF('Table 5'!$J$13:$J$271,B19,'Table 5'!$C$13:$C$271)/SUMIF('Table 5'!$J$13:$J$271,B19,'Table 5'!$F$13:$F$271)</f>
        <v>25.737617398050975</v>
      </c>
      <c r="F19" s="51"/>
      <c r="G19" s="10">
        <f>IFERROR(SUMIF('Table 5'!$J$13:$J$271,B19,'Table 5'!$E$13:$E$271)/SUMIF('Table 5'!$J$13:$J$271,B19,'Table 5'!$F$13:$F$271),0)</f>
        <v>25.737617398050975</v>
      </c>
      <c r="H19" s="50"/>
      <c r="I19"/>
      <c r="M19" s="198"/>
      <c r="O19">
        <f t="shared" si="4"/>
        <v>2024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AB19">
        <f t="shared" si="8"/>
        <v>0</v>
      </c>
      <c r="AC19">
        <f t="shared" si="5"/>
        <v>0</v>
      </c>
      <c r="AD19">
        <f t="shared" si="5"/>
        <v>0</v>
      </c>
      <c r="AE19">
        <f t="shared" si="5"/>
        <v>0</v>
      </c>
      <c r="AF19">
        <f t="shared" si="5"/>
        <v>0</v>
      </c>
      <c r="AG19">
        <f t="shared" si="5"/>
        <v>0</v>
      </c>
      <c r="AH19">
        <f t="shared" si="5"/>
        <v>0</v>
      </c>
      <c r="AI19">
        <f t="shared" si="5"/>
        <v>0</v>
      </c>
      <c r="AJ19">
        <f t="shared" si="5"/>
        <v>0</v>
      </c>
      <c r="AK19">
        <f t="shared" si="5"/>
        <v>0</v>
      </c>
      <c r="AN19">
        <f>VLOOKUP($O19,'Table 3 WY Wind 2021'!$B$10:$J$36,9,FALSE)</f>
        <v>99.35</v>
      </c>
      <c r="AO19">
        <f>VLOOKUP($O19,'Table 3 DJ Wind 2031'!$B$10:$J$36,9,FALSE)</f>
        <v>193.82</v>
      </c>
      <c r="AP19">
        <f>VLOOKUP($O19,'Table 3 ID Wind 2036'!$B$10:$J$36,9,FALSE)</f>
        <v>197.13</v>
      </c>
      <c r="AQ19">
        <f>VLOOKUP($O19,'Table 3 30 MW Geoth 2029'!$B$10:$J$36,9,FALSE)</f>
        <v>727.98</v>
      </c>
      <c r="AR19">
        <f>VLOOKUP($O19,'Table 3 200 MW (UT N) 2029)'!$B$11:$H$41,7,FALSE)</f>
        <v>124.06</v>
      </c>
      <c r="AS19">
        <f>VLOOKUP($O19,'Table 3 436MW (West M) 2030'!$B$11:$I$41,7,FALSE)</f>
        <v>184.52</v>
      </c>
      <c r="AT19">
        <f>VLOOKUP($O19,'Table 3 477 MW (Wyo) 2033'!$B$11:$I$41,7,FALSE)</f>
        <v>189.03</v>
      </c>
      <c r="AU19">
        <f>VLOOKUP($O19,'Table 3 200 MW (Wyo) 2033'!$B$11:$I$41,7,FALSE)</f>
        <v>163</v>
      </c>
      <c r="AV19">
        <f>VLOOKUP($O19,'Table 3 Yakima Solar 2028'!$B$10:$K$36,9,FALSE)</f>
        <v>176.48</v>
      </c>
      <c r="AW19">
        <f>VLOOKUP($O19,'Table 3 UT Solar 2031'!$B$10:$K$36,9,FALSE)</f>
        <v>182.94</v>
      </c>
      <c r="AZ19">
        <f>SUM(AB$13:AB19)*AN19/1000</f>
        <v>0</v>
      </c>
      <c r="BA19">
        <f>SUM(AC$13:AC19)*AO19/1000</f>
        <v>0</v>
      </c>
      <c r="BB19">
        <f>SUM(AD$13:AD19)*AP19/1000</f>
        <v>0</v>
      </c>
      <c r="BC19">
        <f>SUM(AE$13:AE19)*AQ19/1000</f>
        <v>0</v>
      </c>
      <c r="BD19">
        <f>SUM(AF$13:AF19)*AR19/1000</f>
        <v>0</v>
      </c>
      <c r="BE19">
        <f>SUM(AG$13:AG19)*AS19/1000</f>
        <v>0</v>
      </c>
      <c r="BF19">
        <f>SUM(AH$13:AH19)*AT19/1000</f>
        <v>0</v>
      </c>
      <c r="BG19">
        <f>SUM(AI$13:AI19)*AU19/1000</f>
        <v>0</v>
      </c>
      <c r="BH19">
        <f>SUM(AJ$13:AJ19)*AV19/1000</f>
        <v>0</v>
      </c>
      <c r="BI19">
        <f>SUM(AK$13:AK19)*AW19/1000</f>
        <v>0</v>
      </c>
      <c r="BJ19">
        <f t="shared" si="9"/>
        <v>0</v>
      </c>
    </row>
    <row r="20" spans="2:62">
      <c r="B20" s="277">
        <f t="shared" si="7"/>
        <v>2025</v>
      </c>
      <c r="C20" s="10">
        <f t="shared" si="2"/>
        <v>0</v>
      </c>
      <c r="D20" s="61" t="str">
        <f t="shared" si="3"/>
        <v/>
      </c>
      <c r="E20" s="10">
        <f>SUMIF('Table 5'!$J$13:$J$271,B20,'Table 5'!$C$13:$C$271)/SUMIF('Table 5'!$J$13:$J$271,B20,'Table 5'!$F$13:$F$271)</f>
        <v>25.271421345851689</v>
      </c>
      <c r="F20" s="51"/>
      <c r="G20" s="10">
        <f>IFERROR(SUMIF('Table 5'!$J$13:$J$271,B20,'Table 5'!$E$13:$E$271)/SUMIF('Table 5'!$J$13:$J$271,B20,'Table 5'!$F$13:$F$271),0)</f>
        <v>25.271421345851689</v>
      </c>
      <c r="H20" s="50"/>
      <c r="I20"/>
      <c r="M20" s="198"/>
      <c r="O20">
        <f t="shared" si="4"/>
        <v>2025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AB20">
        <f t="shared" si="8"/>
        <v>0</v>
      </c>
      <c r="AC20">
        <f t="shared" si="5"/>
        <v>0</v>
      </c>
      <c r="AD20">
        <f t="shared" si="5"/>
        <v>0</v>
      </c>
      <c r="AE20">
        <f t="shared" si="5"/>
        <v>0</v>
      </c>
      <c r="AF20">
        <f t="shared" si="5"/>
        <v>0</v>
      </c>
      <c r="AG20">
        <f t="shared" si="5"/>
        <v>0</v>
      </c>
      <c r="AH20">
        <f t="shared" si="5"/>
        <v>0</v>
      </c>
      <c r="AI20">
        <f t="shared" si="5"/>
        <v>0</v>
      </c>
      <c r="AJ20">
        <f t="shared" si="5"/>
        <v>0</v>
      </c>
      <c r="AK20">
        <f t="shared" si="5"/>
        <v>0</v>
      </c>
      <c r="AN20">
        <f>VLOOKUP($O20,'Table 3 WY Wind 2021'!$B$10:$J$36,9,FALSE)</f>
        <v>101.67</v>
      </c>
      <c r="AO20">
        <f>VLOOKUP($O20,'Table 3 DJ Wind 2031'!$B$10:$J$36,9,FALSE)</f>
        <v>198.33</v>
      </c>
      <c r="AP20">
        <f>VLOOKUP($O20,'Table 3 ID Wind 2036'!$B$10:$J$36,9,FALSE)</f>
        <v>201.7</v>
      </c>
      <c r="AQ20">
        <f>VLOOKUP($O20,'Table 3 30 MW Geoth 2029'!$B$10:$J$36,9,FALSE)</f>
        <v>744.81</v>
      </c>
      <c r="AR20">
        <f>VLOOKUP($O20,'Table 3 200 MW (UT N) 2029)'!$B$11:$H$41,7,FALSE)</f>
        <v>126.95</v>
      </c>
      <c r="AS20">
        <f>VLOOKUP($O20,'Table 3 436MW (West M) 2030'!$B$11:$I$41,7,FALSE)</f>
        <v>188.83</v>
      </c>
      <c r="AT20">
        <f>VLOOKUP($O20,'Table 3 477 MW (Wyo) 2033'!$B$11:$I$41,7,FALSE)</f>
        <v>193.4</v>
      </c>
      <c r="AU20">
        <f>VLOOKUP($O20,'Table 3 200 MW (Wyo) 2033'!$B$11:$I$41,7,FALSE)</f>
        <v>166.79</v>
      </c>
      <c r="AV20">
        <f>VLOOKUP($O20,'Table 3 Yakima Solar 2028'!$B$10:$K$36,9,FALSE)</f>
        <v>180.58</v>
      </c>
      <c r="AW20">
        <f>VLOOKUP($O20,'Table 3 UT Solar 2031'!$B$10:$K$36,9,FALSE)</f>
        <v>187.17</v>
      </c>
      <c r="AZ20">
        <f>SUM(AB$13:AB20)*AN20/1000</f>
        <v>0</v>
      </c>
      <c r="BA20">
        <f>SUM(AC$13:AC20)*AO20/1000</f>
        <v>0</v>
      </c>
      <c r="BB20">
        <f>SUM(AD$13:AD20)*AP20/1000</f>
        <v>0</v>
      </c>
      <c r="BC20">
        <f>SUM(AE$13:AE20)*AQ20/1000</f>
        <v>0</v>
      </c>
      <c r="BD20">
        <f>SUM(AF$13:AF20)*AR20/1000</f>
        <v>0</v>
      </c>
      <c r="BE20">
        <f>SUM(AG$13:AG20)*AS20/1000</f>
        <v>0</v>
      </c>
      <c r="BF20">
        <f>SUM(AH$13:AH20)*AT20/1000</f>
        <v>0</v>
      </c>
      <c r="BG20">
        <f>SUM(AI$13:AI20)*AU20/1000</f>
        <v>0</v>
      </c>
      <c r="BH20">
        <f>SUM(AJ$13:AJ20)*AV20/1000</f>
        <v>0</v>
      </c>
      <c r="BI20">
        <f>SUM(AK$13:AK20)*AW20/1000</f>
        <v>0</v>
      </c>
      <c r="BJ20">
        <f t="shared" si="9"/>
        <v>0</v>
      </c>
    </row>
    <row r="21" spans="2:62">
      <c r="B21" s="277">
        <f t="shared" si="7"/>
        <v>2026</v>
      </c>
      <c r="C21" s="10">
        <f t="shared" si="2"/>
        <v>0</v>
      </c>
      <c r="D21" s="61" t="str">
        <f t="shared" si="3"/>
        <v/>
      </c>
      <c r="E21" s="10">
        <f>SUMIF('Table 5'!$J$13:$J$271,B21,'Table 5'!$C$13:$C$271)/SUMIF('Table 5'!$J$13:$J$271,B21,'Table 5'!$F$13:$F$271)</f>
        <v>26.164453796837201</v>
      </c>
      <c r="F21" s="51"/>
      <c r="G21" s="10">
        <f>IFERROR(SUMIF('Table 5'!$J$13:$J$271,B21,'Table 5'!$E$13:$E$271)/SUMIF('Table 5'!$J$13:$J$271,B21,'Table 5'!$F$13:$F$271),0)</f>
        <v>26.164453796837201</v>
      </c>
      <c r="H21" s="50"/>
      <c r="I21"/>
      <c r="M21" s="198"/>
      <c r="O21">
        <f t="shared" si="4"/>
        <v>2026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AB21">
        <f t="shared" si="8"/>
        <v>0</v>
      </c>
      <c r="AC21">
        <f t="shared" si="5"/>
        <v>0</v>
      </c>
      <c r="AD21">
        <f t="shared" si="5"/>
        <v>0</v>
      </c>
      <c r="AE21">
        <f t="shared" si="5"/>
        <v>0</v>
      </c>
      <c r="AF21">
        <f t="shared" si="5"/>
        <v>0</v>
      </c>
      <c r="AG21">
        <f t="shared" si="5"/>
        <v>0</v>
      </c>
      <c r="AH21">
        <f t="shared" si="5"/>
        <v>0</v>
      </c>
      <c r="AI21">
        <f t="shared" si="5"/>
        <v>0</v>
      </c>
      <c r="AJ21">
        <f t="shared" si="5"/>
        <v>0</v>
      </c>
      <c r="AK21">
        <f t="shared" si="5"/>
        <v>0</v>
      </c>
      <c r="AN21">
        <f>VLOOKUP($O21,'Table 3 WY Wind 2021'!$B$10:$J$36,9,FALSE)</f>
        <v>104</v>
      </c>
      <c r="AO21">
        <f>VLOOKUP($O21,'Table 3 DJ Wind 2031'!$B$10:$J$36,9,FALSE)</f>
        <v>202.88</v>
      </c>
      <c r="AP21">
        <f>VLOOKUP($O21,'Table 3 ID Wind 2036'!$B$10:$J$36,9,FALSE)</f>
        <v>206.33</v>
      </c>
      <c r="AQ21">
        <f>VLOOKUP($O21,'Table 3 30 MW Geoth 2029'!$B$10:$J$36,9,FALSE)</f>
        <v>761.89</v>
      </c>
      <c r="AR21">
        <f>VLOOKUP($O21,'Table 3 200 MW (UT N) 2029)'!$B$11:$H$41,7,FALSE)</f>
        <v>129.86000000000001</v>
      </c>
      <c r="AS21">
        <f>VLOOKUP($O21,'Table 3 436MW (West M) 2030'!$B$11:$I$41,7,FALSE)</f>
        <v>193.18</v>
      </c>
      <c r="AT21">
        <f>VLOOKUP($O21,'Table 3 477 MW (Wyo) 2033'!$B$11:$I$41,7,FALSE)</f>
        <v>197.83</v>
      </c>
      <c r="AU21">
        <f>VLOOKUP($O21,'Table 3 200 MW (Wyo) 2033'!$B$11:$I$41,7,FALSE)</f>
        <v>170.6</v>
      </c>
      <c r="AV21">
        <f>VLOOKUP($O21,'Table 3 Yakima Solar 2028'!$B$10:$K$36,9,FALSE)</f>
        <v>184.72</v>
      </c>
      <c r="AW21">
        <f>VLOOKUP($O21,'Table 3 UT Solar 2031'!$B$10:$K$36,9,FALSE)</f>
        <v>191.46</v>
      </c>
      <c r="AZ21">
        <f>SUM(AB$13:AB21)*AN21/1000</f>
        <v>0</v>
      </c>
      <c r="BA21">
        <f>SUM(AC$13:AC21)*AO21/1000</f>
        <v>0</v>
      </c>
      <c r="BB21">
        <f>SUM(AD$13:AD21)*AP21/1000</f>
        <v>0</v>
      </c>
      <c r="BC21">
        <f>SUM(AE$13:AE21)*AQ21/1000</f>
        <v>0</v>
      </c>
      <c r="BD21">
        <f>SUM(AF$13:AF21)*AR21/1000</f>
        <v>0</v>
      </c>
      <c r="BE21">
        <f>SUM(AG$13:AG21)*AS21/1000</f>
        <v>0</v>
      </c>
      <c r="BF21">
        <f>SUM(AH$13:AH21)*AT21/1000</f>
        <v>0</v>
      </c>
      <c r="BG21">
        <f>SUM(AI$13:AI21)*AU21/1000</f>
        <v>0</v>
      </c>
      <c r="BH21">
        <f>SUM(AJ$13:AJ21)*AV21/1000</f>
        <v>0</v>
      </c>
      <c r="BI21">
        <f>SUM(AK$13:AK21)*AW21/1000</f>
        <v>0</v>
      </c>
      <c r="BJ21">
        <f t="shared" si="9"/>
        <v>0</v>
      </c>
    </row>
    <row r="22" spans="2:62">
      <c r="B22" s="277">
        <f t="shared" si="7"/>
        <v>2027</v>
      </c>
      <c r="C22" s="10">
        <f t="shared" si="2"/>
        <v>0</v>
      </c>
      <c r="D22" s="61" t="str">
        <f t="shared" si="3"/>
        <v/>
      </c>
      <c r="E22" s="10">
        <f>SUMIF('Table 5'!$J$13:$J$271,B22,'Table 5'!$C$13:$C$271)/SUMIF('Table 5'!$J$13:$J$271,B22,'Table 5'!$F$13:$F$271)</f>
        <v>27.532492560240435</v>
      </c>
      <c r="F22" s="51"/>
      <c r="G22" s="10">
        <f>IFERROR(SUMIF('Table 5'!$J$13:$J$271,B22,'Table 5'!$E$13:$E$271)/SUMIF('Table 5'!$J$13:$J$271,B22,'Table 5'!$F$13:$F$271),0)</f>
        <v>27.532492560240435</v>
      </c>
      <c r="H22" s="50"/>
      <c r="I22"/>
      <c r="M22" s="198"/>
      <c r="O22">
        <f t="shared" si="4"/>
        <v>2027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AB22">
        <f t="shared" si="8"/>
        <v>0</v>
      </c>
      <c r="AC22">
        <f t="shared" si="5"/>
        <v>0</v>
      </c>
      <c r="AD22">
        <f t="shared" si="5"/>
        <v>0</v>
      </c>
      <c r="AE22">
        <f t="shared" si="5"/>
        <v>0</v>
      </c>
      <c r="AF22">
        <f t="shared" si="5"/>
        <v>0</v>
      </c>
      <c r="AG22">
        <f t="shared" si="5"/>
        <v>0</v>
      </c>
      <c r="AH22">
        <f t="shared" si="5"/>
        <v>0</v>
      </c>
      <c r="AI22">
        <f t="shared" si="5"/>
        <v>0</v>
      </c>
      <c r="AJ22">
        <f t="shared" si="5"/>
        <v>0</v>
      </c>
      <c r="AK22">
        <f t="shared" si="5"/>
        <v>0</v>
      </c>
      <c r="AN22">
        <f>VLOOKUP($O22,'Table 3 WY Wind 2021'!$B$10:$J$36,9,FALSE)</f>
        <v>106.4</v>
      </c>
      <c r="AO22">
        <f>VLOOKUP($O22,'Table 3 DJ Wind 2031'!$B$10:$J$36,9,FALSE)</f>
        <v>207.58</v>
      </c>
      <c r="AP22">
        <f>VLOOKUP($O22,'Table 3 ID Wind 2036'!$B$10:$J$36,9,FALSE)</f>
        <v>211.1</v>
      </c>
      <c r="AQ22">
        <f>VLOOKUP($O22,'Table 3 30 MW Geoth 2029'!$B$10:$J$36,9,FALSE)</f>
        <v>779.52</v>
      </c>
      <c r="AR22">
        <f>VLOOKUP($O22,'Table 3 200 MW (UT N) 2029)'!$B$11:$H$41,7,FALSE)</f>
        <v>132.88</v>
      </c>
      <c r="AS22">
        <f>VLOOKUP($O22,'Table 3 436MW (West M) 2030'!$B$11:$I$41,7,FALSE)</f>
        <v>197.66</v>
      </c>
      <c r="AT22">
        <f>VLOOKUP($O22,'Table 3 477 MW (Wyo) 2033'!$B$11:$I$41,7,FALSE)</f>
        <v>202.38</v>
      </c>
      <c r="AU22">
        <f>VLOOKUP($O22,'Table 3 200 MW (Wyo) 2033'!$B$11:$I$41,7,FALSE)</f>
        <v>174.56</v>
      </c>
      <c r="AV22">
        <f>VLOOKUP($O22,'Table 3 Yakima Solar 2028'!$B$10:$K$36,9,FALSE)</f>
        <v>188.99</v>
      </c>
      <c r="AW22">
        <f>VLOOKUP($O22,'Table 3 UT Solar 2031'!$B$10:$K$36,9,FALSE)</f>
        <v>195.9</v>
      </c>
      <c r="AZ22">
        <f>SUM(AB$13:AB22)*AN22/1000</f>
        <v>0</v>
      </c>
      <c r="BA22">
        <f>SUM(AC$13:AC22)*AO22/1000</f>
        <v>0</v>
      </c>
      <c r="BB22">
        <f>SUM(AD$13:AD22)*AP22/1000</f>
        <v>0</v>
      </c>
      <c r="BC22">
        <f>SUM(AE$13:AE22)*AQ22/1000</f>
        <v>0</v>
      </c>
      <c r="BD22">
        <f>SUM(AF$13:AF22)*AR22/1000</f>
        <v>0</v>
      </c>
      <c r="BE22">
        <f>SUM(AG$13:AG22)*AS22/1000</f>
        <v>0</v>
      </c>
      <c r="BF22">
        <f>SUM(AH$13:AH22)*AT22/1000</f>
        <v>0</v>
      </c>
      <c r="BG22">
        <f>SUM(AI$13:AI22)*AU22/1000</f>
        <v>0</v>
      </c>
      <c r="BH22">
        <f>SUM(AJ$13:AJ22)*AV22/1000</f>
        <v>0</v>
      </c>
      <c r="BI22">
        <f>SUM(AK$13:AK22)*AW22/1000</f>
        <v>0</v>
      </c>
      <c r="BJ22">
        <f t="shared" si="9"/>
        <v>0</v>
      </c>
    </row>
    <row r="23" spans="2:62">
      <c r="B23" s="277">
        <f t="shared" si="7"/>
        <v>2028</v>
      </c>
      <c r="C23" s="10">
        <f t="shared" si="2"/>
        <v>0</v>
      </c>
      <c r="D23" s="61" t="str">
        <f t="shared" si="3"/>
        <v/>
      </c>
      <c r="E23" s="10">
        <f>SUMIF('Table 5'!$J$13:$J$271,B23,'Table 5'!$C$13:$C$271)/SUMIF('Table 5'!$J$13:$J$271,B23,'Table 5'!$F$13:$F$271)</f>
        <v>34.997446582799142</v>
      </c>
      <c r="F23" s="51"/>
      <c r="G23" s="10">
        <f>IFERROR(SUMIF('Table 5'!$J$13:$J$271,B23,'Table 5'!$E$13:$E$271)/SUMIF('Table 5'!$J$13:$J$271,B23,'Table 5'!$F$13:$F$271),0)</f>
        <v>34.997446582799142</v>
      </c>
      <c r="H23" s="50"/>
      <c r="I23"/>
      <c r="M23" s="198"/>
      <c r="O23">
        <f t="shared" si="4"/>
        <v>2028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AB23">
        <f t="shared" si="8"/>
        <v>0</v>
      </c>
      <c r="AC23">
        <f t="shared" si="5"/>
        <v>0</v>
      </c>
      <c r="AD23">
        <f t="shared" si="5"/>
        <v>0</v>
      </c>
      <c r="AE23">
        <f t="shared" si="5"/>
        <v>0</v>
      </c>
      <c r="AF23">
        <f t="shared" si="5"/>
        <v>0</v>
      </c>
      <c r="AG23">
        <f t="shared" si="5"/>
        <v>0</v>
      </c>
      <c r="AH23">
        <f t="shared" si="5"/>
        <v>0</v>
      </c>
      <c r="AI23">
        <f t="shared" si="5"/>
        <v>0</v>
      </c>
      <c r="AJ23">
        <f t="shared" si="5"/>
        <v>0</v>
      </c>
      <c r="AK23">
        <f t="shared" si="5"/>
        <v>0</v>
      </c>
      <c r="AN23">
        <f>VLOOKUP($O23,'Table 3 WY Wind 2021'!$B$10:$J$36,9,FALSE)</f>
        <v>108.88</v>
      </c>
      <c r="AO23">
        <f>VLOOKUP($O23,'Table 3 DJ Wind 2031'!$B$10:$J$36,9,FALSE)</f>
        <v>212.4</v>
      </c>
      <c r="AP23">
        <f>VLOOKUP($O23,'Table 3 ID Wind 2036'!$B$10:$J$36,9,FALSE)</f>
        <v>216.01</v>
      </c>
      <c r="AQ23">
        <f>VLOOKUP($O23,'Table 3 30 MW Geoth 2029'!$B$10:$J$36,9,FALSE)</f>
        <v>797.63</v>
      </c>
      <c r="AR23">
        <f>VLOOKUP($O23,'Table 3 200 MW (UT N) 2029)'!$B$11:$H$41,7,FALSE)</f>
        <v>135.97</v>
      </c>
      <c r="AS23">
        <f>VLOOKUP($O23,'Table 3 436MW (West M) 2030'!$B$11:$I$41,7,FALSE)</f>
        <v>202.26</v>
      </c>
      <c r="AT23">
        <f>VLOOKUP($O23,'Table 3 477 MW (Wyo) 2033'!$B$11:$I$41,7,FALSE)</f>
        <v>207.11</v>
      </c>
      <c r="AU23">
        <f>VLOOKUP($O23,'Table 3 200 MW (Wyo) 2033'!$B$11:$I$41,7,FALSE)</f>
        <v>178.62</v>
      </c>
      <c r="AV23">
        <f>VLOOKUP($O23,'Table 3 Yakima Solar 2028'!$B$10:$K$36,9,FALSE)</f>
        <v>193.38</v>
      </c>
      <c r="AW23">
        <f>VLOOKUP($O23,'Table 3 UT Solar 2031'!$B$10:$K$36,9,FALSE)</f>
        <v>200.46</v>
      </c>
      <c r="AZ23">
        <f>SUM(AB$13:AB23)*AN23/1000</f>
        <v>0</v>
      </c>
      <c r="BA23">
        <f>SUM(AC$13:AC23)*AO23/1000</f>
        <v>0</v>
      </c>
      <c r="BB23">
        <f>SUM(AD$13:AD23)*AP23/1000</f>
        <v>0</v>
      </c>
      <c r="BC23">
        <f>SUM(AE$13:AE23)*AQ23/1000</f>
        <v>0</v>
      </c>
      <c r="BD23">
        <f>SUM(AF$13:AF23)*AR23/1000</f>
        <v>0</v>
      </c>
      <c r="BE23">
        <f>SUM(AG$13:AG23)*AS23/1000</f>
        <v>0</v>
      </c>
      <c r="BF23">
        <f>SUM(AH$13:AH23)*AT23/1000</f>
        <v>0</v>
      </c>
      <c r="BG23">
        <f>SUM(AI$13:AI23)*AU23/1000</f>
        <v>0</v>
      </c>
      <c r="BH23">
        <f>SUM(AJ$13:AJ23)*AV23/1000</f>
        <v>0</v>
      </c>
      <c r="BI23">
        <f>SUM(AK$13:AK23)*AW23/1000</f>
        <v>0</v>
      </c>
      <c r="BJ23">
        <f t="shared" si="9"/>
        <v>0</v>
      </c>
    </row>
    <row r="24" spans="2:62">
      <c r="B24" s="277">
        <f t="shared" si="7"/>
        <v>2029</v>
      </c>
      <c r="C24" s="10">
        <f t="shared" si="2"/>
        <v>0</v>
      </c>
      <c r="D24" s="61" t="str">
        <f t="shared" si="3"/>
        <v/>
      </c>
      <c r="E24" s="10">
        <f>SUMIF('Table 5'!$J$13:$J$271,B24,'Table 5'!$C$13:$C$271)/SUMIF('Table 5'!$J$13:$J$271,B24,'Table 5'!$F$13:$F$271)</f>
        <v>38.061714612349157</v>
      </c>
      <c r="F24" s="51"/>
      <c r="G24" s="10">
        <f>IFERROR(SUMIF('Table 5'!$J$13:$J$271,B24,'Table 5'!$E$13:$E$271)/SUMIF('Table 5'!$J$13:$J$271,B24,'Table 5'!$F$13:$F$271),0)</f>
        <v>38.061714612349157</v>
      </c>
      <c r="H24" s="50"/>
      <c r="I24"/>
      <c r="M24" s="198"/>
      <c r="O24">
        <f t="shared" si="4"/>
        <v>2029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AB24">
        <f t="shared" si="8"/>
        <v>0</v>
      </c>
      <c r="AC24">
        <f t="shared" si="5"/>
        <v>0</v>
      </c>
      <c r="AD24">
        <f t="shared" si="5"/>
        <v>0</v>
      </c>
      <c r="AE24">
        <f t="shared" si="5"/>
        <v>0</v>
      </c>
      <c r="AF24">
        <f t="shared" si="5"/>
        <v>0</v>
      </c>
      <c r="AG24">
        <f t="shared" si="5"/>
        <v>0</v>
      </c>
      <c r="AH24">
        <f t="shared" si="5"/>
        <v>0</v>
      </c>
      <c r="AI24">
        <f t="shared" si="5"/>
        <v>0</v>
      </c>
      <c r="AJ24">
        <f t="shared" si="5"/>
        <v>0</v>
      </c>
      <c r="AK24">
        <f t="shared" si="5"/>
        <v>0</v>
      </c>
      <c r="AN24">
        <f>VLOOKUP($O24,'Table 3 WY Wind 2021'!$B$10:$J$36,9,FALSE)</f>
        <v>111.45</v>
      </c>
      <c r="AO24">
        <f>VLOOKUP($O24,'Table 3 DJ Wind 2031'!$B$10:$J$36,9,FALSE)</f>
        <v>217.43</v>
      </c>
      <c r="AP24">
        <f>VLOOKUP($O24,'Table 3 ID Wind 2036'!$B$10:$J$36,9,FALSE)</f>
        <v>221.12</v>
      </c>
      <c r="AQ24">
        <f>VLOOKUP($O24,'Table 3 30 MW Geoth 2029'!$B$10:$J$36,9,FALSE)</f>
        <v>816.52</v>
      </c>
      <c r="AR24">
        <f>VLOOKUP($O24,'Table 3 200 MW (UT N) 2029)'!$B$11:$H$41,7,FALSE)</f>
        <v>139.18</v>
      </c>
      <c r="AS24">
        <f>VLOOKUP($O24,'Table 3 436MW (West M) 2030'!$B$11:$I$41,7,FALSE)</f>
        <v>207.03</v>
      </c>
      <c r="AT24">
        <f>VLOOKUP($O24,'Table 3 477 MW (Wyo) 2033'!$B$11:$I$41,7,FALSE)</f>
        <v>212.02</v>
      </c>
      <c r="AU24">
        <f>VLOOKUP($O24,'Table 3 200 MW (Wyo) 2033'!$B$11:$I$41,7,FALSE)</f>
        <v>182.83</v>
      </c>
      <c r="AV24">
        <f>VLOOKUP($O24,'Table 3 Yakima Solar 2028'!$B$10:$K$36,9,FALSE)</f>
        <v>197.96</v>
      </c>
      <c r="AW24">
        <f>VLOOKUP($O24,'Table 3 UT Solar 2031'!$B$10:$K$36,9,FALSE)</f>
        <v>205.19</v>
      </c>
      <c r="AZ24">
        <f>SUM(AB$13:AB24)*AN24/1000</f>
        <v>0</v>
      </c>
      <c r="BA24">
        <f>SUM(AC$13:AC24)*AO24/1000</f>
        <v>0</v>
      </c>
      <c r="BB24">
        <f>SUM(AD$13:AD24)*AP24/1000</f>
        <v>0</v>
      </c>
      <c r="BC24">
        <f>SUM(AE$13:AE24)*AQ24/1000</f>
        <v>0</v>
      </c>
      <c r="BD24">
        <f>SUM(AF$13:AF24)*AR24/1000</f>
        <v>0</v>
      </c>
      <c r="BE24">
        <f>SUM(AG$13:AG24)*AS24/1000</f>
        <v>0</v>
      </c>
      <c r="BF24">
        <f>SUM(AH$13:AH24)*AT24/1000</f>
        <v>0</v>
      </c>
      <c r="BG24">
        <f>SUM(AI$13:AI24)*AU24/1000</f>
        <v>0</v>
      </c>
      <c r="BH24">
        <f>SUM(AJ$13:AJ24)*AV24/1000</f>
        <v>0</v>
      </c>
      <c r="BI24">
        <f>SUM(AK$13:AK24)*AW24/1000</f>
        <v>0</v>
      </c>
      <c r="BJ24">
        <f t="shared" si="9"/>
        <v>0</v>
      </c>
    </row>
    <row r="25" spans="2:62">
      <c r="B25" s="277">
        <f t="shared" si="7"/>
        <v>2030</v>
      </c>
      <c r="C25" s="10">
        <f t="shared" si="2"/>
        <v>0</v>
      </c>
      <c r="D25" s="61" t="str">
        <f t="shared" si="3"/>
        <v/>
      </c>
      <c r="E25" s="10">
        <f>SUMIF('Table 5'!$J$13:$J$271,B25,'Table 5'!$C$13:$C$271)/SUMIF('Table 5'!$J$13:$J$271,B25,'Table 5'!$F$13:$F$271)</f>
        <v>40.61516954137803</v>
      </c>
      <c r="F25" s="51"/>
      <c r="G25" s="10">
        <f>IFERROR(SUMIF('Table 5'!$J$13:$J$271,B25,'Table 5'!$E$13:$E$271)/SUMIF('Table 5'!$J$13:$J$271,B25,'Table 5'!$F$13:$F$271),0)</f>
        <v>40.61516954137803</v>
      </c>
      <c r="H25" s="50"/>
      <c r="I25"/>
      <c r="M25" s="198"/>
      <c r="O25">
        <f t="shared" si="4"/>
        <v>2030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AB25">
        <f t="shared" si="8"/>
        <v>0</v>
      </c>
      <c r="AC25">
        <f t="shared" si="5"/>
        <v>0</v>
      </c>
      <c r="AD25">
        <f t="shared" si="5"/>
        <v>0</v>
      </c>
      <c r="AE25">
        <f t="shared" si="5"/>
        <v>0</v>
      </c>
      <c r="AF25">
        <f t="shared" si="5"/>
        <v>0</v>
      </c>
      <c r="AG25">
        <f t="shared" si="5"/>
        <v>0</v>
      </c>
      <c r="AH25">
        <f t="shared" si="5"/>
        <v>0</v>
      </c>
      <c r="AI25">
        <f t="shared" si="5"/>
        <v>0</v>
      </c>
      <c r="AJ25">
        <f t="shared" si="5"/>
        <v>0</v>
      </c>
      <c r="AK25">
        <f t="shared" si="5"/>
        <v>0</v>
      </c>
      <c r="AN25">
        <f>VLOOKUP($O25,'Table 3 WY Wind 2021'!$B$10:$J$36,9,FALSE)</f>
        <v>114.08</v>
      </c>
      <c r="AO25">
        <f>VLOOKUP($O25,'Table 3 DJ Wind 2031'!$B$10:$J$36,9,FALSE)</f>
        <v>222.59</v>
      </c>
      <c r="AP25">
        <f>VLOOKUP($O25,'Table 3 ID Wind 2036'!$B$10:$J$36,9,FALSE)</f>
        <v>226.38</v>
      </c>
      <c r="AQ25">
        <f>VLOOKUP($O25,'Table 3 30 MW Geoth 2029'!$B$10:$J$36,9,FALSE)</f>
        <v>835.97</v>
      </c>
      <c r="AR25">
        <f>VLOOKUP($O25,'Table 3 200 MW (UT N) 2029)'!$B$11:$H$41,7,FALSE)</f>
        <v>142.51</v>
      </c>
      <c r="AS25">
        <f>VLOOKUP($O25,'Table 3 436MW (West M) 2030'!$B$11:$I$41,7,FALSE)</f>
        <v>211.93</v>
      </c>
      <c r="AT25">
        <f>VLOOKUP($O25,'Table 3 477 MW (Wyo) 2033'!$B$11:$I$41,7,FALSE)</f>
        <v>217.05</v>
      </c>
      <c r="AU25">
        <f>VLOOKUP($O25,'Table 3 200 MW (Wyo) 2033'!$B$11:$I$41,7,FALSE)</f>
        <v>187.19</v>
      </c>
      <c r="AV25">
        <f>VLOOKUP($O25,'Table 3 Yakima Solar 2028'!$B$10:$K$36,9,FALSE)</f>
        <v>202.69</v>
      </c>
      <c r="AW25">
        <f>VLOOKUP($O25,'Table 3 UT Solar 2031'!$B$10:$K$36,9,FALSE)</f>
        <v>210.07</v>
      </c>
      <c r="AZ25">
        <f>SUM(AB$13:AB25)*AN25/1000</f>
        <v>0</v>
      </c>
      <c r="BA25">
        <f>SUM(AC$13:AC25)*AO25/1000</f>
        <v>0</v>
      </c>
      <c r="BB25">
        <f>SUM(AD$13:AD25)*AP25/1000</f>
        <v>0</v>
      </c>
      <c r="BC25">
        <f>SUM(AE$13:AE25)*AQ25/1000</f>
        <v>0</v>
      </c>
      <c r="BD25">
        <f>SUM(AF$13:AF25)*AR25/1000</f>
        <v>0</v>
      </c>
      <c r="BE25">
        <f>SUM(AG$13:AG25)*AS25/1000</f>
        <v>0</v>
      </c>
      <c r="BF25">
        <f>SUM(AH$13:AH25)*AT25/1000</f>
        <v>0</v>
      </c>
      <c r="BG25">
        <f>SUM(AI$13:AI25)*AU25/1000</f>
        <v>0</v>
      </c>
      <c r="BH25">
        <f>SUM(AJ$13:AJ25)*AV25/1000</f>
        <v>0</v>
      </c>
      <c r="BI25">
        <f>SUM(AK$13:AK25)*AW25/1000</f>
        <v>0</v>
      </c>
      <c r="BJ25">
        <f t="shared" si="9"/>
        <v>0</v>
      </c>
    </row>
    <row r="26" spans="2:62">
      <c r="B26" s="277">
        <f t="shared" si="7"/>
        <v>2031</v>
      </c>
      <c r="C26" s="10">
        <f t="shared" si="2"/>
        <v>128.0167784967752</v>
      </c>
      <c r="D26" s="61" t="str">
        <f t="shared" si="3"/>
        <v/>
      </c>
      <c r="E26" s="10">
        <f>SUMIF('Table 5'!$J$13:$J$271,B26,'Table 5'!$C$13:$C$271)/SUMIF('Table 5'!$J$13:$J$271,B26,'Table 5'!$F$13:$F$271)</f>
        <v>10.221127431226295</v>
      </c>
      <c r="F26" s="51"/>
      <c r="G26" s="10">
        <f>IFERROR(SUMIF('Table 5'!$J$13:$J$271,B26,'Table 5'!$E$13:$E$271)/SUMIF('Table 5'!$J$13:$J$271,B26,'Table 5'!$F$13:$F$271),0)</f>
        <v>68.329012503254134</v>
      </c>
      <c r="H26" s="50"/>
      <c r="I26"/>
      <c r="M26" s="198"/>
      <c r="O26">
        <f t="shared" si="4"/>
        <v>2031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3.5509066860144571</v>
      </c>
      <c r="AB26">
        <f t="shared" si="8"/>
        <v>0</v>
      </c>
      <c r="AC26">
        <f t="shared" si="5"/>
        <v>0</v>
      </c>
      <c r="AD26">
        <f t="shared" si="5"/>
        <v>0</v>
      </c>
      <c r="AE26">
        <f t="shared" si="5"/>
        <v>0</v>
      </c>
      <c r="AF26">
        <f t="shared" si="5"/>
        <v>0</v>
      </c>
      <c r="AG26">
        <f t="shared" si="5"/>
        <v>0</v>
      </c>
      <c r="AH26">
        <f t="shared" si="5"/>
        <v>0</v>
      </c>
      <c r="AI26">
        <f t="shared" si="5"/>
        <v>0</v>
      </c>
      <c r="AJ26">
        <f t="shared" si="5"/>
        <v>0</v>
      </c>
      <c r="AK26">
        <f t="shared" si="5"/>
        <v>5.9506706873413844</v>
      </c>
      <c r="AN26">
        <f>VLOOKUP($O26,'Table 3 WY Wind 2021'!$B$10:$J$36,9,FALSE)</f>
        <v>116.8</v>
      </c>
      <c r="AO26">
        <f>VLOOKUP($O26,'Table 3 DJ Wind 2031'!$B$10:$J$36,9,FALSE)</f>
        <v>227.93</v>
      </c>
      <c r="AP26">
        <f>VLOOKUP($O26,'Table 3 ID Wind 2036'!$B$10:$J$36,9,FALSE)</f>
        <v>231.81</v>
      </c>
      <c r="AQ26">
        <f>VLOOKUP($O26,'Table 3 30 MW Geoth 2029'!$B$10:$J$36,9,FALSE)</f>
        <v>856.05</v>
      </c>
      <c r="AR26">
        <f>VLOOKUP($O26,'Table 3 200 MW (UT N) 2029)'!$B$11:$H$41,7,FALSE)</f>
        <v>145.94</v>
      </c>
      <c r="AS26">
        <f>VLOOKUP($O26,'Table 3 436MW (West M) 2030'!$B$11:$I$41,7,FALSE)</f>
        <v>217.05</v>
      </c>
      <c r="AT26">
        <f>VLOOKUP($O26,'Table 3 477 MW (Wyo) 2033'!$B$11:$I$41,7,FALSE)</f>
        <v>222.25</v>
      </c>
      <c r="AU26">
        <f>VLOOKUP($O26,'Table 3 200 MW (Wyo) 2033'!$B$11:$I$41,7,FALSE)</f>
        <v>191.69</v>
      </c>
      <c r="AV26">
        <f>VLOOKUP($O26,'Table 3 Yakima Solar 2028'!$B$10:$K$36,9,FALSE)</f>
        <v>207.55</v>
      </c>
      <c r="AW26">
        <f>VLOOKUP($O26,'Table 3 UT Solar 2031'!$B$10:$K$36,9,FALSE)</f>
        <v>215.13</v>
      </c>
      <c r="AZ26">
        <f>SUM(AB$13:AB26)*AN26/1000</f>
        <v>0</v>
      </c>
      <c r="BA26">
        <f>SUM(AC$13:AC26)*AO26/1000</f>
        <v>0</v>
      </c>
      <c r="BB26">
        <f>SUM(AD$13:AD26)*AP26/1000</f>
        <v>0</v>
      </c>
      <c r="BC26">
        <f>SUM(AE$13:AE26)*AQ26/1000</f>
        <v>0</v>
      </c>
      <c r="BD26">
        <f>SUM(AF$13:AF26)*AR26/1000</f>
        <v>0</v>
      </c>
      <c r="BE26">
        <f>SUM(AG$13:AG26)*AS26/1000</f>
        <v>0</v>
      </c>
      <c r="BF26">
        <f>SUM(AH$13:AH26)*AT26/1000</f>
        <v>0</v>
      </c>
      <c r="BG26">
        <f>SUM(AI$13:AI26)*AU26/1000</f>
        <v>0</v>
      </c>
      <c r="BH26">
        <f>SUM(AJ$13:AJ26)*AV26/1000</f>
        <v>0</v>
      </c>
      <c r="BI26">
        <f>SUM(AK$13:AK26)*AW26/1000</f>
        <v>1.280167784967752</v>
      </c>
      <c r="BJ26">
        <f t="shared" si="9"/>
        <v>1.280167784967752</v>
      </c>
    </row>
    <row r="27" spans="2:62">
      <c r="B27" s="277">
        <f t="shared" si="7"/>
        <v>2032</v>
      </c>
      <c r="C27" s="10">
        <f t="shared" si="2"/>
        <v>131.09922591281804</v>
      </c>
      <c r="D27" s="61" t="str">
        <f t="shared" si="3"/>
        <v/>
      </c>
      <c r="E27" s="10">
        <f>SUMIF('Table 5'!$J$13:$J$271,B27,'Table 5'!$C$13:$C$271)/SUMIF('Table 5'!$J$13:$J$271,B27,'Table 5'!$F$13:$F$271)</f>
        <v>10.558667103720202</v>
      </c>
      <c r="F27" s="51"/>
      <c r="G27" s="10">
        <f>IFERROR(SUMIF('Table 5'!$J$13:$J$271,B27,'Table 5'!$E$13:$E$271)/SUMIF('Table 5'!$J$13:$J$271,B27,'Table 5'!$F$13:$F$271),0)</f>
        <v>70.227887354771212</v>
      </c>
      <c r="H27" s="50"/>
      <c r="I27"/>
      <c r="M27" s="198"/>
      <c r="O27">
        <f t="shared" si="4"/>
        <v>2032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AB27">
        <f t="shared" si="8"/>
        <v>0</v>
      </c>
      <c r="AC27">
        <f t="shared" si="5"/>
        <v>0</v>
      </c>
      <c r="AD27">
        <f t="shared" si="5"/>
        <v>0</v>
      </c>
      <c r="AE27">
        <f t="shared" si="5"/>
        <v>0</v>
      </c>
      <c r="AF27">
        <f t="shared" si="5"/>
        <v>0</v>
      </c>
      <c r="AG27">
        <f t="shared" si="5"/>
        <v>0</v>
      </c>
      <c r="AH27">
        <f t="shared" si="5"/>
        <v>0</v>
      </c>
      <c r="AI27">
        <f t="shared" si="5"/>
        <v>0</v>
      </c>
      <c r="AJ27">
        <f t="shared" si="5"/>
        <v>0</v>
      </c>
      <c r="AK27">
        <f t="shared" si="5"/>
        <v>0</v>
      </c>
      <c r="AN27">
        <f>VLOOKUP($O27,'Table 3 WY Wind 2021'!$B$10:$J$36,9,FALSE)</f>
        <v>119.62</v>
      </c>
      <c r="AO27">
        <f>VLOOKUP($O27,'Table 3 DJ Wind 2031'!$B$10:$J$36,9,FALSE)</f>
        <v>233.41</v>
      </c>
      <c r="AP27">
        <f>VLOOKUP($O27,'Table 3 ID Wind 2036'!$B$10:$J$36,9,FALSE)</f>
        <v>237.39</v>
      </c>
      <c r="AQ27">
        <f>VLOOKUP($O27,'Table 3 30 MW Geoth 2029'!$B$10:$J$36,9,FALSE)</f>
        <v>876.69</v>
      </c>
      <c r="AR27">
        <f>VLOOKUP($O27,'Table 3 200 MW (UT N) 2029)'!$B$11:$H$41,7,FALSE)</f>
        <v>149.43</v>
      </c>
      <c r="AS27">
        <f>VLOOKUP($O27,'Table 3 436MW (West M) 2030'!$B$11:$I$41,7,FALSE)</f>
        <v>222.28</v>
      </c>
      <c r="AT27">
        <f>VLOOKUP($O27,'Table 3 477 MW (Wyo) 2033'!$B$11:$I$41,7,FALSE)</f>
        <v>227.56</v>
      </c>
      <c r="AU27">
        <f>VLOOKUP($O27,'Table 3 200 MW (Wyo) 2033'!$B$11:$I$41,7,FALSE)</f>
        <v>196.29</v>
      </c>
      <c r="AV27">
        <f>VLOOKUP($O27,'Table 3 Yakima Solar 2028'!$B$10:$K$36,9,FALSE)</f>
        <v>212.54</v>
      </c>
      <c r="AW27">
        <f>VLOOKUP($O27,'Table 3 UT Solar 2031'!$B$10:$K$36,9,FALSE)</f>
        <v>220.31</v>
      </c>
      <c r="AZ27">
        <f>SUM(AB$13:AB27)*AN27/1000</f>
        <v>0</v>
      </c>
      <c r="BA27">
        <f>SUM(AC$13:AC27)*AO27/1000</f>
        <v>0</v>
      </c>
      <c r="BB27">
        <f>SUM(AD$13:AD27)*AP27/1000</f>
        <v>0</v>
      </c>
      <c r="BC27">
        <f>SUM(AE$13:AE27)*AQ27/1000</f>
        <v>0</v>
      </c>
      <c r="BD27">
        <f>SUM(AF$13:AF27)*AR27/1000</f>
        <v>0</v>
      </c>
      <c r="BE27">
        <f>SUM(AG$13:AG27)*AS27/1000</f>
        <v>0</v>
      </c>
      <c r="BF27">
        <f>SUM(AH$13:AH27)*AT27/1000</f>
        <v>0</v>
      </c>
      <c r="BG27">
        <f>SUM(AI$13:AI27)*AU27/1000</f>
        <v>0</v>
      </c>
      <c r="BH27">
        <f>SUM(AJ$13:AJ27)*AV27/1000</f>
        <v>0</v>
      </c>
      <c r="BI27">
        <f>SUM(AK$13:AK27)*AW27/1000</f>
        <v>1.3109922591281804</v>
      </c>
      <c r="BJ27">
        <f t="shared" si="9"/>
        <v>1.3109922591281804</v>
      </c>
    </row>
    <row r="28" spans="2:62">
      <c r="B28" s="277">
        <f t="shared" si="7"/>
        <v>2033</v>
      </c>
      <c r="C28" s="10">
        <f t="shared" si="2"/>
        <v>134.27688405985833</v>
      </c>
      <c r="D28" s="61" t="str">
        <f t="shared" si="3"/>
        <v/>
      </c>
      <c r="E28" s="10">
        <f>SUMIF('Table 5'!$J$13:$J$271,B28,'Table 5'!$C$13:$C$271)/SUMIF('Table 5'!$J$13:$J$271,B28,'Table 5'!$F$13:$F$271)</f>
        <v>10.956858023330755</v>
      </c>
      <c r="F28" s="51"/>
      <c r="G28" s="10">
        <f>IFERROR(SUMIF('Table 5'!$J$13:$J$271,B28,'Table 5'!$E$13:$E$271)/SUMIF('Table 5'!$J$13:$J$271,B28,'Table 5'!$F$13:$F$271),0)</f>
        <v>72.520147066497444</v>
      </c>
      <c r="H28" s="50"/>
      <c r="I28"/>
      <c r="M28" s="198"/>
      <c r="O28">
        <f t="shared" si="4"/>
        <v>2033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AB28">
        <f t="shared" si="8"/>
        <v>0</v>
      </c>
      <c r="AC28">
        <f t="shared" si="5"/>
        <v>0</v>
      </c>
      <c r="AD28">
        <f t="shared" si="5"/>
        <v>0</v>
      </c>
      <c r="AE28">
        <f t="shared" si="5"/>
        <v>0</v>
      </c>
      <c r="AF28">
        <f t="shared" si="5"/>
        <v>0</v>
      </c>
      <c r="AG28">
        <f t="shared" si="5"/>
        <v>0</v>
      </c>
      <c r="AH28">
        <f t="shared" si="5"/>
        <v>0</v>
      </c>
      <c r="AI28">
        <f t="shared" si="5"/>
        <v>0</v>
      </c>
      <c r="AJ28">
        <f t="shared" si="5"/>
        <v>0</v>
      </c>
      <c r="AK28">
        <f t="shared" si="5"/>
        <v>0</v>
      </c>
      <c r="AN28">
        <f>VLOOKUP($O28,'Table 3 WY Wind 2021'!$B$10:$J$36,9,FALSE)</f>
        <v>122.51</v>
      </c>
      <c r="AO28">
        <f>VLOOKUP($O28,'Table 3 DJ Wind 2031'!$B$10:$J$36,9,FALSE)</f>
        <v>239.05</v>
      </c>
      <c r="AP28">
        <f>VLOOKUP($O28,'Table 3 ID Wind 2036'!$B$10:$J$36,9,FALSE)</f>
        <v>243.13</v>
      </c>
      <c r="AQ28">
        <f>VLOOKUP($O28,'Table 3 30 MW Geoth 2029'!$B$10:$J$36,9,FALSE)</f>
        <v>897.87</v>
      </c>
      <c r="AR28">
        <f>VLOOKUP($O28,'Table 3 200 MW (UT N) 2029)'!$B$11:$H$41,7,FALSE)</f>
        <v>153.04</v>
      </c>
      <c r="AS28">
        <f>VLOOKUP($O28,'Table 3 436MW (West M) 2030'!$B$11:$I$41,7,FALSE)</f>
        <v>227.66</v>
      </c>
      <c r="AT28">
        <f>VLOOKUP($O28,'Table 3 477 MW (Wyo) 2033'!$B$11:$I$41,7,FALSE)</f>
        <v>233.09</v>
      </c>
      <c r="AU28">
        <f>VLOOKUP($O28,'Table 3 200 MW (Wyo) 2033'!$B$11:$I$41,7,FALSE)</f>
        <v>201.04</v>
      </c>
      <c r="AV28">
        <f>VLOOKUP($O28,'Table 3 Yakima Solar 2028'!$B$10:$K$36,9,FALSE)</f>
        <v>217.69</v>
      </c>
      <c r="AW28">
        <f>VLOOKUP($O28,'Table 3 UT Solar 2031'!$B$10:$K$36,9,FALSE)</f>
        <v>225.65</v>
      </c>
      <c r="AZ28">
        <f>SUM(AB$13:AB28)*AN28/1000</f>
        <v>0</v>
      </c>
      <c r="BA28">
        <f>SUM(AC$13:AC28)*AO28/1000</f>
        <v>0</v>
      </c>
      <c r="BB28">
        <f>SUM(AD$13:AD28)*AP28/1000</f>
        <v>0</v>
      </c>
      <c r="BC28">
        <f>SUM(AE$13:AE28)*AQ28/1000</f>
        <v>0</v>
      </c>
      <c r="BD28">
        <f>SUM(AF$13:AF28)*AR28/1000</f>
        <v>0</v>
      </c>
      <c r="BE28">
        <f>SUM(AG$13:AG28)*AS28/1000</f>
        <v>0</v>
      </c>
      <c r="BF28">
        <f>SUM(AH$13:AH28)*AT28/1000</f>
        <v>0</v>
      </c>
      <c r="BG28">
        <f>SUM(AI$13:AI28)*AU28/1000</f>
        <v>0</v>
      </c>
      <c r="BH28">
        <f>SUM(AJ$13:AJ28)*AV28/1000</f>
        <v>0</v>
      </c>
      <c r="BI28">
        <f>SUM(AK$13:AK28)*AW28/1000</f>
        <v>1.3427688405985834</v>
      </c>
      <c r="BJ28">
        <f t="shared" si="9"/>
        <v>1.3427688405985834</v>
      </c>
    </row>
    <row r="29" spans="2:62">
      <c r="B29" s="277">
        <f t="shared" si="7"/>
        <v>2034</v>
      </c>
      <c r="C29" s="10">
        <f t="shared" si="2"/>
        <v>137.51999958445938</v>
      </c>
      <c r="D29" s="61" t="str">
        <f t="shared" si="3"/>
        <v/>
      </c>
      <c r="E29" s="10">
        <f>SUMIF('Table 5'!$J$13:$J$271,B29,'Table 5'!$C$13:$C$271)/SUMIF('Table 5'!$J$13:$J$271,B29,'Table 5'!$F$13:$F$271)</f>
        <v>11.82093576534351</v>
      </c>
      <c r="F29" s="51"/>
      <c r="G29" s="10">
        <f>IFERROR(SUMIF('Table 5'!$J$13:$J$271,B29,'Table 5'!$E$13:$E$271)/SUMIF('Table 5'!$J$13:$J$271,B29,'Table 5'!$F$13:$F$271),0)</f>
        <v>75.188215313129746</v>
      </c>
      <c r="H29" s="50"/>
      <c r="I29"/>
      <c r="M29" s="198"/>
      <c r="O29">
        <f t="shared" si="4"/>
        <v>2034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AB29">
        <f t="shared" si="8"/>
        <v>0</v>
      </c>
      <c r="AC29">
        <f t="shared" si="5"/>
        <v>0</v>
      </c>
      <c r="AD29">
        <f t="shared" si="5"/>
        <v>0</v>
      </c>
      <c r="AE29">
        <f t="shared" si="5"/>
        <v>0</v>
      </c>
      <c r="AF29">
        <f t="shared" si="5"/>
        <v>0</v>
      </c>
      <c r="AG29">
        <f t="shared" si="5"/>
        <v>0</v>
      </c>
      <c r="AH29">
        <f t="shared" si="5"/>
        <v>0</v>
      </c>
      <c r="AI29">
        <f t="shared" si="5"/>
        <v>0</v>
      </c>
      <c r="AJ29">
        <f t="shared" si="5"/>
        <v>0</v>
      </c>
      <c r="AK29">
        <f t="shared" si="5"/>
        <v>0</v>
      </c>
      <c r="AN29">
        <f>VLOOKUP($O29,'Table 3 WY Wind 2021'!$B$10:$J$36,9,FALSE)</f>
        <v>125.47</v>
      </c>
      <c r="AO29">
        <f>VLOOKUP($O29,'Table 3 DJ Wind 2031'!$B$10:$J$36,9,FALSE)</f>
        <v>244.83</v>
      </c>
      <c r="AP29">
        <f>VLOOKUP($O29,'Table 3 ID Wind 2036'!$B$10:$J$36,9,FALSE)</f>
        <v>249.02</v>
      </c>
      <c r="AQ29">
        <f>VLOOKUP($O29,'Table 3 30 MW Geoth 2029'!$B$10:$J$36,9,FALSE)</f>
        <v>919.61</v>
      </c>
      <c r="AR29">
        <f>VLOOKUP($O29,'Table 3 200 MW (UT N) 2029)'!$B$11:$H$41,7,FALSE)</f>
        <v>156.75</v>
      </c>
      <c r="AS29">
        <f>VLOOKUP($O29,'Table 3 436MW (West M) 2030'!$B$11:$I$41,7,FALSE)</f>
        <v>233.17</v>
      </c>
      <c r="AT29">
        <f>VLOOKUP($O29,'Table 3 477 MW (Wyo) 2033'!$B$11:$I$41,7,FALSE)</f>
        <v>238.74</v>
      </c>
      <c r="AU29">
        <f>VLOOKUP($O29,'Table 3 200 MW (Wyo) 2033'!$B$11:$I$41,7,FALSE)</f>
        <v>205.91</v>
      </c>
      <c r="AV29">
        <f>VLOOKUP($O29,'Table 3 Yakima Solar 2028'!$B$10:$K$36,9,FALSE)</f>
        <v>222.95</v>
      </c>
      <c r="AW29">
        <f>VLOOKUP($O29,'Table 3 UT Solar 2031'!$B$10:$K$36,9,FALSE)</f>
        <v>231.1</v>
      </c>
      <c r="AZ29">
        <f>SUM(AB$13:AB29)*AN29/1000</f>
        <v>0</v>
      </c>
      <c r="BA29">
        <f>SUM(AC$13:AC29)*AO29/1000</f>
        <v>0</v>
      </c>
      <c r="BB29">
        <f>SUM(AD$13:AD29)*AP29/1000</f>
        <v>0</v>
      </c>
      <c r="BC29">
        <f>SUM(AE$13:AE29)*AQ29/1000</f>
        <v>0</v>
      </c>
      <c r="BD29">
        <f>SUM(AF$13:AF29)*AR29/1000</f>
        <v>0</v>
      </c>
      <c r="BE29">
        <f>SUM(AG$13:AG29)*AS29/1000</f>
        <v>0</v>
      </c>
      <c r="BF29">
        <f>SUM(AH$13:AH29)*AT29/1000</f>
        <v>0</v>
      </c>
      <c r="BG29">
        <f>SUM(AI$13:AI29)*AU29/1000</f>
        <v>0</v>
      </c>
      <c r="BH29">
        <f>SUM(AJ$13:AJ29)*AV29/1000</f>
        <v>0</v>
      </c>
      <c r="BI29">
        <f>SUM(AK$13:AK29)*AW29/1000</f>
        <v>1.3751999958445937</v>
      </c>
      <c r="BJ29">
        <f t="shared" si="9"/>
        <v>1.3751999958445937</v>
      </c>
    </row>
    <row r="30" spans="2:62">
      <c r="B30" s="277">
        <f t="shared" si="7"/>
        <v>2035</v>
      </c>
      <c r="C30" s="10">
        <f t="shared" si="2"/>
        <v>140.84642449868323</v>
      </c>
      <c r="D30" s="61" t="str">
        <f t="shared" si="3"/>
        <v/>
      </c>
      <c r="E30" s="10">
        <f>SUMIF('Table 5'!$J$13:$J$271,B30,'Table 5'!$C$13:$C$271)/SUMIF('Table 5'!$J$13:$J$271,B30,'Table 5'!$F$13:$F$271)</f>
        <v>12.42350885219181</v>
      </c>
      <c r="F30" s="51"/>
      <c r="G30" s="10">
        <f>IFERROR(SUMIF('Table 5'!$J$13:$J$271,B30,'Table 5'!$E$13:$E$271)/SUMIF('Table 5'!$J$13:$J$271,B30,'Table 5'!$F$13:$F$271),0)</f>
        <v>77.649458713249487</v>
      </c>
      <c r="H30" s="50"/>
      <c r="I30"/>
      <c r="M30" s="198"/>
      <c r="O30">
        <f t="shared" si="4"/>
        <v>2035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AB30">
        <f t="shared" si="8"/>
        <v>0</v>
      </c>
      <c r="AC30">
        <f t="shared" si="5"/>
        <v>0</v>
      </c>
      <c r="AD30">
        <f t="shared" si="5"/>
        <v>0</v>
      </c>
      <c r="AE30">
        <f t="shared" si="5"/>
        <v>0</v>
      </c>
      <c r="AF30">
        <f t="shared" si="5"/>
        <v>0</v>
      </c>
      <c r="AG30">
        <f t="shared" si="5"/>
        <v>0</v>
      </c>
      <c r="AH30">
        <f t="shared" si="5"/>
        <v>0</v>
      </c>
      <c r="AI30">
        <f t="shared" si="5"/>
        <v>0</v>
      </c>
      <c r="AJ30">
        <f t="shared" si="5"/>
        <v>0</v>
      </c>
      <c r="AK30">
        <f t="shared" si="5"/>
        <v>0</v>
      </c>
      <c r="AN30">
        <f>VLOOKUP($O30,'Table 3 WY Wind 2021'!$B$10:$J$36,9,FALSE)</f>
        <v>128.49</v>
      </c>
      <c r="AO30">
        <f>VLOOKUP($O30,'Table 3 DJ Wind 2031'!$B$10:$J$36,9,FALSE)</f>
        <v>250.74</v>
      </c>
      <c r="AP30">
        <f>VLOOKUP($O30,'Table 3 ID Wind 2036'!$B$10:$J$36,9,FALSE)</f>
        <v>255.04</v>
      </c>
      <c r="AQ30">
        <f>VLOOKUP($O30,'Table 3 30 MW Geoth 2029'!$B$10:$J$36,9,FALSE)</f>
        <v>941.83</v>
      </c>
      <c r="AR30">
        <f>VLOOKUP($O30,'Table 3 200 MW (UT N) 2029)'!$B$11:$H$41,7,FALSE)</f>
        <v>160.53</v>
      </c>
      <c r="AS30">
        <f>VLOOKUP($O30,'Table 3 436MW (West M) 2030'!$B$11:$I$41,7,FALSE)</f>
        <v>238.79</v>
      </c>
      <c r="AT30">
        <f>VLOOKUP($O30,'Table 3 477 MW (Wyo) 2033'!$B$11:$I$41,7,FALSE)</f>
        <v>244.5</v>
      </c>
      <c r="AU30">
        <f>VLOOKUP($O30,'Table 3 200 MW (Wyo) 2033'!$B$11:$I$41,7,FALSE)</f>
        <v>210.88</v>
      </c>
      <c r="AV30">
        <f>VLOOKUP($O30,'Table 3 Yakima Solar 2028'!$B$10:$K$36,9,FALSE)</f>
        <v>228.33</v>
      </c>
      <c r="AW30">
        <f>VLOOKUP($O30,'Table 3 UT Solar 2031'!$B$10:$K$36,9,FALSE)</f>
        <v>236.69</v>
      </c>
      <c r="AZ30">
        <f>SUM(AB$13:AB30)*AN30/1000</f>
        <v>0</v>
      </c>
      <c r="BA30">
        <f>SUM(AC$13:AC30)*AO30/1000</f>
        <v>0</v>
      </c>
      <c r="BB30">
        <f>SUM(AD$13:AD30)*AP30/1000</f>
        <v>0</v>
      </c>
      <c r="BC30">
        <f>SUM(AE$13:AE30)*AQ30/1000</f>
        <v>0</v>
      </c>
      <c r="BD30">
        <f>SUM(AF$13:AF30)*AR30/1000</f>
        <v>0</v>
      </c>
      <c r="BE30">
        <f>SUM(AG$13:AG30)*AS30/1000</f>
        <v>0</v>
      </c>
      <c r="BF30">
        <f>SUM(AH$13:AH30)*AT30/1000</f>
        <v>0</v>
      </c>
      <c r="BG30">
        <f>SUM(AI$13:AI30)*AU30/1000</f>
        <v>0</v>
      </c>
      <c r="BH30">
        <f>SUM(AJ$13:AJ30)*AV30/1000</f>
        <v>0</v>
      </c>
      <c r="BI30">
        <f>SUM(AK$13:AK30)*AW30/1000</f>
        <v>1.4084642449868323</v>
      </c>
      <c r="BJ30">
        <f t="shared" si="9"/>
        <v>1.4084642449868323</v>
      </c>
    </row>
    <row r="31" spans="2:62">
      <c r="B31" s="277">
        <f t="shared" si="7"/>
        <v>2036</v>
      </c>
      <c r="C31" s="10">
        <f t="shared" si="2"/>
        <v>144.27401081459186</v>
      </c>
      <c r="D31" s="61" t="str">
        <f t="shared" si="3"/>
        <v/>
      </c>
      <c r="E31" s="10">
        <f>SUMIF('Table 5'!$J$13:$J$271,B31,'Table 5'!$C$13:$C$271)/SUMIF('Table 5'!$J$13:$J$271,B31,'Table 5'!$F$13:$F$271)</f>
        <v>12.562320002601753</v>
      </c>
      <c r="F31" s="51"/>
      <c r="G31" s="10">
        <f>IFERROR(SUMIF('Table 5'!$J$13:$J$271,B31,'Table 5'!$E$13:$E$271)/SUMIF('Table 5'!$J$13:$J$271,B31,'Table 5'!$F$13:$F$271),0)</f>
        <v>79.558525660046641</v>
      </c>
      <c r="H31" s="50"/>
      <c r="I31"/>
      <c r="M31" s="198"/>
      <c r="O31">
        <f t="shared" si="4"/>
        <v>2036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AB31">
        <f t="shared" si="8"/>
        <v>0</v>
      </c>
      <c r="AC31">
        <f t="shared" si="5"/>
        <v>0</v>
      </c>
      <c r="AD31">
        <f t="shared" si="5"/>
        <v>0</v>
      </c>
      <c r="AE31">
        <f t="shared" si="5"/>
        <v>0</v>
      </c>
      <c r="AF31">
        <f t="shared" si="5"/>
        <v>0</v>
      </c>
      <c r="AG31">
        <f t="shared" si="5"/>
        <v>0</v>
      </c>
      <c r="AH31">
        <f t="shared" si="5"/>
        <v>0</v>
      </c>
      <c r="AI31">
        <f t="shared" si="5"/>
        <v>0</v>
      </c>
      <c r="AJ31">
        <f t="shared" si="5"/>
        <v>0</v>
      </c>
      <c r="AK31">
        <f t="shared" si="5"/>
        <v>0</v>
      </c>
      <c r="AN31">
        <f>VLOOKUP($O31,'Table 3 WY Wind 2021'!$B$10:$J$36,9,FALSE)</f>
        <v>131.6</v>
      </c>
      <c r="AO31">
        <f>VLOOKUP($O31,'Table 3 DJ Wind 2031'!$B$10:$J$36,9,FALSE)</f>
        <v>256.82</v>
      </c>
      <c r="AP31">
        <f>VLOOKUP($O31,'Table 3 ID Wind 2036'!$B$10:$J$36,9,FALSE)</f>
        <v>261.24</v>
      </c>
      <c r="AQ31">
        <f>VLOOKUP($O31,'Table 3 30 MW Geoth 2029'!$B$10:$J$36,9,FALSE)</f>
        <v>964.76</v>
      </c>
      <c r="AR31">
        <f>VLOOKUP($O31,'Table 3 200 MW (UT N) 2029)'!$B$11:$H$41,7,FALSE)</f>
        <v>164.43</v>
      </c>
      <c r="AS31">
        <f>VLOOKUP($O31,'Table 3 436MW (West M) 2030'!$B$11:$I$41,7,FALSE)</f>
        <v>244.62</v>
      </c>
      <c r="AT31">
        <f>VLOOKUP($O31,'Table 3 477 MW (Wyo) 2033'!$B$11:$I$41,7,FALSE)</f>
        <v>250.43</v>
      </c>
      <c r="AU31">
        <f>VLOOKUP($O31,'Table 3 200 MW (Wyo) 2033'!$B$11:$I$41,7,FALSE)</f>
        <v>216.01</v>
      </c>
      <c r="AV31">
        <f>VLOOKUP($O31,'Table 3 Yakima Solar 2028'!$B$10:$K$36,9,FALSE)</f>
        <v>233.88</v>
      </c>
      <c r="AW31">
        <f>VLOOKUP($O31,'Table 3 UT Solar 2031'!$B$10:$K$36,9,FALSE)</f>
        <v>242.45</v>
      </c>
      <c r="AZ31">
        <f>SUM(AB$13:AB31)*AN31/1000</f>
        <v>0</v>
      </c>
      <c r="BA31">
        <f>SUM(AC$13:AC31)*AO31/1000</f>
        <v>0</v>
      </c>
      <c r="BB31">
        <f>SUM(AD$13:AD31)*AP31/1000</f>
        <v>0</v>
      </c>
      <c r="BC31">
        <f>SUM(AE$13:AE31)*AQ31/1000</f>
        <v>0</v>
      </c>
      <c r="BD31">
        <f>SUM(AF$13:AF31)*AR31/1000</f>
        <v>0</v>
      </c>
      <c r="BE31">
        <f>SUM(AG$13:AG31)*AS31/1000</f>
        <v>0</v>
      </c>
      <c r="BF31">
        <f>SUM(AH$13:AH31)*AT31/1000</f>
        <v>0</v>
      </c>
      <c r="BG31">
        <f>SUM(AI$13:AI31)*AU31/1000</f>
        <v>0</v>
      </c>
      <c r="BH31">
        <f>SUM(AJ$13:AJ31)*AV31/1000</f>
        <v>0</v>
      </c>
      <c r="BI31">
        <f>SUM(AK$13:AK31)*AW31/1000</f>
        <v>1.4427401081459186</v>
      </c>
      <c r="BJ31">
        <f t="shared" si="9"/>
        <v>1.4427401081459186</v>
      </c>
    </row>
    <row r="32" spans="2:62">
      <c r="B32" s="277">
        <f t="shared" si="7"/>
        <v>2037</v>
      </c>
      <c r="C32" s="10">
        <f t="shared" si="2"/>
        <v>147.78490652012329</v>
      </c>
      <c r="D32" s="61" t="str">
        <f t="shared" si="3"/>
        <v/>
      </c>
      <c r="E32" s="10">
        <f>SUMIF('Table 5'!$J$13:$J$271,B32,'Table 5'!$C$13:$C$271)/SUMIF('Table 5'!$J$13:$J$271,B32,'Table 5'!$F$13:$F$271)</f>
        <v>12.961485864893254</v>
      </c>
      <c r="F32" s="51"/>
      <c r="G32" s="10">
        <f>IFERROR(SUMIF('Table 5'!$J$13:$J$271,B32,'Table 5'!$E$13:$E$271)/SUMIF('Table 5'!$J$13:$J$271,B32,'Table 5'!$F$13:$F$271),0)</f>
        <v>82.090368087850166</v>
      </c>
      <c r="H32" s="50"/>
      <c r="I32"/>
      <c r="M32" s="198"/>
      <c r="O32">
        <f t="shared" si="4"/>
        <v>2037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AB32">
        <f t="shared" si="8"/>
        <v>0</v>
      </c>
      <c r="AC32">
        <f t="shared" si="5"/>
        <v>0</v>
      </c>
      <c r="AD32">
        <f t="shared" si="5"/>
        <v>0</v>
      </c>
      <c r="AE32">
        <f t="shared" si="5"/>
        <v>0</v>
      </c>
      <c r="AF32">
        <f t="shared" si="5"/>
        <v>0</v>
      </c>
      <c r="AG32">
        <f t="shared" si="5"/>
        <v>0</v>
      </c>
      <c r="AH32">
        <f t="shared" si="5"/>
        <v>0</v>
      </c>
      <c r="AI32">
        <f t="shared" si="5"/>
        <v>0</v>
      </c>
      <c r="AJ32">
        <f t="shared" si="5"/>
        <v>0</v>
      </c>
      <c r="AK32">
        <f t="shared" si="5"/>
        <v>0</v>
      </c>
      <c r="AN32">
        <f>VLOOKUP($O32,'Table 3 WY Wind 2021'!$B$10:$J$36,9,FALSE)</f>
        <v>134.76</v>
      </c>
      <c r="AO32">
        <f>VLOOKUP($O32,'Table 3 DJ Wind 2031'!$B$10:$J$36,9,FALSE)</f>
        <v>263.04000000000002</v>
      </c>
      <c r="AP32">
        <f>VLOOKUP($O32,'Table 3 ID Wind 2036'!$B$10:$J$36,9,FALSE)</f>
        <v>267.58</v>
      </c>
      <c r="AQ32">
        <f>VLOOKUP($O32,'Table 3 30 MW Geoth 2029'!$B$10:$J$36,9,FALSE)</f>
        <v>988.16</v>
      </c>
      <c r="AR32">
        <f>VLOOKUP($O32,'Table 3 200 MW (UT N) 2029)'!$B$11:$H$41,7,FALSE)</f>
        <v>168.43</v>
      </c>
      <c r="AS32">
        <f>VLOOKUP($O32,'Table 3 436MW (West M) 2030'!$B$11:$I$41,7,FALSE)</f>
        <v>250.59</v>
      </c>
      <c r="AT32">
        <f>VLOOKUP($O32,'Table 3 477 MW (Wyo) 2033'!$B$11:$I$41,7,FALSE)</f>
        <v>256.47000000000003</v>
      </c>
      <c r="AU32">
        <f>VLOOKUP($O32,'Table 3 200 MW (Wyo) 2033'!$B$11:$I$41,7,FALSE)</f>
        <v>221.26</v>
      </c>
      <c r="AV32">
        <f>VLOOKUP($O32,'Table 3 Yakima Solar 2028'!$B$10:$K$36,9,FALSE)</f>
        <v>239.57</v>
      </c>
      <c r="AW32">
        <f>VLOOKUP($O32,'Table 3 UT Solar 2031'!$B$10:$K$36,9,FALSE)</f>
        <v>248.35</v>
      </c>
      <c r="AZ32">
        <f>SUM(AB$13:AB32)*AN32/1000</f>
        <v>0</v>
      </c>
      <c r="BA32">
        <f>SUM(AC$13:AC32)*AO32/1000</f>
        <v>0</v>
      </c>
      <c r="BB32">
        <f>SUM(AD$13:AD32)*AP32/1000</f>
        <v>0</v>
      </c>
      <c r="BC32">
        <f>SUM(AE$13:AE32)*AQ32/1000</f>
        <v>0</v>
      </c>
      <c r="BD32">
        <f>SUM(AF$13:AF32)*AR32/1000</f>
        <v>0</v>
      </c>
      <c r="BE32">
        <f>SUM(AG$13:AG32)*AS32/1000</f>
        <v>0</v>
      </c>
      <c r="BF32">
        <f>SUM(AH$13:AH32)*AT32/1000</f>
        <v>0</v>
      </c>
      <c r="BG32">
        <f>SUM(AI$13:AI32)*AU32/1000</f>
        <v>0</v>
      </c>
      <c r="BH32">
        <f>SUM(AJ$13:AJ32)*AV32/1000</f>
        <v>0</v>
      </c>
      <c r="BI32">
        <f>SUM(AK$13:AK32)*AW32/1000</f>
        <v>1.4778490652012328</v>
      </c>
      <c r="BJ32" s="285">
        <f t="shared" si="9"/>
        <v>1.4778490652012328</v>
      </c>
    </row>
    <row r="33" spans="1:62" hidden="1">
      <c r="B33" s="16">
        <f t="shared" si="7"/>
        <v>2038</v>
      </c>
      <c r="C33" s="10">
        <f t="shared" ref="C33" si="10">INDEX($BJ:$BJ,MATCH(B33,$O:$O,0),1)*1000/Study_MW</f>
        <v>151.39101295665216</v>
      </c>
      <c r="D33" s="61" t="str">
        <f t="shared" ref="D33" si="11">IF(OR(AND(B33=2029,_30_Geo_West&gt;0),AND(B33=2029,_200_SCCT_UtahN&gt;0),AND(B33=2030,_436_CCCT_WestMain&gt;0)),"(4)","")</f>
        <v/>
      </c>
      <c r="E33" s="10" t="e">
        <f>SUMIF('Table 5'!$J$20:$J$271,B33,'Table 5'!$C$20:$C$271)/SUMIF('Table 5'!$J$20:$J$271,B33,'Table 5'!$F$20:$F$271)</f>
        <v>#DIV/0!</v>
      </c>
      <c r="F33" s="51"/>
      <c r="G33" s="15">
        <f>IFERROR(SUMIF('Table 5'!$J$20:$J$271,B33,'Table 5'!$E$20:$E$271)/SUMIF('Table 5'!$J$20:$J$271,B33,'Table 5'!$F$20:$F$271),0)</f>
        <v>0</v>
      </c>
      <c r="H33" s="50"/>
      <c r="I33"/>
      <c r="M33" s="198"/>
      <c r="O33">
        <f t="shared" ref="O33" si="12">B33</f>
        <v>2038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AB33">
        <f t="shared" ref="AB33" si="13">P33/P$5</f>
        <v>0</v>
      </c>
      <c r="AC33">
        <f t="shared" ref="AC33" si="14">Q33/Q$5</f>
        <v>0</v>
      </c>
      <c r="AD33">
        <f t="shared" ref="AD33" si="15">R33/R$5</f>
        <v>0</v>
      </c>
      <c r="AE33">
        <f t="shared" ref="AE33" si="16">S33/S$5</f>
        <v>0</v>
      </c>
      <c r="AF33">
        <f t="shared" ref="AF33" si="17">T33/T$5</f>
        <v>0</v>
      </c>
      <c r="AG33">
        <f t="shared" ref="AG33" si="18">U33/U$5</f>
        <v>0</v>
      </c>
      <c r="AH33">
        <f t="shared" ref="AH33" si="19">V33/V$5</f>
        <v>0</v>
      </c>
      <c r="AI33">
        <f t="shared" ref="AI33" si="20">W33/W$5</f>
        <v>0</v>
      </c>
      <c r="AJ33">
        <f t="shared" ref="AJ33" si="21">X33/X$5</f>
        <v>0</v>
      </c>
      <c r="AK33">
        <f t="shared" ref="AK33" si="22">Y33/Y$5</f>
        <v>0</v>
      </c>
      <c r="AN33">
        <f>VLOOKUP($O33,'Table 3 WY Wind 2021'!$B$10:$J$36,9,FALSE)</f>
        <v>138.07</v>
      </c>
      <c r="AO33">
        <f>VLOOKUP($O33,'Table 3 DJ Wind 2031'!$B$10:$J$36,9,FALSE)</f>
        <v>269.48</v>
      </c>
      <c r="AP33">
        <f>VLOOKUP($O33,'Table 3 ID Wind 2036'!$B$10:$J$36,9,FALSE)</f>
        <v>274.11</v>
      </c>
      <c r="AQ33">
        <f>VLOOKUP($O33,'Table 3 30 MW Geoth 2029'!$B$10:$J$36,9,FALSE)</f>
        <v>1012.27</v>
      </c>
      <c r="AR33">
        <f>VLOOKUP($O33,'Table 3 200 MW (UT N) 2029)'!$B$11:$H$41,7,FALSE)</f>
        <v>172.55</v>
      </c>
      <c r="AS33">
        <f>VLOOKUP($O33,'Table 3 436MW (West M) 2030'!$B$11:$I$41,7,FALSE)</f>
        <v>256.70999999999998</v>
      </c>
      <c r="AT33">
        <f>VLOOKUP($O33,'Table 3 477 MW (Wyo) 2033'!$B$11:$I$41,7,FALSE)</f>
        <v>262.75</v>
      </c>
      <c r="AU33">
        <f>VLOOKUP($O33,'Table 3 200 MW (Wyo) 2033'!$B$11:$I$41,7,FALSE)</f>
        <v>226.67</v>
      </c>
      <c r="AV33">
        <f>VLOOKUP($O33,'Table 3 Yakima Solar 2028'!$B$10:$K$36,9,FALSE)</f>
        <v>245.41</v>
      </c>
      <c r="AW33">
        <f>VLOOKUP($O33,'Table 3 UT Solar 2031'!$B$10:$K$36,9,FALSE)</f>
        <v>254.41</v>
      </c>
      <c r="AZ33">
        <f>SUM(AB$13:AB33)*AN33/1000</f>
        <v>0</v>
      </c>
      <c r="BA33">
        <f>SUM(AC$13:AC33)*AO33/1000</f>
        <v>0</v>
      </c>
      <c r="BB33">
        <f>SUM(AD$13:AD33)*AP33/1000</f>
        <v>0</v>
      </c>
      <c r="BC33">
        <f>SUM(AE$13:AE33)*AQ33/1000</f>
        <v>0</v>
      </c>
      <c r="BD33">
        <f>SUM(AF$13:AF33)*AR33/1000</f>
        <v>0</v>
      </c>
      <c r="BE33">
        <f>SUM(AG$13:AG33)*AS33/1000</f>
        <v>0</v>
      </c>
      <c r="BF33">
        <f>SUM(AH$13:AH33)*AT33/1000</f>
        <v>0</v>
      </c>
      <c r="BG33">
        <f>SUM(AI$13:AI33)*AU33/1000</f>
        <v>0</v>
      </c>
      <c r="BH33">
        <f>SUM(AJ$13:AJ33)*AV33/1000</f>
        <v>0</v>
      </c>
      <c r="BI33">
        <f>SUM(AK$13:AK33)*AW33/1000</f>
        <v>1.5139101295665216</v>
      </c>
      <c r="BJ33" s="285">
        <f t="shared" ref="BJ33" si="23">SUM(AZ33:BI33)</f>
        <v>1.5139101295665216</v>
      </c>
    </row>
    <row r="34" spans="1:62" hidden="1">
      <c r="B34" s="277"/>
      <c r="C34" s="10"/>
      <c r="D34" s="61"/>
      <c r="E34" s="10"/>
      <c r="F34" s="51"/>
      <c r="G34" s="10"/>
      <c r="H34" s="50"/>
      <c r="I34"/>
      <c r="M34" s="198"/>
      <c r="O34">
        <f t="shared" si="4"/>
        <v>0</v>
      </c>
      <c r="P34" t="e">
        <v>#N/A</v>
      </c>
      <c r="Q34" t="e">
        <v>#N/A</v>
      </c>
      <c r="R34" t="e">
        <v>#N/A</v>
      </c>
      <c r="S34" t="e">
        <v>#N/A</v>
      </c>
      <c r="T34" t="e">
        <v>#N/A</v>
      </c>
      <c r="U34" t="e">
        <v>#N/A</v>
      </c>
      <c r="V34" t="e">
        <v>#N/A</v>
      </c>
      <c r="W34" t="e">
        <v>#N/A</v>
      </c>
      <c r="X34" t="e">
        <v>#N/A</v>
      </c>
      <c r="Y34" t="e">
        <v>#N/A</v>
      </c>
      <c r="AB34" t="e">
        <f t="shared" si="8"/>
        <v>#N/A</v>
      </c>
      <c r="AC34" t="e">
        <f t="shared" si="5"/>
        <v>#N/A</v>
      </c>
      <c r="AD34" t="e">
        <f t="shared" si="5"/>
        <v>#N/A</v>
      </c>
      <c r="AE34" t="e">
        <f t="shared" si="5"/>
        <v>#N/A</v>
      </c>
      <c r="AF34" t="e">
        <f t="shared" si="5"/>
        <v>#N/A</v>
      </c>
      <c r="AG34" t="e">
        <f t="shared" si="5"/>
        <v>#N/A</v>
      </c>
      <c r="AH34" t="e">
        <f t="shared" si="5"/>
        <v>#N/A</v>
      </c>
      <c r="AI34" t="e">
        <f t="shared" si="5"/>
        <v>#N/A</v>
      </c>
      <c r="AJ34" t="e">
        <f t="shared" si="5"/>
        <v>#N/A</v>
      </c>
      <c r="AK34" t="e">
        <f t="shared" si="5"/>
        <v>#N/A</v>
      </c>
      <c r="AN34" t="e">
        <f>VLOOKUP($O34,'Table 3 WY Wind 2021'!$B$10:$J$36,9,FALSE)</f>
        <v>#N/A</v>
      </c>
      <c r="AO34" t="e">
        <f>VLOOKUP($O34,'Table 3 DJ Wind 2031'!$B$10:$J$36,9,FALSE)</f>
        <v>#N/A</v>
      </c>
      <c r="AP34" t="e">
        <f>VLOOKUP($O34,'Table 3 ID Wind 2036'!$B$10:$J$36,9,FALSE)</f>
        <v>#N/A</v>
      </c>
      <c r="AQ34" t="e">
        <f>VLOOKUP($O34,'Table 3 30 MW Geoth 2029'!$B$10:$J$36,9,FALSE)</f>
        <v>#N/A</v>
      </c>
      <c r="AR34" t="e">
        <f>VLOOKUP($O34,'Table 3 200 MW (UT N) 2029)'!$B$11:$H$41,7,FALSE)</f>
        <v>#N/A</v>
      </c>
      <c r="AS34" t="e">
        <f>VLOOKUP($O34,'Table 3 436MW (West M) 2030'!$B$11:$I$41,7,FALSE)</f>
        <v>#N/A</v>
      </c>
      <c r="AT34" t="e">
        <f>VLOOKUP($O34,'Table 3 477 MW (Wyo) 2033'!$B$11:$I$41,7,FALSE)</f>
        <v>#N/A</v>
      </c>
      <c r="AU34" t="e">
        <f>VLOOKUP($O34,'Table 3 200 MW (Wyo) 2033'!$B$11:$I$41,7,FALSE)</f>
        <v>#N/A</v>
      </c>
      <c r="AV34" t="e">
        <f>VLOOKUP($O34,'Table 3 Yakima Solar 2028'!$B$10:$K$36,9,FALSE)</f>
        <v>#N/A</v>
      </c>
      <c r="AW34" t="e">
        <f>VLOOKUP($O34,'Table 3 UT Solar 2031'!$B$10:$K$36,9,FALSE)</f>
        <v>#N/A</v>
      </c>
      <c r="AZ34" t="e">
        <f>SUM(AB$13:AB34)*AN34/1000</f>
        <v>#N/A</v>
      </c>
      <c r="BA34" t="e">
        <f>SUM(AC$13:AC34)*AO34/1000</f>
        <v>#N/A</v>
      </c>
      <c r="BB34" t="e">
        <f>SUM(AD$13:AD34)*AP34/1000</f>
        <v>#N/A</v>
      </c>
      <c r="BC34" t="e">
        <f>SUM(AE$13:AE34)*AQ34/1000</f>
        <v>#N/A</v>
      </c>
      <c r="BD34" t="e">
        <f>SUM(AF$13:AF34)*AR34/1000</f>
        <v>#N/A</v>
      </c>
      <c r="BE34" t="e">
        <f>SUM(AG$13:AG34)*AS34/1000</f>
        <v>#N/A</v>
      </c>
      <c r="BF34" t="e">
        <f>SUM(AH$13:AH34)*AT34/1000</f>
        <v>#N/A</v>
      </c>
      <c r="BG34" t="e">
        <f>SUM(AI$13:AI34)*AU34/1000</f>
        <v>#N/A</v>
      </c>
      <c r="BH34" t="e">
        <f>SUM(AJ$13:AJ34)*AV34/1000</f>
        <v>#N/A</v>
      </c>
      <c r="BI34" t="e">
        <f>SUM(AK$13:AK34)*AW34/1000</f>
        <v>#N/A</v>
      </c>
      <c r="BJ34" t="e">
        <f t="shared" si="9"/>
        <v>#N/A</v>
      </c>
    </row>
    <row r="35" spans="1:62" hidden="1">
      <c r="B35" s="277"/>
      <c r="C35" s="10"/>
      <c r="D35" s="61"/>
      <c r="E35" s="10"/>
      <c r="F35" s="51"/>
      <c r="G35" s="10"/>
      <c r="H35" s="50"/>
      <c r="I35"/>
      <c r="M35" s="198"/>
      <c r="O35">
        <f t="shared" si="4"/>
        <v>0</v>
      </c>
      <c r="P35" t="e">
        <v>#N/A</v>
      </c>
      <c r="Q35" t="e">
        <v>#N/A</v>
      </c>
      <c r="R35" t="e">
        <v>#N/A</v>
      </c>
      <c r="S35" t="e">
        <v>#N/A</v>
      </c>
      <c r="T35" t="e">
        <v>#N/A</v>
      </c>
      <c r="U35" t="e">
        <v>#N/A</v>
      </c>
      <c r="V35" t="e">
        <v>#N/A</v>
      </c>
      <c r="W35" t="e">
        <v>#N/A</v>
      </c>
      <c r="X35" t="e">
        <v>#N/A</v>
      </c>
      <c r="Y35" t="e">
        <v>#N/A</v>
      </c>
      <c r="AB35" t="e">
        <f t="shared" si="8"/>
        <v>#N/A</v>
      </c>
      <c r="AC35" t="e">
        <f t="shared" si="5"/>
        <v>#N/A</v>
      </c>
      <c r="AD35" t="e">
        <f t="shared" si="5"/>
        <v>#N/A</v>
      </c>
      <c r="AE35" t="e">
        <f t="shared" si="5"/>
        <v>#N/A</v>
      </c>
      <c r="AF35" t="e">
        <f t="shared" si="5"/>
        <v>#N/A</v>
      </c>
      <c r="AG35" t="e">
        <f t="shared" si="5"/>
        <v>#N/A</v>
      </c>
      <c r="AH35" t="e">
        <f t="shared" si="5"/>
        <v>#N/A</v>
      </c>
      <c r="AI35" t="e">
        <f t="shared" si="5"/>
        <v>#N/A</v>
      </c>
      <c r="AJ35" t="e">
        <f t="shared" si="5"/>
        <v>#N/A</v>
      </c>
      <c r="AK35" t="e">
        <f t="shared" si="5"/>
        <v>#N/A</v>
      </c>
      <c r="AN35" t="e">
        <f>VLOOKUP($O35,'Table 3 WY Wind 2021'!$B$10:$J$36,9,FALSE)</f>
        <v>#N/A</v>
      </c>
      <c r="AO35" t="e">
        <f>VLOOKUP($O35,'Table 3 DJ Wind 2031'!$B$10:$J$36,9,FALSE)</f>
        <v>#N/A</v>
      </c>
      <c r="AP35" t="e">
        <f>VLOOKUP($O35,'Table 3 ID Wind 2036'!$B$10:$J$36,9,FALSE)</f>
        <v>#N/A</v>
      </c>
      <c r="AQ35" t="e">
        <f>VLOOKUP($O35,'Table 3 30 MW Geoth 2029'!$B$10:$J$36,9,FALSE)</f>
        <v>#N/A</v>
      </c>
      <c r="AR35" t="e">
        <f>VLOOKUP($O35,'Table 3 200 MW (UT N) 2029)'!$B$11:$H$41,7,FALSE)</f>
        <v>#N/A</v>
      </c>
      <c r="AS35" t="e">
        <f>VLOOKUP($O35,'Table 3 436MW (West M) 2030'!$B$11:$I$41,7,FALSE)</f>
        <v>#N/A</v>
      </c>
      <c r="AT35" t="e">
        <f>VLOOKUP($O35,'Table 3 477 MW (Wyo) 2033'!$B$11:$I$41,7,FALSE)</f>
        <v>#N/A</v>
      </c>
      <c r="AU35" t="e">
        <f>VLOOKUP($O35,'Table 3 200 MW (Wyo) 2033'!$B$11:$I$41,7,FALSE)</f>
        <v>#N/A</v>
      </c>
      <c r="AV35" t="e">
        <f>VLOOKUP($O35,'Table 3 Yakima Solar 2028'!$B$10:$K$36,9,FALSE)</f>
        <v>#N/A</v>
      </c>
      <c r="AW35" t="e">
        <f>VLOOKUP($O35,'Table 3 UT Solar 2031'!$B$10:$K$36,9,FALSE)</f>
        <v>#N/A</v>
      </c>
      <c r="AZ35" t="e">
        <f>SUM(AB$13:AB35)*AN35/1000</f>
        <v>#N/A</v>
      </c>
      <c r="BA35" t="e">
        <f>SUM(AC$13:AC35)*AO35/1000</f>
        <v>#N/A</v>
      </c>
      <c r="BB35" t="e">
        <f>SUM(AD$13:AD35)*AP35/1000</f>
        <v>#N/A</v>
      </c>
      <c r="BC35" t="e">
        <f>SUM(AE$13:AE35)*AQ35/1000</f>
        <v>#N/A</v>
      </c>
      <c r="BD35" t="e">
        <f>SUM(AF$13:AF35)*AR35/1000</f>
        <v>#N/A</v>
      </c>
      <c r="BE35" t="e">
        <f>SUM(AG$13:AG35)*AS35/1000</f>
        <v>#N/A</v>
      </c>
      <c r="BF35" t="e">
        <f>SUM(AH$13:AH35)*AT35/1000</f>
        <v>#N/A</v>
      </c>
      <c r="BG35" t="e">
        <f>SUM(AI$13:AI35)*AU35/1000</f>
        <v>#N/A</v>
      </c>
      <c r="BH35" t="e">
        <f>SUM(AJ$13:AJ35)*AV35/1000</f>
        <v>#N/A</v>
      </c>
      <c r="BI35" t="e">
        <f>SUM(AK$13:AK35)*AW35/1000</f>
        <v>#N/A</v>
      </c>
      <c r="BJ35" t="e">
        <f t="shared" si="9"/>
        <v>#N/A</v>
      </c>
    </row>
    <row r="36" spans="1:62" hidden="1">
      <c r="B36" s="277"/>
      <c r="C36" s="10"/>
      <c r="D36" s="61"/>
      <c r="E36" s="10"/>
      <c r="F36" s="51"/>
      <c r="G36" s="10"/>
      <c r="H36" s="50"/>
      <c r="I36"/>
      <c r="M36" s="198"/>
    </row>
    <row r="37" spans="1:62" hidden="1">
      <c r="B37" s="277"/>
      <c r="C37" s="10"/>
      <c r="D37" s="61"/>
      <c r="E37" s="10"/>
      <c r="F37" s="51"/>
      <c r="G37" s="10"/>
      <c r="H37" s="50"/>
      <c r="I37"/>
      <c r="M37" s="198"/>
    </row>
    <row r="38" spans="1:62" hidden="1">
      <c r="B38" s="277"/>
      <c r="C38" s="10"/>
      <c r="D38" s="61"/>
      <c r="E38" s="10"/>
      <c r="F38" s="51"/>
      <c r="G38" s="10"/>
      <c r="H38" s="50"/>
      <c r="I38"/>
    </row>
    <row r="39" spans="1:62">
      <c r="B39" s="277"/>
      <c r="C39" s="10"/>
      <c r="D39" s="61"/>
      <c r="E39" s="10"/>
      <c r="F39" s="51"/>
      <c r="G39" s="10"/>
      <c r="H39" s="50"/>
      <c r="I39"/>
    </row>
    <row r="40" spans="1:62">
      <c r="D40" s="10"/>
      <c r="F40" s="51"/>
      <c r="H40" s="50"/>
      <c r="I40"/>
    </row>
    <row r="41" spans="1:62">
      <c r="B41" s="71" t="str">
        <f>"Levelized Prices (Nominal) @ "&amp;TEXT(I42,"0.00%")&amp;" Discount Rate (1) (3) "</f>
        <v xml:space="preserve">Levelized Prices (Nominal) @ 6.57% Discount Rate (1) (3) </v>
      </c>
      <c r="E41" s="6"/>
      <c r="I41" s="65" t="s">
        <v>97</v>
      </c>
    </row>
    <row r="42" spans="1:62">
      <c r="B42" s="63"/>
      <c r="C42" s="10"/>
      <c r="D42" s="10"/>
      <c r="H42" s="50"/>
      <c r="I42" s="175">
        <v>6.5699999999999995E-2</v>
      </c>
    </row>
    <row r="43" spans="1:62">
      <c r="B43" s="64"/>
      <c r="E43" s="10"/>
      <c r="G43" s="174"/>
      <c r="H43" s="50"/>
    </row>
    <row r="44" spans="1:62">
      <c r="B44" s="64"/>
      <c r="E44" s="10"/>
      <c r="G44" s="174"/>
      <c r="H44" s="50"/>
    </row>
    <row r="45" spans="1:62">
      <c r="A45" s="4" t="s">
        <v>153</v>
      </c>
      <c r="B45" s="63" t="s">
        <v>8</v>
      </c>
      <c r="C45" s="10">
        <f ca="1">'Table 5'!$D$10*(Study_CF*8.76)/'Table 5'!$F$10</f>
        <v>11.321898604471631</v>
      </c>
      <c r="D45" s="10"/>
      <c r="H45" s="50"/>
    </row>
    <row r="46" spans="1:62">
      <c r="A46" s="4" t="s">
        <v>153</v>
      </c>
      <c r="B46" s="64" t="s">
        <v>39</v>
      </c>
      <c r="E46" s="10">
        <f>'Table 5'!$C$10/'Table 5'!$F$10</f>
        <v>22.878444925891412</v>
      </c>
      <c r="G46" s="174">
        <f>'Table 5'!$G$10</f>
        <v>27.693337239861108</v>
      </c>
      <c r="H46" s="50"/>
    </row>
    <row r="47" spans="1:62">
      <c r="F47" s="52"/>
      <c r="H47" s="50"/>
    </row>
    <row r="48" spans="1:62">
      <c r="A48" s="4" t="s">
        <v>154</v>
      </c>
      <c r="B48" s="63" t="s">
        <v>8</v>
      </c>
      <c r="C48" s="10">
        <f ca="1">'Table 5'!$D$7*(Study_CF*8.76)/'Table 5'!$F$7</f>
        <v>24.981500157968668</v>
      </c>
      <c r="D48" s="10"/>
      <c r="H48" s="50"/>
    </row>
    <row r="49" spans="1:13">
      <c r="A49" s="4" t="s">
        <v>154</v>
      </c>
      <c r="B49" s="64" t="s">
        <v>39</v>
      </c>
      <c r="E49" s="10">
        <f>'Table 5'!$C$7/'Table 5'!$F$7</f>
        <v>22.696471333136735</v>
      </c>
      <c r="G49" s="174">
        <f>'Table 5'!$G$7</f>
        <v>33.32041677763398</v>
      </c>
      <c r="H49" s="50"/>
    </row>
    <row r="50" spans="1:13">
      <c r="F50" s="52"/>
      <c r="H50" s="50"/>
    </row>
    <row r="51" spans="1:13">
      <c r="F51" s="52"/>
      <c r="H51" s="50"/>
    </row>
    <row r="52" spans="1:13">
      <c r="F52" s="52"/>
      <c r="H52" s="50"/>
    </row>
    <row r="53" spans="1:13">
      <c r="B53" s="4" t="s">
        <v>19</v>
      </c>
      <c r="E53" s="52"/>
      <c r="G53" s="52"/>
      <c r="H53" s="50"/>
      <c r="I53" s="174"/>
    </row>
    <row r="54" spans="1:13">
      <c r="B54" s="66" t="str">
        <f>"(1)   "&amp;I41</f>
        <v>(1)   Discount Rate - 2017 IRP</v>
      </c>
      <c r="E54" s="50"/>
      <c r="F54" s="52"/>
      <c r="G54" s="50"/>
      <c r="H54" s="50"/>
      <c r="I54" s="174"/>
    </row>
    <row r="55" spans="1:13">
      <c r="B55" s="4" t="s">
        <v>25</v>
      </c>
      <c r="F55" s="52"/>
      <c r="H55" s="50"/>
      <c r="I55" s="174"/>
    </row>
    <row r="56" spans="1:13">
      <c r="B56" s="4" t="str">
        <f>"(3)   "&amp;B33-B13&amp;" Year NPC is "&amp;TEXT(B13,"???0")&amp;" - "&amp;TEXT(B33,"???0")</f>
        <v>(3)   20 Year NPC is 2018 - 2038</v>
      </c>
      <c r="G56" s="201"/>
    </row>
    <row r="57" spans="1:13">
      <c r="B57" s="4" t="str">
        <f>IF(Study_Cap_Adj&gt;0,"(4)  The capacity payment is derived from:","")</f>
        <v/>
      </c>
    </row>
    <row r="58" spans="1:13" hidden="1">
      <c r="B58" s="159" t="str">
        <f>IF(AND(Study_Cap_Adj&gt;0,_30_Geo_West&lt;&gt;0),"       2028 - "&amp;'Table 3 477 MW (Wyo) 2033'!$B$12&amp;"   ("&amp;TEXT(_30_Geo_West," 0.0%")&amp;")","")</f>
        <v/>
      </c>
    </row>
    <row r="59" spans="1:13" ht="12.75" customHeight="1">
      <c r="B59" s="159"/>
    </row>
    <row r="60" spans="1:13" ht="12.75" customHeight="1">
      <c r="B60" s="159"/>
    </row>
    <row r="61" spans="1:13">
      <c r="B61" s="11"/>
      <c r="C61" s="8"/>
      <c r="D61" s="8"/>
      <c r="E61" s="8"/>
      <c r="G61" s="8"/>
    </row>
    <row r="62" spans="1:13">
      <c r="B62"/>
      <c r="I62" t="s">
        <v>86</v>
      </c>
    </row>
    <row r="63" spans="1:13" s="69" customFormat="1">
      <c r="A63" s="70"/>
      <c r="B63" s="11"/>
      <c r="C63" s="70"/>
      <c r="D63" s="70"/>
      <c r="E63" s="70"/>
      <c r="F63" s="70"/>
      <c r="G63" s="70"/>
      <c r="I63" t="str">
        <f>"       Avoided Costs calculated annually are  "&amp;TEXT(PMT(Discount_Rate,COUNT($G$13:$G$27),-NPV(Discount_Rate,$G$13:$G$27)),"$0.00")&amp;"/MWH"</f>
        <v xml:space="preserve">       Avoided Costs calculated annually are  $27.96/MWH</v>
      </c>
      <c r="J63"/>
      <c r="K63"/>
      <c r="L63"/>
      <c r="M63"/>
    </row>
    <row r="64" spans="1:13" s="69" customFormat="1">
      <c r="A64" s="70"/>
      <c r="B64" s="11"/>
      <c r="C64" s="70"/>
      <c r="D64" s="70"/>
      <c r="E64" s="70"/>
      <c r="F64" s="70"/>
      <c r="G64" s="70"/>
      <c r="I64" s="11" t="str">
        <f>"       Avoided Costs calculated monthly are  "&amp;TEXT($I$53,"$0.00")&amp;"/MWH"</f>
        <v xml:space="preserve">       Avoided Costs calculated monthly are  $0.00/MWH</v>
      </c>
      <c r="J64"/>
      <c r="K64"/>
    </row>
    <row r="65" spans="2:13">
      <c r="B65" s="67"/>
      <c r="I65" s="69"/>
      <c r="L65" s="69"/>
      <c r="M65" s="69"/>
    </row>
    <row r="66" spans="2:13">
      <c r="F66" s="8"/>
    </row>
    <row r="69" spans="2:13">
      <c r="J69" s="69"/>
      <c r="K69" s="69"/>
    </row>
    <row r="70" spans="2:13">
      <c r="J70" s="69"/>
      <c r="K70" s="69"/>
    </row>
  </sheetData>
  <phoneticPr fontId="6" type="noConversion"/>
  <printOptions horizontalCentered="1"/>
  <pageMargins left="0.25" right="0.25" top="0.75" bottom="0.75" header="0.3" footer="0.3"/>
  <pageSetup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B1:O95"/>
  <sheetViews>
    <sheetView view="pageBreakPreview" zoomScale="85" zoomScaleNormal="90" zoomScaleSheetLayoutView="85" workbookViewId="0">
      <pane xSplit="3" ySplit="10" topLeftCell="D11" activePane="bottomRight" state="frozen"/>
      <selection activeCell="E15" sqref="E15"/>
      <selection pane="topRight" activeCell="E15" sqref="E15"/>
      <selection pane="bottomLeft" activeCell="E15" sqref="E15"/>
      <selection pane="bottomRight" activeCell="C36" sqref="C36"/>
    </sheetView>
  </sheetViews>
  <sheetFormatPr defaultColWidth="9.33203125" defaultRowHeight="12.75"/>
  <cols>
    <col min="1" max="1" width="2.83203125" style="110" customWidth="1"/>
    <col min="2" max="2" width="10.83203125" style="110" customWidth="1"/>
    <col min="3" max="3" width="14.1640625" style="110" customWidth="1"/>
    <col min="4" max="4" width="12.33203125" style="110" customWidth="1"/>
    <col min="5" max="5" width="9.1640625" style="110" customWidth="1"/>
    <col min="6" max="6" width="10.5" style="110" customWidth="1"/>
    <col min="7" max="7" width="10.5" style="110" bestFit="1" customWidth="1"/>
    <col min="8" max="8" width="11.6640625" style="110" bestFit="1" customWidth="1"/>
    <col min="9" max="9" width="11.1640625" style="110" customWidth="1"/>
    <col min="10" max="10" width="12" style="110" bestFit="1" customWidth="1"/>
    <col min="11" max="11" width="12" style="110" customWidth="1"/>
    <col min="12" max="13" width="9.33203125" style="110"/>
    <col min="14" max="15" width="9.33203125" style="110" customWidth="1"/>
    <col min="16" max="16384" width="9.33203125" style="110"/>
  </cols>
  <sheetData>
    <row r="1" spans="2:14" ht="15.75" hidden="1">
      <c r="B1" s="1" t="s">
        <v>52</v>
      </c>
      <c r="C1" s="109"/>
      <c r="D1" s="109"/>
      <c r="E1" s="109"/>
      <c r="F1" s="109"/>
      <c r="G1" s="109"/>
      <c r="H1" s="109"/>
      <c r="I1" s="109"/>
      <c r="J1" s="109"/>
      <c r="K1" s="109"/>
    </row>
    <row r="2" spans="2:14" ht="15.75">
      <c r="B2" s="1"/>
      <c r="C2" s="109"/>
      <c r="D2" s="109"/>
      <c r="E2" s="109"/>
      <c r="F2" s="109"/>
      <c r="G2" s="109"/>
      <c r="H2" s="109"/>
      <c r="I2" s="109"/>
      <c r="J2" s="109"/>
      <c r="K2" s="109"/>
    </row>
    <row r="3" spans="2:14" ht="15.75">
      <c r="B3" s="1" t="s">
        <v>85</v>
      </c>
      <c r="C3" s="109"/>
      <c r="D3" s="109"/>
      <c r="E3" s="109"/>
      <c r="F3" s="109"/>
      <c r="G3" s="109"/>
      <c r="H3" s="109"/>
      <c r="I3" s="109"/>
      <c r="J3" s="109"/>
      <c r="K3" s="109"/>
    </row>
    <row r="4" spans="2:14" ht="15.75">
      <c r="B4" s="1" t="s">
        <v>182</v>
      </c>
      <c r="C4" s="109"/>
      <c r="D4" s="109"/>
      <c r="E4" s="109"/>
      <c r="F4" s="109"/>
      <c r="G4" s="109"/>
      <c r="H4" s="109"/>
      <c r="I4" s="109"/>
      <c r="J4" s="109"/>
      <c r="K4" s="109"/>
    </row>
    <row r="5" spans="2:14" ht="15.75">
      <c r="B5" s="1" t="str">
        <f>C54</f>
        <v>UT N - 200 MW - SCCT Frame "F" x1 - East Side Resource (5,050')</v>
      </c>
      <c r="C5" s="109"/>
      <c r="D5" s="109"/>
      <c r="E5" s="109"/>
      <c r="F5" s="109"/>
      <c r="G5" s="109"/>
      <c r="H5" s="109"/>
      <c r="I5" s="109"/>
      <c r="J5" s="109"/>
      <c r="K5" s="109"/>
    </row>
    <row r="6" spans="2:14" ht="15.75">
      <c r="B6" s="1"/>
      <c r="C6" s="109"/>
      <c r="D6" s="109"/>
      <c r="E6" s="109"/>
      <c r="F6" s="109"/>
      <c r="G6" s="109"/>
      <c r="H6" s="109"/>
      <c r="I6" s="109"/>
      <c r="K6" s="17"/>
    </row>
    <row r="7" spans="2:14">
      <c r="B7" s="111"/>
      <c r="C7" s="111"/>
      <c r="D7" s="111"/>
      <c r="E7" s="111"/>
      <c r="F7" s="111"/>
      <c r="G7" s="111"/>
      <c r="H7" s="111"/>
      <c r="I7" s="109"/>
      <c r="J7" s="112"/>
      <c r="K7" s="112"/>
      <c r="L7" s="112"/>
      <c r="M7" s="112"/>
      <c r="N7" s="112"/>
    </row>
    <row r="8" spans="2:14" ht="51.75" customHeight="1">
      <c r="B8" s="18" t="s">
        <v>0</v>
      </c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14</v>
      </c>
      <c r="H8" s="19" t="s">
        <v>15</v>
      </c>
      <c r="I8" s="20" t="s">
        <v>26</v>
      </c>
      <c r="J8" s="20" t="s">
        <v>72</v>
      </c>
      <c r="K8" s="19" t="s">
        <v>73</v>
      </c>
      <c r="L8" s="112"/>
    </row>
    <row r="9" spans="2:14" ht="18.75" customHeight="1">
      <c r="B9" s="21"/>
      <c r="C9" s="22" t="s">
        <v>8</v>
      </c>
      <c r="D9" s="23" t="s">
        <v>9</v>
      </c>
      <c r="E9" s="23" t="s">
        <v>9</v>
      </c>
      <c r="F9" s="22" t="s">
        <v>39</v>
      </c>
      <c r="G9" s="23" t="s">
        <v>9</v>
      </c>
      <c r="H9" s="23" t="s">
        <v>9</v>
      </c>
      <c r="I9" s="23" t="s">
        <v>27</v>
      </c>
      <c r="J9" s="22" t="s">
        <v>39</v>
      </c>
      <c r="K9" s="22" t="s">
        <v>39</v>
      </c>
      <c r="L9" s="112"/>
    </row>
    <row r="10" spans="2:14">
      <c r="C10" s="2" t="s">
        <v>1</v>
      </c>
      <c r="D10" s="2" t="s">
        <v>2</v>
      </c>
      <c r="E10" s="2" t="s">
        <v>3</v>
      </c>
      <c r="F10" s="2" t="s">
        <v>4</v>
      </c>
      <c r="G10" s="2" t="s">
        <v>5</v>
      </c>
      <c r="H10" s="2" t="s">
        <v>7</v>
      </c>
      <c r="I10" s="2" t="s">
        <v>28</v>
      </c>
      <c r="J10" s="2" t="s">
        <v>29</v>
      </c>
      <c r="K10" s="2" t="s">
        <v>30</v>
      </c>
    </row>
    <row r="11" spans="2:14" ht="6" customHeight="1"/>
    <row r="12" spans="2:14" ht="15.75">
      <c r="B12" s="60" t="str">
        <f>C54</f>
        <v>UT N - 200 MW - SCCT Frame "F" x1 - East Side Resource (5,050')</v>
      </c>
      <c r="C12" s="112"/>
      <c r="E12" s="112"/>
      <c r="F12" s="112"/>
      <c r="G12" s="112"/>
      <c r="H12" s="112"/>
      <c r="I12" s="111"/>
      <c r="J12" s="111"/>
      <c r="K12" s="111"/>
      <c r="L12" s="112"/>
    </row>
    <row r="13" spans="2:14" ht="4.5" customHeight="1">
      <c r="B13" s="113"/>
      <c r="C13" s="114"/>
      <c r="D13" s="115"/>
      <c r="E13" s="116"/>
      <c r="F13" s="116"/>
      <c r="G13" s="117"/>
      <c r="H13" s="117"/>
      <c r="I13" s="117"/>
      <c r="J13" s="117"/>
      <c r="K13" s="117"/>
    </row>
    <row r="14" spans="2:14">
      <c r="B14" s="113">
        <v>2016</v>
      </c>
      <c r="C14" s="114">
        <f>$H$60</f>
        <v>702</v>
      </c>
      <c r="D14" s="115">
        <f>ROUND(C14*$C$76,2)</f>
        <v>51.76</v>
      </c>
      <c r="E14" s="116">
        <f>$I$60</f>
        <v>30.66</v>
      </c>
      <c r="F14" s="116">
        <f>$J$65</f>
        <v>7.53</v>
      </c>
      <c r="G14" s="117">
        <f t="shared" ref="G14:G24" si="0">ROUND(F14*(8.76*$G$65)+E14,2)</f>
        <v>52.43</v>
      </c>
      <c r="H14" s="117">
        <f t="shared" ref="H14:H24" si="1">ROUND(D14+G14,2)</f>
        <v>104.19</v>
      </c>
      <c r="I14" s="117"/>
      <c r="J14" s="117"/>
      <c r="K14" s="117"/>
    </row>
    <row r="15" spans="2:14">
      <c r="B15" s="113">
        <f t="shared" ref="B15:B40" si="2">B14+1</f>
        <v>2017</v>
      </c>
      <c r="C15" s="118"/>
      <c r="D15" s="115">
        <f t="shared" ref="D15:F17" si="3">ROUND(D14*(1+$D83),2)</f>
        <v>52.9</v>
      </c>
      <c r="E15" s="115">
        <f t="shared" si="3"/>
        <v>31.34</v>
      </c>
      <c r="F15" s="115">
        <f t="shared" si="3"/>
        <v>7.7</v>
      </c>
      <c r="G15" s="119">
        <f t="shared" si="0"/>
        <v>53.6</v>
      </c>
      <c r="H15" s="119">
        <f t="shared" si="1"/>
        <v>106.5</v>
      </c>
      <c r="I15" s="117"/>
      <c r="J15" s="117"/>
      <c r="K15" s="117"/>
      <c r="M15" s="57"/>
    </row>
    <row r="16" spans="2:14">
      <c r="B16" s="113">
        <f t="shared" si="2"/>
        <v>2018</v>
      </c>
      <c r="C16" s="118"/>
      <c r="D16" s="115">
        <f t="shared" si="3"/>
        <v>54.05</v>
      </c>
      <c r="E16" s="115">
        <f t="shared" si="3"/>
        <v>32.020000000000003</v>
      </c>
      <c r="F16" s="115">
        <f t="shared" si="3"/>
        <v>7.87</v>
      </c>
      <c r="G16" s="117">
        <f t="shared" si="0"/>
        <v>54.77</v>
      </c>
      <c r="H16" s="117">
        <f t="shared" si="1"/>
        <v>108.82</v>
      </c>
      <c r="I16" s="117"/>
      <c r="J16" s="117"/>
      <c r="K16" s="117"/>
      <c r="M16" s="57"/>
    </row>
    <row r="17" spans="2:13">
      <c r="B17" s="113">
        <f t="shared" si="2"/>
        <v>2019</v>
      </c>
      <c r="C17" s="118"/>
      <c r="D17" s="115">
        <f t="shared" si="3"/>
        <v>55.13</v>
      </c>
      <c r="E17" s="115">
        <f t="shared" si="3"/>
        <v>32.659999999999997</v>
      </c>
      <c r="F17" s="115">
        <f t="shared" si="3"/>
        <v>8.0299999999999994</v>
      </c>
      <c r="G17" s="117">
        <f t="shared" si="0"/>
        <v>55.87</v>
      </c>
      <c r="H17" s="117">
        <f t="shared" si="1"/>
        <v>111</v>
      </c>
      <c r="I17" s="117"/>
      <c r="J17" s="117"/>
      <c r="K17" s="117"/>
      <c r="M17" s="57"/>
    </row>
    <row r="18" spans="2:13">
      <c r="B18" s="113">
        <f t="shared" si="2"/>
        <v>2020</v>
      </c>
      <c r="C18" s="118"/>
      <c r="D18" s="115">
        <f t="shared" ref="D18:F18" si="4">ROUND(D17*(1+$D86),2)</f>
        <v>56.31</v>
      </c>
      <c r="E18" s="115">
        <f t="shared" si="4"/>
        <v>33.36</v>
      </c>
      <c r="F18" s="115">
        <f t="shared" si="4"/>
        <v>8.1999999999999993</v>
      </c>
      <c r="G18" s="117">
        <f t="shared" ref="G18:G23" si="5">ROUND(F18*(8.76*$G$65)+E18,2)</f>
        <v>57.06</v>
      </c>
      <c r="H18" s="117">
        <f t="shared" ref="H18:H23" si="6">ROUND(D18+G18,2)</f>
        <v>113.37</v>
      </c>
      <c r="I18" s="117"/>
      <c r="J18" s="117"/>
      <c r="K18" s="117"/>
      <c r="M18" s="57"/>
    </row>
    <row r="19" spans="2:13">
      <c r="B19" s="113">
        <f t="shared" si="2"/>
        <v>2021</v>
      </c>
      <c r="C19" s="118"/>
      <c r="D19" s="115">
        <f t="shared" ref="D19:F19" si="7">ROUND(D18*(1+$D87),2)</f>
        <v>57.57</v>
      </c>
      <c r="E19" s="115">
        <f t="shared" si="7"/>
        <v>34.11</v>
      </c>
      <c r="F19" s="115">
        <f t="shared" si="7"/>
        <v>8.3800000000000008</v>
      </c>
      <c r="G19" s="117">
        <f t="shared" si="5"/>
        <v>58.33</v>
      </c>
      <c r="H19" s="117">
        <f t="shared" si="6"/>
        <v>115.9</v>
      </c>
      <c r="I19" s="117"/>
      <c r="J19" s="117"/>
      <c r="K19" s="117"/>
      <c r="M19" s="57"/>
    </row>
    <row r="20" spans="2:13">
      <c r="B20" s="113">
        <f t="shared" si="2"/>
        <v>2022</v>
      </c>
      <c r="C20" s="118"/>
      <c r="D20" s="115">
        <f t="shared" ref="D20:F20" si="8">ROUND(D19*(1+$D88),2)</f>
        <v>58.87</v>
      </c>
      <c r="E20" s="115">
        <f t="shared" si="8"/>
        <v>34.880000000000003</v>
      </c>
      <c r="F20" s="115">
        <f t="shared" si="8"/>
        <v>8.57</v>
      </c>
      <c r="G20" s="117">
        <f t="shared" si="5"/>
        <v>59.65</v>
      </c>
      <c r="H20" s="117">
        <f t="shared" si="6"/>
        <v>118.52</v>
      </c>
      <c r="I20" s="117"/>
      <c r="J20" s="117"/>
      <c r="K20" s="117"/>
      <c r="M20" s="57"/>
    </row>
    <row r="21" spans="2:13">
      <c r="B21" s="113">
        <f t="shared" si="2"/>
        <v>2023</v>
      </c>
      <c r="C21" s="118"/>
      <c r="D21" s="115">
        <f t="shared" ref="D21:F21" si="9">ROUND(D20*(1+$D89),2)</f>
        <v>60.23</v>
      </c>
      <c r="E21" s="115">
        <f t="shared" si="9"/>
        <v>35.68</v>
      </c>
      <c r="F21" s="115">
        <f t="shared" si="9"/>
        <v>8.77</v>
      </c>
      <c r="G21" s="117">
        <f t="shared" si="5"/>
        <v>61.03</v>
      </c>
      <c r="H21" s="117">
        <f t="shared" si="6"/>
        <v>121.26</v>
      </c>
      <c r="I21" s="117"/>
      <c r="J21" s="117"/>
      <c r="K21" s="117"/>
      <c r="M21" s="57"/>
    </row>
    <row r="22" spans="2:13">
      <c r="B22" s="113">
        <f t="shared" si="2"/>
        <v>2024</v>
      </c>
      <c r="C22" s="118"/>
      <c r="D22" s="115">
        <f t="shared" ref="D22:F22" si="10">ROUND(D21*(1+$D90),2)</f>
        <v>61.62</v>
      </c>
      <c r="E22" s="115">
        <f t="shared" si="10"/>
        <v>36.51</v>
      </c>
      <c r="F22" s="115">
        <f t="shared" si="10"/>
        <v>8.9700000000000006</v>
      </c>
      <c r="G22" s="117">
        <f t="shared" si="5"/>
        <v>62.44</v>
      </c>
      <c r="H22" s="117">
        <f t="shared" si="6"/>
        <v>124.06</v>
      </c>
      <c r="I22" s="117"/>
      <c r="J22" s="117"/>
      <c r="K22" s="117"/>
      <c r="M22" s="57"/>
    </row>
    <row r="23" spans="2:13">
      <c r="B23" s="113">
        <f t="shared" si="2"/>
        <v>2025</v>
      </c>
      <c r="C23" s="118"/>
      <c r="D23" s="115">
        <f t="shared" ref="D23:F23" si="11">ROUND(D22*(1+$D91),2)</f>
        <v>63.05</v>
      </c>
      <c r="E23" s="115">
        <f t="shared" si="11"/>
        <v>37.36</v>
      </c>
      <c r="F23" s="115">
        <f t="shared" si="11"/>
        <v>9.18</v>
      </c>
      <c r="G23" s="117">
        <f t="shared" si="5"/>
        <v>63.9</v>
      </c>
      <c r="H23" s="117">
        <f t="shared" si="6"/>
        <v>126.95</v>
      </c>
      <c r="I23" s="117"/>
      <c r="J23" s="117"/>
      <c r="K23" s="117"/>
      <c r="M23" s="57"/>
    </row>
    <row r="24" spans="2:13">
      <c r="B24" s="113">
        <f t="shared" si="2"/>
        <v>2026</v>
      </c>
      <c r="C24" s="118"/>
      <c r="D24" s="119">
        <f>ROUND(D23*(1+$G83),2)</f>
        <v>64.5</v>
      </c>
      <c r="E24" s="119">
        <f>ROUND(E23*(1+$G83),2)</f>
        <v>38.22</v>
      </c>
      <c r="F24" s="119">
        <f>ROUND(F23*(1+$G83),2)</f>
        <v>9.39</v>
      </c>
      <c r="G24" s="117">
        <f t="shared" si="0"/>
        <v>65.36</v>
      </c>
      <c r="H24" s="117">
        <f t="shared" si="1"/>
        <v>129.86000000000001</v>
      </c>
      <c r="I24" s="117"/>
      <c r="J24" s="117"/>
      <c r="K24" s="117"/>
      <c r="M24" s="57"/>
    </row>
    <row r="25" spans="2:13">
      <c r="B25" s="113">
        <f t="shared" si="2"/>
        <v>2027</v>
      </c>
      <c r="C25" s="118"/>
      <c r="D25" s="119">
        <f t="shared" ref="D25:F25" si="12">ROUND(D24*(1+$G84),2)</f>
        <v>65.989999999999995</v>
      </c>
      <c r="E25" s="119">
        <f t="shared" si="12"/>
        <v>39.11</v>
      </c>
      <c r="F25" s="119">
        <f t="shared" si="12"/>
        <v>9.61</v>
      </c>
      <c r="G25" s="117">
        <f t="shared" ref="G25:G30" si="13">ROUND(F25*(8.76*$G$65)+E25,2)</f>
        <v>66.89</v>
      </c>
      <c r="H25" s="117">
        <f t="shared" ref="H25:H30" si="14">ROUND(D25+G25,2)</f>
        <v>132.88</v>
      </c>
      <c r="I25" s="117"/>
      <c r="J25" s="117"/>
      <c r="K25" s="117"/>
      <c r="M25" s="57"/>
    </row>
    <row r="26" spans="2:13">
      <c r="B26" s="113">
        <f t="shared" si="2"/>
        <v>2028</v>
      </c>
      <c r="C26" s="118"/>
      <c r="D26" s="203">
        <f t="shared" ref="D26:F26" si="15">ROUND(D25*(1+$G85),2)</f>
        <v>67.53</v>
      </c>
      <c r="E26" s="203">
        <f t="shared" si="15"/>
        <v>40.020000000000003</v>
      </c>
      <c r="F26" s="203">
        <f t="shared" si="15"/>
        <v>9.83</v>
      </c>
      <c r="G26" s="204">
        <f t="shared" si="13"/>
        <v>68.44</v>
      </c>
      <c r="H26" s="204">
        <f t="shared" si="14"/>
        <v>135.97</v>
      </c>
      <c r="I26" s="204"/>
      <c r="J26" s="204"/>
      <c r="K26" s="204"/>
      <c r="M26" s="57"/>
    </row>
    <row r="27" spans="2:13">
      <c r="B27" s="113">
        <f t="shared" si="2"/>
        <v>2029</v>
      </c>
      <c r="C27" s="118"/>
      <c r="D27" s="119">
        <f t="shared" ref="D27:F28" si="16">ROUND(D26*(1+$G86),2)</f>
        <v>69.13</v>
      </c>
      <c r="E27" s="119">
        <f t="shared" si="16"/>
        <v>40.97</v>
      </c>
      <c r="F27" s="119">
        <f t="shared" si="16"/>
        <v>10.06</v>
      </c>
      <c r="G27" s="117">
        <f t="shared" si="13"/>
        <v>70.05</v>
      </c>
      <c r="H27" s="117">
        <f t="shared" si="14"/>
        <v>139.18</v>
      </c>
      <c r="I27" s="117">
        <f>VLOOKUP(B27,'Table 4'!$B$13:$D$43,2,FALSE)</f>
        <v>4.5</v>
      </c>
      <c r="J27" s="117">
        <f t="shared" ref="J27" si="17">ROUND($K$65*I27/1000,2)</f>
        <v>43.26</v>
      </c>
      <c r="K27" s="117">
        <f t="shared" ref="K27" si="18">ROUND(H27*1000/8760/$G$65+J27,2)</f>
        <v>91.41</v>
      </c>
      <c r="M27" s="57"/>
    </row>
    <row r="28" spans="2:13" s="154" customFormat="1">
      <c r="B28" s="157">
        <f t="shared" si="2"/>
        <v>2030</v>
      </c>
      <c r="C28" s="158"/>
      <c r="D28" s="152">
        <f t="shared" si="16"/>
        <v>70.78</v>
      </c>
      <c r="E28" s="152">
        <f t="shared" si="16"/>
        <v>41.95</v>
      </c>
      <c r="F28" s="152">
        <f t="shared" si="16"/>
        <v>10.3</v>
      </c>
      <c r="G28" s="152">
        <f t="shared" ref="G28" si="19">ROUND(F28*(8.76*$G$65)+E28,2)</f>
        <v>71.73</v>
      </c>
      <c r="H28" s="152">
        <f t="shared" ref="H28" si="20">ROUND(D28+G28,2)</f>
        <v>142.51</v>
      </c>
      <c r="I28" s="117">
        <f>VLOOKUP(B28,'Table 4'!$B$13:$D$43,3,FALSE)</f>
        <v>4.88</v>
      </c>
      <c r="J28" s="117">
        <f t="shared" ref="J28" si="21">ROUND($K$65*I28/1000,2)</f>
        <v>46.92</v>
      </c>
      <c r="K28" s="117">
        <f t="shared" ref="K28" si="22">ROUND(H28*1000/8760/$G$65+J28,2)</f>
        <v>96.22</v>
      </c>
      <c r="M28" s="66"/>
    </row>
    <row r="29" spans="2:13" s="154" customFormat="1">
      <c r="B29" s="157">
        <f t="shared" si="2"/>
        <v>2031</v>
      </c>
      <c r="C29" s="158"/>
      <c r="D29" s="152">
        <f t="shared" ref="D29" si="23">ROUND(D28*(1+$G88),2)</f>
        <v>72.48</v>
      </c>
      <c r="E29" s="152">
        <f t="shared" ref="E29" si="24">ROUND(E28*(1+$G88),2)</f>
        <v>42.96</v>
      </c>
      <c r="F29" s="152">
        <f t="shared" ref="F29" si="25">ROUND(F28*(1+$G88),2)</f>
        <v>10.55</v>
      </c>
      <c r="G29" s="152">
        <f t="shared" ref="G29" si="26">ROUND(F29*(8.76*$G$65)+E29,2)</f>
        <v>73.459999999999994</v>
      </c>
      <c r="H29" s="152">
        <f t="shared" ref="H29" si="27">ROUND(D29+G29,2)</f>
        <v>145.94</v>
      </c>
      <c r="I29" s="117">
        <f>VLOOKUP(B29,'Table 4'!$B$13:$C$43,2,FALSE)</f>
        <v>5.07</v>
      </c>
      <c r="J29" s="117">
        <f t="shared" ref="J29" si="28">ROUND($K$65*I29/1000,2)</f>
        <v>48.74</v>
      </c>
      <c r="K29" s="117">
        <f t="shared" ref="K29" si="29">ROUND(H29*1000/8760/$G$65+J29,2)</f>
        <v>99.22</v>
      </c>
      <c r="M29" s="66"/>
    </row>
    <row r="30" spans="2:13" s="154" customFormat="1">
      <c r="B30" s="157">
        <f t="shared" si="2"/>
        <v>2032</v>
      </c>
      <c r="C30" s="158"/>
      <c r="D30" s="152">
        <f t="shared" ref="D30:F30" si="30">ROUND(D29*(1+$G89),2)</f>
        <v>74.22</v>
      </c>
      <c r="E30" s="152">
        <f t="shared" si="30"/>
        <v>43.99</v>
      </c>
      <c r="F30" s="152">
        <f t="shared" si="30"/>
        <v>10.8</v>
      </c>
      <c r="G30" s="152">
        <f t="shared" si="13"/>
        <v>75.209999999999994</v>
      </c>
      <c r="H30" s="152">
        <f t="shared" si="14"/>
        <v>149.43</v>
      </c>
      <c r="I30" s="117">
        <f>VLOOKUP(B30,'Table 4'!$B$13:$C$43,2,FALSE)</f>
        <v>5.31</v>
      </c>
      <c r="J30" s="117">
        <f t="shared" ref="J30:J40" si="31">ROUND($K$65*I30/1000,2)</f>
        <v>51.05</v>
      </c>
      <c r="K30" s="117">
        <f t="shared" ref="K30:K40" si="32">ROUND(H30*1000/8760/$G$65+J30,2)</f>
        <v>102.74</v>
      </c>
      <c r="M30" s="66"/>
    </row>
    <row r="31" spans="2:13" s="154" customFormat="1">
      <c r="B31" s="157">
        <f t="shared" si="2"/>
        <v>2033</v>
      </c>
      <c r="C31" s="158"/>
      <c r="D31" s="152">
        <f t="shared" ref="D31:D32" si="33">ROUND(D30*(1+$G90),2)</f>
        <v>76.02</v>
      </c>
      <c r="E31" s="152">
        <f t="shared" ref="E31:E32" si="34">ROUND(E30*(1+$G90),2)</f>
        <v>45.05</v>
      </c>
      <c r="F31" s="152">
        <f t="shared" ref="F31:F32" si="35">ROUND(F30*(1+$G90),2)</f>
        <v>11.06</v>
      </c>
      <c r="G31" s="152">
        <f t="shared" ref="G31:G33" si="36">ROUND(F31*(8.76*$G$65)+E31,2)</f>
        <v>77.02</v>
      </c>
      <c r="H31" s="152">
        <f t="shared" ref="H31:H33" si="37">ROUND(D31+G31,2)</f>
        <v>153.04</v>
      </c>
      <c r="I31" s="117">
        <f>VLOOKUP(B31,'Table 4'!$B$13:$C$43,2,FALSE)</f>
        <v>5.65</v>
      </c>
      <c r="J31" s="117">
        <f t="shared" si="31"/>
        <v>54.32</v>
      </c>
      <c r="K31" s="117">
        <f t="shared" si="32"/>
        <v>107.26</v>
      </c>
      <c r="M31" s="66"/>
    </row>
    <row r="32" spans="2:13" s="154" customFormat="1">
      <c r="B32" s="157">
        <f t="shared" si="2"/>
        <v>2034</v>
      </c>
      <c r="C32" s="158"/>
      <c r="D32" s="152">
        <f t="shared" si="33"/>
        <v>77.86</v>
      </c>
      <c r="E32" s="152">
        <f t="shared" si="34"/>
        <v>46.14</v>
      </c>
      <c r="F32" s="152">
        <f t="shared" si="35"/>
        <v>11.33</v>
      </c>
      <c r="G32" s="152">
        <f t="shared" si="36"/>
        <v>78.89</v>
      </c>
      <c r="H32" s="152">
        <f t="shared" si="37"/>
        <v>156.75</v>
      </c>
      <c r="I32" s="117">
        <f>VLOOKUP(B32,'Table 4'!$B$13:$C$43,2,FALSE)</f>
        <v>5.93</v>
      </c>
      <c r="J32" s="117">
        <f t="shared" si="31"/>
        <v>57.01</v>
      </c>
      <c r="K32" s="117">
        <f t="shared" si="32"/>
        <v>111.23</v>
      </c>
      <c r="M32" s="66"/>
    </row>
    <row r="33" spans="2:15">
      <c r="B33" s="113">
        <f t="shared" si="2"/>
        <v>2035</v>
      </c>
      <c r="C33" s="118"/>
      <c r="D33" s="117">
        <f>ROUND(D32*(1+$J83),2)</f>
        <v>79.739999999999995</v>
      </c>
      <c r="E33" s="115">
        <f>ROUND(E32*(1+$J83),2)</f>
        <v>47.26</v>
      </c>
      <c r="F33" s="115">
        <f>ROUND(F32*(1+$J83),2)</f>
        <v>11.6</v>
      </c>
      <c r="G33" s="117">
        <f t="shared" si="36"/>
        <v>80.790000000000006</v>
      </c>
      <c r="H33" s="117">
        <f t="shared" si="37"/>
        <v>160.53</v>
      </c>
      <c r="I33" s="117">
        <f>VLOOKUP(B33,'Table 4'!$B$13:$C$43,2,FALSE)</f>
        <v>6.25</v>
      </c>
      <c r="J33" s="117">
        <f t="shared" si="31"/>
        <v>60.09</v>
      </c>
      <c r="K33" s="117">
        <f t="shared" si="32"/>
        <v>115.62</v>
      </c>
      <c r="M33" s="66"/>
    </row>
    <row r="34" spans="2:15">
      <c r="B34" s="113">
        <f t="shared" si="2"/>
        <v>2036</v>
      </c>
      <c r="C34" s="118"/>
      <c r="D34" s="117">
        <f t="shared" ref="D34:F34" si="38">ROUND(D33*(1+$J84),2)</f>
        <v>81.680000000000007</v>
      </c>
      <c r="E34" s="115">
        <f t="shared" si="38"/>
        <v>48.41</v>
      </c>
      <c r="F34" s="115">
        <f t="shared" si="38"/>
        <v>11.88</v>
      </c>
      <c r="G34" s="117">
        <f t="shared" ref="G34:G40" si="39">ROUND(F34*(8.76*$G$65)+E34,2)</f>
        <v>82.75</v>
      </c>
      <c r="H34" s="117">
        <f t="shared" ref="H34:H40" si="40">ROUND(D34+G34,2)</f>
        <v>164.43</v>
      </c>
      <c r="I34" s="117">
        <f>VLOOKUP(B34,'Table 4'!$B$13:$C$43,2,FALSE)</f>
        <v>6.73</v>
      </c>
      <c r="J34" s="117">
        <f t="shared" si="31"/>
        <v>64.7</v>
      </c>
      <c r="K34" s="117">
        <f t="shared" si="32"/>
        <v>121.58</v>
      </c>
      <c r="M34" s="66"/>
    </row>
    <row r="35" spans="2:15">
      <c r="B35" s="113">
        <f t="shared" si="2"/>
        <v>2037</v>
      </c>
      <c r="C35" s="118"/>
      <c r="D35" s="117">
        <f t="shared" ref="D35:F35" si="41">ROUND(D34*(1+$J85),2)</f>
        <v>83.66</v>
      </c>
      <c r="E35" s="115">
        <f t="shared" si="41"/>
        <v>49.59</v>
      </c>
      <c r="F35" s="115">
        <f t="shared" si="41"/>
        <v>12.17</v>
      </c>
      <c r="G35" s="117">
        <f t="shared" si="39"/>
        <v>84.77</v>
      </c>
      <c r="H35" s="117">
        <f t="shared" si="40"/>
        <v>168.43</v>
      </c>
      <c r="I35" s="117">
        <f>VLOOKUP(B35,'Table 4'!$B$13:$C$43,2,FALSE)</f>
        <v>6.93</v>
      </c>
      <c r="J35" s="117">
        <f t="shared" si="31"/>
        <v>66.63</v>
      </c>
      <c r="K35" s="117">
        <f t="shared" si="32"/>
        <v>124.89</v>
      </c>
      <c r="M35" s="66"/>
    </row>
    <row r="36" spans="2:15">
      <c r="B36" s="113">
        <f t="shared" si="2"/>
        <v>2038</v>
      </c>
      <c r="C36" s="118"/>
      <c r="D36" s="117">
        <f t="shared" ref="D36:F36" si="42">ROUND(D35*(1+$J86),2)</f>
        <v>85.7</v>
      </c>
      <c r="E36" s="115">
        <f t="shared" si="42"/>
        <v>50.8</v>
      </c>
      <c r="F36" s="115">
        <f t="shared" si="42"/>
        <v>12.47</v>
      </c>
      <c r="G36" s="117">
        <f t="shared" si="39"/>
        <v>86.85</v>
      </c>
      <c r="H36" s="117">
        <f t="shared" si="40"/>
        <v>172.55</v>
      </c>
      <c r="I36" s="117">
        <f>VLOOKUP(B36,'Table 4'!$B$13:$C$43,2,FALSE)</f>
        <v>7.3</v>
      </c>
      <c r="J36" s="117">
        <f t="shared" si="31"/>
        <v>70.180000000000007</v>
      </c>
      <c r="K36" s="117">
        <f t="shared" si="32"/>
        <v>129.87</v>
      </c>
      <c r="M36" s="66"/>
    </row>
    <row r="37" spans="2:15">
      <c r="B37" s="113">
        <f t="shared" si="2"/>
        <v>2039</v>
      </c>
      <c r="C37" s="118"/>
      <c r="D37" s="117">
        <f t="shared" ref="D37:F37" si="43">ROUND(D36*(1+$J87),2)</f>
        <v>87.8</v>
      </c>
      <c r="E37" s="115">
        <f t="shared" si="43"/>
        <v>52.04</v>
      </c>
      <c r="F37" s="115">
        <f t="shared" si="43"/>
        <v>12.78</v>
      </c>
      <c r="G37" s="117">
        <f t="shared" si="39"/>
        <v>88.98</v>
      </c>
      <c r="H37" s="117">
        <f t="shared" si="40"/>
        <v>176.78</v>
      </c>
      <c r="I37" s="117">
        <f>VLOOKUP(B37,'Table 4'!$B$13:$C$43,2,FALSE)</f>
        <v>7.56</v>
      </c>
      <c r="J37" s="117">
        <f t="shared" si="31"/>
        <v>72.680000000000007</v>
      </c>
      <c r="K37" s="117">
        <f t="shared" si="32"/>
        <v>133.83000000000001</v>
      </c>
      <c r="M37" s="66"/>
    </row>
    <row r="38" spans="2:15">
      <c r="B38" s="113">
        <f t="shared" si="2"/>
        <v>2040</v>
      </c>
      <c r="C38" s="118"/>
      <c r="D38" s="117">
        <f t="shared" ref="D38:F38" si="44">ROUND(D37*(1+$J88),2)</f>
        <v>89.94</v>
      </c>
      <c r="E38" s="115">
        <f t="shared" si="44"/>
        <v>53.31</v>
      </c>
      <c r="F38" s="115">
        <f t="shared" si="44"/>
        <v>13.09</v>
      </c>
      <c r="G38" s="117">
        <f t="shared" si="39"/>
        <v>91.15</v>
      </c>
      <c r="H38" s="117">
        <f t="shared" si="40"/>
        <v>181.09</v>
      </c>
      <c r="I38" s="117">
        <f>VLOOKUP(B38,'Table 4'!$B$13:$C$43,2,FALSE)</f>
        <v>7.84</v>
      </c>
      <c r="J38" s="117">
        <f t="shared" si="31"/>
        <v>75.37</v>
      </c>
      <c r="K38" s="117">
        <f t="shared" si="32"/>
        <v>138.01</v>
      </c>
      <c r="M38" s="66"/>
    </row>
    <row r="39" spans="2:15">
      <c r="B39" s="113">
        <f t="shared" si="2"/>
        <v>2041</v>
      </c>
      <c r="C39" s="118"/>
      <c r="D39" s="117">
        <f t="shared" ref="D39:F39" si="45">ROUND(D38*(1+$J89),2)</f>
        <v>92.15</v>
      </c>
      <c r="E39" s="115">
        <f t="shared" si="45"/>
        <v>54.62</v>
      </c>
      <c r="F39" s="115">
        <f t="shared" si="45"/>
        <v>13.41</v>
      </c>
      <c r="G39" s="117">
        <f t="shared" si="39"/>
        <v>93.39</v>
      </c>
      <c r="H39" s="117">
        <f t="shared" si="40"/>
        <v>185.54</v>
      </c>
      <c r="I39" s="117">
        <f>VLOOKUP(B39,'Table 4'!$B$13:$C$43,2,FALSE)</f>
        <v>8.0399999999999991</v>
      </c>
      <c r="J39" s="117">
        <f t="shared" si="31"/>
        <v>77.3</v>
      </c>
      <c r="K39" s="117">
        <f t="shared" si="32"/>
        <v>141.47999999999999</v>
      </c>
      <c r="M39" s="66"/>
    </row>
    <row r="40" spans="2:15">
      <c r="B40" s="113">
        <f t="shared" si="2"/>
        <v>2042</v>
      </c>
      <c r="C40" s="118"/>
      <c r="D40" s="117">
        <f t="shared" ref="D40:F40" si="46">ROUND(D39*(1+$J90),2)</f>
        <v>94.42</v>
      </c>
      <c r="E40" s="115">
        <f t="shared" si="46"/>
        <v>55.97</v>
      </c>
      <c r="F40" s="115">
        <f t="shared" si="46"/>
        <v>13.74</v>
      </c>
      <c r="G40" s="117">
        <f t="shared" si="39"/>
        <v>95.69</v>
      </c>
      <c r="H40" s="117">
        <f t="shared" si="40"/>
        <v>190.11</v>
      </c>
      <c r="I40" s="117">
        <f>VLOOKUP(B40,'Table 4'!$B$13:$C$43,2,FALSE)</f>
        <v>8.25</v>
      </c>
      <c r="J40" s="117">
        <f t="shared" si="31"/>
        <v>79.319999999999993</v>
      </c>
      <c r="K40" s="117">
        <f t="shared" si="32"/>
        <v>145.08000000000001</v>
      </c>
      <c r="M40" s="66"/>
    </row>
    <row r="41" spans="2:15">
      <c r="B41" s="113"/>
      <c r="C41" s="118"/>
      <c r="D41" s="117"/>
      <c r="E41" s="115"/>
      <c r="F41" s="115"/>
      <c r="G41" s="117"/>
      <c r="H41" s="117"/>
      <c r="I41" s="117"/>
      <c r="J41" s="117"/>
      <c r="K41" s="117"/>
    </row>
    <row r="42" spans="2:15">
      <c r="B42" s="113"/>
      <c r="C42" s="118"/>
      <c r="D42" s="117"/>
      <c r="E42" s="115"/>
      <c r="F42" s="115"/>
      <c r="G42" s="117"/>
      <c r="H42" s="117"/>
      <c r="I42" s="117"/>
      <c r="J42" s="117"/>
      <c r="K42" s="117"/>
    </row>
    <row r="43" spans="2:15">
      <c r="M43" s="113"/>
      <c r="O43" s="120"/>
    </row>
    <row r="44" spans="2:15" ht="14.25">
      <c r="B44" s="5" t="s">
        <v>31</v>
      </c>
      <c r="C44" s="24"/>
      <c r="D44" s="24"/>
      <c r="E44" s="24"/>
      <c r="F44" s="24"/>
      <c r="G44" s="24"/>
      <c r="H44" s="24"/>
      <c r="I44" s="24"/>
      <c r="J44" s="24"/>
      <c r="K44" s="24"/>
      <c r="M44" s="113"/>
      <c r="N44" s="120"/>
      <c r="O44" s="120"/>
    </row>
    <row r="46" spans="2:15">
      <c r="B46" s="110" t="s">
        <v>16</v>
      </c>
      <c r="D46" s="121" t="str">
        <f>'Table 3 436MW (West M) 2030'!D46</f>
        <v xml:space="preserve">Plant Costs  - 2017 IRP - Table 6.1 &amp; 6.2 </v>
      </c>
    </row>
    <row r="47" spans="2:15">
      <c r="C47" s="122" t="str">
        <f>D10</f>
        <v>(b)</v>
      </c>
      <c r="D47" s="117" t="str">
        <f>"= "&amp;C10&amp;" x "&amp;C76</f>
        <v>= (a) x 0.0737263117964292</v>
      </c>
    </row>
    <row r="48" spans="2:15">
      <c r="C48" s="122" t="str">
        <f>G10</f>
        <v>(e)</v>
      </c>
      <c r="D48" s="117" t="str">
        <f>"= "&amp;$F$10&amp;" x  (8.76 x "&amp;TEXT(G65,"0.0%")&amp;") + "&amp;$E$10</f>
        <v>= (d) x  (8.76 x 33.0%) + (c)</v>
      </c>
    </row>
    <row r="49" spans="3:11">
      <c r="C49" s="122" t="str">
        <f>H10</f>
        <v>(f)</v>
      </c>
      <c r="D49" s="117" t="str">
        <f>"= "&amp;D10&amp;" + "&amp;G10</f>
        <v>= (b) + (e)</v>
      </c>
    </row>
    <row r="50" spans="3:11">
      <c r="C50" s="122" t="str">
        <f>I10</f>
        <v>(g)</v>
      </c>
      <c r="D50" s="153" t="str">
        <f>'Table 4'!B3&amp;" - "&amp;'Table 4'!B4</f>
        <v>Table 4 - Burnertip Natural Gas Price Forecast</v>
      </c>
    </row>
    <row r="51" spans="3:11">
      <c r="C51" s="122" t="str">
        <f>J10</f>
        <v>(h)</v>
      </c>
      <c r="D51" s="117" t="str">
        <f>"= "&amp;TEXT(K65,"?,0")&amp;" MMBtu/MWH x "&amp;I9</f>
        <v>= 9,614 MMBtu/MWH x $/MMBtu</v>
      </c>
    </row>
    <row r="52" spans="3:11">
      <c r="C52" s="122" t="str">
        <f>K10</f>
        <v>(i)</v>
      </c>
      <c r="D52" s="117" t="str">
        <f>"= "&amp;H10&amp;" / (8.76 x 'Capacity Factor' ) + "&amp;J10</f>
        <v>= (f) / (8.76 x 'Capacity Factor' ) + (h)</v>
      </c>
    </row>
    <row r="53" spans="3:11" ht="13.5" thickBot="1"/>
    <row r="54" spans="3:11" ht="13.5" thickBot="1">
      <c r="C54" s="58" t="s">
        <v>104</v>
      </c>
      <c r="D54" s="55"/>
      <c r="E54" s="55"/>
      <c r="F54" s="55"/>
      <c r="G54" s="55"/>
      <c r="H54" s="55"/>
      <c r="I54" s="55"/>
      <c r="J54" s="56"/>
      <c r="K54" s="123"/>
    </row>
    <row r="55" spans="3:11" ht="5.25" customHeight="1"/>
    <row r="56" spans="3:11" ht="5.25" customHeight="1"/>
    <row r="57" spans="3:11">
      <c r="C57" s="42" t="s">
        <v>183</v>
      </c>
      <c r="D57" s="32"/>
      <c r="E57" s="42"/>
      <c r="F57" s="41" t="s">
        <v>41</v>
      </c>
      <c r="G57" s="41" t="s">
        <v>42</v>
      </c>
      <c r="H57" s="41" t="s">
        <v>43</v>
      </c>
      <c r="I57" s="41" t="s">
        <v>44</v>
      </c>
    </row>
    <row r="58" spans="3:11">
      <c r="C58" s="154" t="s">
        <v>106</v>
      </c>
      <c r="F58" s="124">
        <f>C69</f>
        <v>199.924125</v>
      </c>
      <c r="G58" s="57">
        <f>F58/F60</f>
        <v>1</v>
      </c>
      <c r="H58" s="138">
        <f>C70</f>
        <v>701.59905041057641</v>
      </c>
      <c r="I58" s="140">
        <f>C73</f>
        <v>30.657239904849501</v>
      </c>
    </row>
    <row r="59" spans="3:11">
      <c r="C59" s="154"/>
      <c r="F59" s="48">
        <f>D69</f>
        <v>0</v>
      </c>
      <c r="G59" s="44">
        <f>1-G58</f>
        <v>0</v>
      </c>
      <c r="H59" s="139">
        <f>D70</f>
        <v>0</v>
      </c>
      <c r="I59" s="141">
        <f>D73</f>
        <v>0</v>
      </c>
    </row>
    <row r="60" spans="3:11">
      <c r="C60" s="154" t="s">
        <v>45</v>
      </c>
      <c r="F60" s="124">
        <f>F58+F59</f>
        <v>199.924125</v>
      </c>
      <c r="G60" s="57">
        <f>G58+G59</f>
        <v>1</v>
      </c>
      <c r="H60" s="138">
        <f>ROUND(((F58*H58)+(F59*H59))/F60,0)</f>
        <v>702</v>
      </c>
      <c r="I60" s="140">
        <f>ROUND(((F58*I58)+(F59*I59))/F60,2)</f>
        <v>30.66</v>
      </c>
    </row>
    <row r="61" spans="3:11">
      <c r="C61" s="154"/>
      <c r="F61" s="124"/>
      <c r="G61" s="57"/>
      <c r="H61" s="125"/>
      <c r="I61" s="126"/>
    </row>
    <row r="62" spans="3:11">
      <c r="C62" s="155" t="s">
        <v>183</v>
      </c>
      <c r="D62" s="32"/>
      <c r="E62" s="42"/>
      <c r="F62" s="41" t="s">
        <v>41</v>
      </c>
      <c r="G62" s="41" t="s">
        <v>46</v>
      </c>
      <c r="H62" s="41" t="s">
        <v>47</v>
      </c>
      <c r="I62" s="41" t="s">
        <v>42</v>
      </c>
      <c r="J62" s="41" t="s">
        <v>48</v>
      </c>
      <c r="K62" s="41" t="s">
        <v>49</v>
      </c>
    </row>
    <row r="63" spans="3:11">
      <c r="C63" s="156" t="str">
        <f>C58</f>
        <v>SCCT Dry "F" - Turbine</v>
      </c>
      <c r="D63" s="127"/>
      <c r="E63" s="127"/>
      <c r="F63" s="110">
        <f>C69</f>
        <v>199.924125</v>
      </c>
      <c r="G63" s="57">
        <f>C77</f>
        <v>0.33</v>
      </c>
      <c r="H63" s="177">
        <f>G63*F63</f>
        <v>65.974961250000007</v>
      </c>
      <c r="I63" s="57">
        <f>H63/H65</f>
        <v>1</v>
      </c>
      <c r="J63" s="126">
        <f>C74</f>
        <v>7.5299874286936257</v>
      </c>
      <c r="K63" s="128">
        <f>C75</f>
        <v>9614</v>
      </c>
    </row>
    <row r="64" spans="3:11">
      <c r="C64" s="156">
        <f>C59</f>
        <v>0</v>
      </c>
      <c r="D64" s="127"/>
      <c r="E64" s="127"/>
      <c r="F64" s="43">
        <f>D69</f>
        <v>0</v>
      </c>
      <c r="G64" s="44">
        <f>D77</f>
        <v>0</v>
      </c>
      <c r="H64" s="178">
        <f>G64*F64</f>
        <v>0</v>
      </c>
      <c r="I64" s="44">
        <f>1-I63</f>
        <v>0</v>
      </c>
      <c r="J64" s="45">
        <f>D74</f>
        <v>0</v>
      </c>
      <c r="K64" s="46">
        <f>D75</f>
        <v>0</v>
      </c>
    </row>
    <row r="65" spans="2:11">
      <c r="C65" s="154" t="s">
        <v>50</v>
      </c>
      <c r="F65" s="110">
        <f>F63+F64</f>
        <v>199.924125</v>
      </c>
      <c r="G65" s="129">
        <f>ROUND(H65/F65,3)</f>
        <v>0.33</v>
      </c>
      <c r="H65" s="177">
        <f>SUM(H63:H64)</f>
        <v>65.974961250000007</v>
      </c>
      <c r="I65" s="57">
        <f>I63+I64</f>
        <v>1</v>
      </c>
      <c r="J65" s="126">
        <f>ROUND(($I63*J63)+($I64*J64),2)</f>
        <v>7.53</v>
      </c>
      <c r="K65" s="130">
        <f>ROUND(($I63*K63)+($I64*K64),0)</f>
        <v>9614</v>
      </c>
    </row>
    <row r="66" spans="2:11">
      <c r="G66" s="129"/>
      <c r="I66" s="57"/>
      <c r="J66" s="126"/>
      <c r="K66" s="47" t="s">
        <v>51</v>
      </c>
    </row>
    <row r="68" spans="2:11">
      <c r="C68" s="41" t="s">
        <v>105</v>
      </c>
      <c r="D68" s="41" t="s">
        <v>35</v>
      </c>
      <c r="E68" s="59" t="str">
        <f>D46</f>
        <v xml:space="preserve">Plant Costs  - 2017 IRP - Table 6.1 &amp; 6.2 </v>
      </c>
      <c r="F68" s="131"/>
      <c r="G68" s="131"/>
      <c r="H68" s="131"/>
      <c r="I68" s="131"/>
      <c r="J68" s="131"/>
      <c r="K68" s="132"/>
    </row>
    <row r="69" spans="2:11">
      <c r="C69" s="110">
        <v>199.924125</v>
      </c>
      <c r="E69" s="110" t="s">
        <v>77</v>
      </c>
      <c r="H69" s="133"/>
    </row>
    <row r="70" spans="2:11">
      <c r="B70" s="110" t="s">
        <v>103</v>
      </c>
      <c r="C70" s="125">
        <v>701.59905041057641</v>
      </c>
      <c r="D70" s="125"/>
      <c r="E70" s="110" t="s">
        <v>78</v>
      </c>
    </row>
    <row r="71" spans="2:11">
      <c r="B71" s="110" t="s">
        <v>103</v>
      </c>
      <c r="C71" s="126">
        <v>16.0158293408495</v>
      </c>
      <c r="D71" s="126"/>
      <c r="E71" s="110" t="s">
        <v>79</v>
      </c>
    </row>
    <row r="72" spans="2:11">
      <c r="B72" s="110" t="s">
        <v>103</v>
      </c>
      <c r="C72" s="49">
        <v>14.641410564000001</v>
      </c>
      <c r="D72" s="49"/>
      <c r="E72" s="110" t="s">
        <v>75</v>
      </c>
    </row>
    <row r="73" spans="2:11">
      <c r="B73" s="110" t="s">
        <v>103</v>
      </c>
      <c r="C73" s="126">
        <f>C71+C72</f>
        <v>30.657239904849501</v>
      </c>
      <c r="D73" s="126"/>
      <c r="E73" s="110" t="s">
        <v>80</v>
      </c>
    </row>
    <row r="74" spans="2:11">
      <c r="B74" s="110" t="s">
        <v>103</v>
      </c>
      <c r="C74" s="126">
        <v>7.5299874286936257</v>
      </c>
      <c r="D74" s="126"/>
      <c r="E74" s="110" t="s">
        <v>81</v>
      </c>
    </row>
    <row r="75" spans="2:11">
      <c r="C75" s="130">
        <v>9614</v>
      </c>
      <c r="D75" s="130"/>
      <c r="E75" s="110" t="s">
        <v>53</v>
      </c>
    </row>
    <row r="76" spans="2:11">
      <c r="C76" s="151">
        <v>7.3726311796429175E-2</v>
      </c>
      <c r="D76" s="151"/>
      <c r="E76" s="110" t="s">
        <v>54</v>
      </c>
    </row>
    <row r="77" spans="2:11">
      <c r="C77" s="134">
        <v>0.33</v>
      </c>
      <c r="D77" s="134"/>
      <c r="E77" s="110" t="s">
        <v>55</v>
      </c>
    </row>
    <row r="78" spans="2:11">
      <c r="D78" s="57">
        <f>ROUND(H65/F65,3)</f>
        <v>0.33</v>
      </c>
      <c r="E78" s="110" t="s">
        <v>56</v>
      </c>
    </row>
    <row r="79" spans="2:11">
      <c r="D79" s="129"/>
      <c r="E79" s="66"/>
    </row>
    <row r="80" spans="2:11">
      <c r="C80" s="134"/>
      <c r="D80" s="134"/>
    </row>
    <row r="82" spans="3:15" ht="13.5" thickBot="1">
      <c r="C82" s="54" t="str">
        <f>"Company Official Inflation Forecast Dated "&amp;TEXT('Table 4'!G5,"mmmm dd, yyyy")</f>
        <v>Company Official Inflation Forecast Dated March 31, 2017</v>
      </c>
      <c r="D82" s="55"/>
      <c r="E82" s="55"/>
      <c r="F82" s="55"/>
      <c r="G82" s="55"/>
      <c r="H82" s="55"/>
      <c r="I82" s="55"/>
      <c r="J82" s="56"/>
      <c r="K82" s="123"/>
    </row>
    <row r="83" spans="3:15">
      <c r="C83" s="135">
        <v>2017</v>
      </c>
      <c r="D83" s="57">
        <v>2.2092462442320437E-2</v>
      </c>
      <c r="F83" s="135">
        <f>C91+1</f>
        <v>2026</v>
      </c>
      <c r="G83" s="57">
        <v>2.2944058791238842E-2</v>
      </c>
      <c r="I83" s="135">
        <f>F91+1</f>
        <v>2035</v>
      </c>
      <c r="J83" s="57">
        <v>2.4174683944208519E-2</v>
      </c>
    </row>
    <row r="84" spans="3:15">
      <c r="C84" s="135">
        <f t="shared" ref="C84:C91" si="47">C83+1</f>
        <v>2018</v>
      </c>
      <c r="D84" s="57">
        <v>2.1684070430924685E-2</v>
      </c>
      <c r="F84" s="135">
        <f t="shared" ref="F84:F91" si="48">F83+1</f>
        <v>2027</v>
      </c>
      <c r="G84" s="57">
        <v>2.3164081218836952E-2</v>
      </c>
      <c r="I84" s="135">
        <f t="shared" ref="I84:I91" si="49">I83+1</f>
        <v>2036</v>
      </c>
      <c r="J84" s="57">
        <v>2.4311492116604327E-2</v>
      </c>
    </row>
    <row r="85" spans="3:15">
      <c r="C85" s="135">
        <f t="shared" si="47"/>
        <v>2019</v>
      </c>
      <c r="D85" s="57">
        <v>2.0023445288848141E-2</v>
      </c>
      <c r="F85" s="135">
        <f t="shared" si="48"/>
        <v>2028</v>
      </c>
      <c r="G85" s="57">
        <v>2.3269517424980624E-2</v>
      </c>
      <c r="I85" s="135">
        <f t="shared" si="49"/>
        <v>2037</v>
      </c>
      <c r="J85" s="57">
        <v>2.4277391473133791E-2</v>
      </c>
    </row>
    <row r="86" spans="3:15">
      <c r="C86" s="135">
        <f t="shared" si="47"/>
        <v>2020</v>
      </c>
      <c r="D86" s="57">
        <v>2.1423649370385656E-2</v>
      </c>
      <c r="F86" s="135">
        <f t="shared" si="48"/>
        <v>2029</v>
      </c>
      <c r="G86" s="57">
        <v>2.3660062349176059E-2</v>
      </c>
      <c r="I86" s="135">
        <f t="shared" si="49"/>
        <v>2038</v>
      </c>
      <c r="J86" s="57">
        <v>2.4418737348747444E-2</v>
      </c>
    </row>
    <row r="87" spans="3:15">
      <c r="C87" s="135">
        <f t="shared" si="47"/>
        <v>2021</v>
      </c>
      <c r="D87" s="57">
        <v>2.2444603435442634E-2</v>
      </c>
      <c r="F87" s="135">
        <f t="shared" si="48"/>
        <v>2030</v>
      </c>
      <c r="G87" s="57">
        <v>2.3797996946838929E-2</v>
      </c>
      <c r="I87" s="135">
        <f t="shared" si="49"/>
        <v>2039</v>
      </c>
      <c r="J87" s="57">
        <v>2.4490791911648602E-2</v>
      </c>
    </row>
    <row r="88" spans="3:15">
      <c r="C88" s="135">
        <f t="shared" si="47"/>
        <v>2022</v>
      </c>
      <c r="D88" s="57">
        <v>2.2559296067847567E-2</v>
      </c>
      <c r="F88" s="135">
        <f t="shared" si="48"/>
        <v>2031</v>
      </c>
      <c r="G88" s="57">
        <v>2.4014000123530499E-2</v>
      </c>
      <c r="I88" s="135">
        <f t="shared" si="49"/>
        <v>2040</v>
      </c>
      <c r="J88" s="57">
        <v>2.442458536688985E-2</v>
      </c>
    </row>
    <row r="89" spans="3:15" s="112" customFormat="1">
      <c r="C89" s="135">
        <f t="shared" si="47"/>
        <v>2023</v>
      </c>
      <c r="D89" s="57">
        <v>2.3031082544693549E-2</v>
      </c>
      <c r="F89" s="135">
        <f t="shared" si="48"/>
        <v>2032</v>
      </c>
      <c r="G89" s="57">
        <v>2.4075090077113837E-2</v>
      </c>
      <c r="I89" s="135">
        <f t="shared" si="49"/>
        <v>2041</v>
      </c>
      <c r="J89" s="57">
        <v>2.4530694634797623E-2</v>
      </c>
      <c r="N89" s="110"/>
      <c r="O89" s="110"/>
    </row>
    <row r="90" spans="3:15" s="112" customFormat="1">
      <c r="C90" s="135">
        <f t="shared" si="47"/>
        <v>2024</v>
      </c>
      <c r="D90" s="57">
        <v>2.3134274986934988E-2</v>
      </c>
      <c r="F90" s="135">
        <f t="shared" si="48"/>
        <v>2033</v>
      </c>
      <c r="G90" s="57">
        <v>2.4191075903759129E-2</v>
      </c>
      <c r="I90" s="135">
        <f t="shared" si="49"/>
        <v>2042</v>
      </c>
      <c r="J90" s="57">
        <v>2.4630996146588036E-2</v>
      </c>
      <c r="N90" s="110"/>
      <c r="O90" s="110"/>
    </row>
    <row r="91" spans="3:15" s="112" customFormat="1">
      <c r="C91" s="135">
        <f t="shared" si="47"/>
        <v>2025</v>
      </c>
      <c r="D91" s="57">
        <v>2.3159080336675242E-2</v>
      </c>
      <c r="F91" s="135">
        <f t="shared" si="48"/>
        <v>2034</v>
      </c>
      <c r="G91" s="57">
        <v>2.4219456505286896E-2</v>
      </c>
      <c r="I91" s="135">
        <f t="shared" si="49"/>
        <v>2043</v>
      </c>
      <c r="J91" s="57">
        <v>2.4704209858992465E-2</v>
      </c>
      <c r="N91" s="110"/>
      <c r="O91" s="110"/>
    </row>
    <row r="92" spans="3:15" s="112" customFormat="1">
      <c r="N92" s="110"/>
      <c r="O92" s="110"/>
    </row>
    <row r="93" spans="3:15" s="112" customFormat="1">
      <c r="N93" s="110"/>
      <c r="O93" s="110"/>
    </row>
    <row r="94" spans="3:15">
      <c r="D94" s="142"/>
    </row>
    <row r="95" spans="3:15">
      <c r="D95" s="142"/>
    </row>
  </sheetData>
  <phoneticPr fontId="6" type="noConversion"/>
  <printOptions horizontalCentered="1"/>
  <pageMargins left="0.25" right="0.25" top="0.75" bottom="0.75" header="0.3" footer="0.3"/>
  <pageSetup scale="96" fitToHeight="0" orientation="portrait" r:id="rId1"/>
  <headerFooter alignWithMargins="0"/>
  <rowBreaks count="1" manualBreakCount="1">
    <brk id="52" max="10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B1:O95"/>
  <sheetViews>
    <sheetView view="pageBreakPreview" topLeftCell="A3" zoomScale="85" zoomScaleNormal="85" zoomScaleSheetLayoutView="85" workbookViewId="0">
      <pane xSplit="3" ySplit="8" topLeftCell="D11" activePane="bottomRight" state="frozen"/>
      <selection activeCell="E15" sqref="E15"/>
      <selection pane="topRight" activeCell="E15" sqref="E15"/>
      <selection pane="bottomLeft" activeCell="E15" sqref="E15"/>
      <selection pane="bottomRight" activeCell="A44" sqref="A44"/>
    </sheetView>
  </sheetViews>
  <sheetFormatPr defaultColWidth="9.33203125" defaultRowHeight="12.75"/>
  <cols>
    <col min="1" max="1" width="2.83203125" style="110" customWidth="1"/>
    <col min="2" max="2" width="10.83203125" style="110" customWidth="1"/>
    <col min="3" max="3" width="26.1640625" style="110" customWidth="1"/>
    <col min="4" max="4" width="12.33203125" style="110" customWidth="1"/>
    <col min="5" max="5" width="9.1640625" style="110" customWidth="1"/>
    <col min="6" max="6" width="10.5" style="110" customWidth="1"/>
    <col min="7" max="7" width="10.5" style="110" bestFit="1" customWidth="1"/>
    <col min="8" max="8" width="11.6640625" style="110" bestFit="1" customWidth="1"/>
    <col min="9" max="9" width="11.1640625" style="110" customWidth="1"/>
    <col min="10" max="10" width="12" style="110" bestFit="1" customWidth="1"/>
    <col min="11" max="11" width="12" style="110" customWidth="1"/>
    <col min="12" max="13" width="9.33203125" style="110"/>
    <col min="14" max="15" width="9.33203125" style="110" customWidth="1"/>
    <col min="16" max="16384" width="9.33203125" style="110"/>
  </cols>
  <sheetData>
    <row r="1" spans="2:14" ht="15.75" hidden="1">
      <c r="B1" s="1" t="s">
        <v>52</v>
      </c>
      <c r="C1" s="109"/>
      <c r="D1" s="109"/>
      <c r="E1" s="109"/>
      <c r="F1" s="109"/>
      <c r="G1" s="109"/>
      <c r="H1" s="109"/>
      <c r="I1" s="109"/>
      <c r="J1" s="109"/>
      <c r="K1" s="109"/>
    </row>
    <row r="2" spans="2:14" ht="15.75">
      <c r="B2" s="1"/>
      <c r="C2" s="109"/>
      <c r="D2" s="109"/>
      <c r="E2" s="109"/>
      <c r="F2" s="109"/>
      <c r="G2" s="109"/>
      <c r="H2" s="109"/>
      <c r="I2" s="109"/>
      <c r="J2" s="109"/>
      <c r="K2" s="109"/>
    </row>
    <row r="3" spans="2:14" ht="15.75">
      <c r="B3" s="1" t="s">
        <v>85</v>
      </c>
      <c r="C3" s="109"/>
      <c r="D3" s="109"/>
      <c r="E3" s="109"/>
      <c r="F3" s="109"/>
      <c r="G3" s="109"/>
      <c r="H3" s="109"/>
      <c r="I3" s="109"/>
      <c r="J3" s="109"/>
      <c r="K3" s="109"/>
    </row>
    <row r="4" spans="2:14" ht="15.75">
      <c r="B4" s="1" t="s">
        <v>93</v>
      </c>
      <c r="C4" s="109"/>
      <c r="D4" s="109"/>
      <c r="E4" s="109"/>
      <c r="F4" s="109"/>
      <c r="G4" s="109"/>
      <c r="H4" s="109"/>
      <c r="I4" s="109"/>
      <c r="J4" s="109"/>
      <c r="K4" s="109"/>
    </row>
    <row r="5" spans="2:14" ht="15.75">
      <c r="B5" s="1" t="str">
        <f>C54</f>
        <v>Willamette Valley - 436 MW - CCCT Dry "G/H", 1x1 - West Side Resource (1,500')</v>
      </c>
      <c r="C5" s="109"/>
      <c r="D5" s="109"/>
      <c r="E5" s="109"/>
      <c r="F5" s="109"/>
      <c r="G5" s="109"/>
      <c r="H5" s="109"/>
      <c r="I5" s="109"/>
      <c r="J5" s="109"/>
      <c r="K5" s="109"/>
    </row>
    <row r="6" spans="2:14" ht="15.75">
      <c r="B6" s="1"/>
      <c r="C6" s="109"/>
      <c r="D6" s="109"/>
      <c r="E6" s="109"/>
      <c r="F6" s="109"/>
      <c r="G6" s="109"/>
      <c r="H6" s="109"/>
      <c r="I6" s="109"/>
      <c r="K6" s="17"/>
    </row>
    <row r="7" spans="2:14">
      <c r="B7" s="111"/>
      <c r="C7" s="111"/>
      <c r="D7" s="111"/>
      <c r="E7" s="111"/>
      <c r="F7" s="111"/>
      <c r="G7" s="111"/>
      <c r="H7" s="111"/>
      <c r="I7" s="109"/>
      <c r="J7" s="112"/>
      <c r="K7" s="112"/>
      <c r="L7" s="112"/>
      <c r="M7" s="112"/>
      <c r="N7" s="112"/>
    </row>
    <row r="8" spans="2:14" ht="51.75" customHeight="1">
      <c r="B8" s="18" t="s">
        <v>0</v>
      </c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14</v>
      </c>
      <c r="H8" s="19" t="s">
        <v>15</v>
      </c>
      <c r="I8" s="20" t="s">
        <v>26</v>
      </c>
      <c r="J8" s="20" t="s">
        <v>72</v>
      </c>
      <c r="K8" s="19" t="s">
        <v>73</v>
      </c>
      <c r="L8" s="112"/>
    </row>
    <row r="9" spans="2:14" ht="18.75" customHeight="1">
      <c r="B9" s="21"/>
      <c r="C9" s="22" t="s">
        <v>8</v>
      </c>
      <c r="D9" s="23" t="s">
        <v>9</v>
      </c>
      <c r="E9" s="23" t="s">
        <v>9</v>
      </c>
      <c r="F9" s="22" t="s">
        <v>39</v>
      </c>
      <c r="G9" s="23" t="s">
        <v>9</v>
      </c>
      <c r="H9" s="23" t="s">
        <v>9</v>
      </c>
      <c r="I9" s="23" t="s">
        <v>27</v>
      </c>
      <c r="J9" s="22" t="s">
        <v>39</v>
      </c>
      <c r="K9" s="22" t="s">
        <v>39</v>
      </c>
      <c r="L9" s="112"/>
    </row>
    <row r="10" spans="2:14">
      <c r="C10" s="2" t="s">
        <v>1</v>
      </c>
      <c r="D10" s="2" t="s">
        <v>2</v>
      </c>
      <c r="E10" s="2" t="s">
        <v>3</v>
      </c>
      <c r="F10" s="2" t="s">
        <v>4</v>
      </c>
      <c r="G10" s="2" t="s">
        <v>5</v>
      </c>
      <c r="H10" s="2" t="s">
        <v>7</v>
      </c>
      <c r="I10" s="2" t="s">
        <v>28</v>
      </c>
      <c r="J10" s="2" t="s">
        <v>29</v>
      </c>
      <c r="K10" s="2" t="s">
        <v>30</v>
      </c>
    </row>
    <row r="11" spans="2:14" ht="6" customHeight="1"/>
    <row r="12" spans="2:14" ht="15.75">
      <c r="B12" s="60" t="str">
        <f>C54</f>
        <v>Willamette Valley - 436 MW - CCCT Dry "G/H", 1x1 - West Side Resource (1,500')</v>
      </c>
      <c r="C12" s="112"/>
      <c r="E12" s="112"/>
      <c r="F12" s="112"/>
      <c r="G12" s="112"/>
      <c r="H12" s="112"/>
      <c r="I12" s="111"/>
      <c r="J12" s="111"/>
      <c r="K12" s="111"/>
      <c r="L12" s="112"/>
    </row>
    <row r="13" spans="2:14" ht="4.5" customHeight="1">
      <c r="B13" s="113"/>
      <c r="C13" s="114"/>
      <c r="D13" s="115"/>
      <c r="E13" s="116"/>
      <c r="F13" s="116"/>
      <c r="G13" s="117"/>
      <c r="H13" s="117"/>
      <c r="I13" s="117"/>
      <c r="J13" s="117"/>
      <c r="K13" s="117"/>
    </row>
    <row r="14" spans="2:14">
      <c r="B14" s="113">
        <v>2016</v>
      </c>
      <c r="C14" s="114">
        <f>$H$60</f>
        <v>1363</v>
      </c>
      <c r="D14" s="115">
        <f>ROUND(C14*$C$76,2)</f>
        <v>98.9</v>
      </c>
      <c r="E14" s="116">
        <f>$I$60</f>
        <v>43.7</v>
      </c>
      <c r="F14" s="116">
        <f>$J$65</f>
        <v>2.02</v>
      </c>
      <c r="G14" s="117">
        <f t="shared" ref="G14:G24" si="0">ROUND(F14*(8.76*$G$65)+E14,2)</f>
        <v>56.14</v>
      </c>
      <c r="H14" s="117">
        <f t="shared" ref="H14:H24" si="1">ROUND(D14+G14,2)</f>
        <v>155.04</v>
      </c>
      <c r="I14" s="117"/>
      <c r="J14" s="117"/>
      <c r="K14" s="117"/>
    </row>
    <row r="15" spans="2:14">
      <c r="B15" s="113">
        <f t="shared" ref="B15:B40" si="2">B14+1</f>
        <v>2017</v>
      </c>
      <c r="C15" s="118"/>
      <c r="D15" s="115">
        <f>ROUND(D14*(1+$D83),2)</f>
        <v>101.08</v>
      </c>
      <c r="E15" s="115">
        <f t="shared" ref="D15:F17" si="3">ROUND(E14*(1+$D83),2)</f>
        <v>44.67</v>
      </c>
      <c r="F15" s="115">
        <f t="shared" si="3"/>
        <v>2.06</v>
      </c>
      <c r="G15" s="119">
        <f t="shared" si="0"/>
        <v>57.36</v>
      </c>
      <c r="H15" s="119">
        <f t="shared" si="1"/>
        <v>158.44</v>
      </c>
      <c r="I15" s="117"/>
      <c r="J15" s="117"/>
      <c r="K15" s="117"/>
    </row>
    <row r="16" spans="2:14">
      <c r="B16" s="113">
        <f t="shared" si="2"/>
        <v>2018</v>
      </c>
      <c r="C16" s="118"/>
      <c r="D16" s="115">
        <f t="shared" si="3"/>
        <v>103.27</v>
      </c>
      <c r="E16" s="115">
        <f t="shared" si="3"/>
        <v>45.64</v>
      </c>
      <c r="F16" s="115">
        <f t="shared" si="3"/>
        <v>2.1</v>
      </c>
      <c r="G16" s="117">
        <f t="shared" si="0"/>
        <v>58.57</v>
      </c>
      <c r="H16" s="117">
        <f t="shared" si="1"/>
        <v>161.84</v>
      </c>
      <c r="I16" s="117"/>
      <c r="J16" s="117"/>
      <c r="K16" s="117"/>
    </row>
    <row r="17" spans="2:13">
      <c r="B17" s="113">
        <f t="shared" si="2"/>
        <v>2019</v>
      </c>
      <c r="C17" s="118"/>
      <c r="D17" s="115">
        <f t="shared" si="3"/>
        <v>105.34</v>
      </c>
      <c r="E17" s="115">
        <f t="shared" si="3"/>
        <v>46.55</v>
      </c>
      <c r="F17" s="115">
        <f t="shared" si="3"/>
        <v>2.14</v>
      </c>
      <c r="G17" s="117">
        <f t="shared" si="0"/>
        <v>59.73</v>
      </c>
      <c r="H17" s="117">
        <f t="shared" si="1"/>
        <v>165.07</v>
      </c>
      <c r="I17" s="117"/>
      <c r="J17" s="117"/>
      <c r="K17" s="117"/>
    </row>
    <row r="18" spans="2:13">
      <c r="B18" s="113">
        <f t="shared" si="2"/>
        <v>2020</v>
      </c>
      <c r="C18" s="118"/>
      <c r="D18" s="115">
        <f t="shared" ref="D18:F18" si="4">ROUND(D17*(1+$D86),2)</f>
        <v>107.6</v>
      </c>
      <c r="E18" s="115">
        <f t="shared" si="4"/>
        <v>47.55</v>
      </c>
      <c r="F18" s="115">
        <f t="shared" si="4"/>
        <v>2.19</v>
      </c>
      <c r="G18" s="117">
        <f t="shared" ref="G18:G23" si="5">ROUND(F18*(8.76*$G$65)+E18,2)</f>
        <v>61.04</v>
      </c>
      <c r="H18" s="117">
        <f t="shared" ref="H18:H23" si="6">ROUND(D18+G18,2)</f>
        <v>168.64</v>
      </c>
      <c r="I18" s="117"/>
      <c r="J18" s="117"/>
      <c r="K18" s="117"/>
    </row>
    <row r="19" spans="2:13">
      <c r="B19" s="113">
        <f t="shared" si="2"/>
        <v>2021</v>
      </c>
      <c r="C19" s="118"/>
      <c r="D19" s="115">
        <f t="shared" ref="D19:F19" si="7">ROUND(D18*(1+$D87),2)</f>
        <v>110.02</v>
      </c>
      <c r="E19" s="115">
        <f t="shared" si="7"/>
        <v>48.62</v>
      </c>
      <c r="F19" s="115">
        <f t="shared" si="7"/>
        <v>2.2400000000000002</v>
      </c>
      <c r="G19" s="117">
        <f t="shared" si="5"/>
        <v>62.41</v>
      </c>
      <c r="H19" s="117">
        <f t="shared" si="6"/>
        <v>172.43</v>
      </c>
      <c r="I19" s="117"/>
      <c r="J19" s="117"/>
      <c r="K19" s="117"/>
    </row>
    <row r="20" spans="2:13">
      <c r="B20" s="113">
        <f t="shared" si="2"/>
        <v>2022</v>
      </c>
      <c r="C20" s="118"/>
      <c r="D20" s="115">
        <f t="shared" ref="D20:F20" si="8">ROUND(D19*(1+$D88),2)</f>
        <v>112.5</v>
      </c>
      <c r="E20" s="115">
        <f t="shared" si="8"/>
        <v>49.72</v>
      </c>
      <c r="F20" s="115">
        <f t="shared" si="8"/>
        <v>2.29</v>
      </c>
      <c r="G20" s="117">
        <f t="shared" si="5"/>
        <v>63.82</v>
      </c>
      <c r="H20" s="117">
        <f t="shared" si="6"/>
        <v>176.32</v>
      </c>
      <c r="I20" s="117"/>
      <c r="J20" s="117"/>
      <c r="K20" s="117"/>
    </row>
    <row r="21" spans="2:13">
      <c r="B21" s="113">
        <f t="shared" si="2"/>
        <v>2023</v>
      </c>
      <c r="C21" s="118"/>
      <c r="D21" s="115">
        <f t="shared" ref="D21:F21" si="9">ROUND(D20*(1+$D89),2)</f>
        <v>115.09</v>
      </c>
      <c r="E21" s="115">
        <f t="shared" si="9"/>
        <v>50.87</v>
      </c>
      <c r="F21" s="115">
        <f t="shared" si="9"/>
        <v>2.34</v>
      </c>
      <c r="G21" s="117">
        <f t="shared" si="5"/>
        <v>65.28</v>
      </c>
      <c r="H21" s="117">
        <f t="shared" si="6"/>
        <v>180.37</v>
      </c>
      <c r="I21" s="117"/>
      <c r="J21" s="117"/>
      <c r="K21" s="117"/>
    </row>
    <row r="22" spans="2:13">
      <c r="B22" s="113">
        <f t="shared" si="2"/>
        <v>2024</v>
      </c>
      <c r="C22" s="118"/>
      <c r="D22" s="115">
        <f t="shared" ref="D22:F22" si="10">ROUND(D21*(1+$D90),2)</f>
        <v>117.75</v>
      </c>
      <c r="E22" s="115">
        <f t="shared" si="10"/>
        <v>52.05</v>
      </c>
      <c r="F22" s="115">
        <f t="shared" si="10"/>
        <v>2.39</v>
      </c>
      <c r="G22" s="117">
        <f t="shared" si="5"/>
        <v>66.77</v>
      </c>
      <c r="H22" s="117">
        <f t="shared" si="6"/>
        <v>184.52</v>
      </c>
      <c r="I22" s="117"/>
      <c r="J22" s="117"/>
      <c r="K22" s="117"/>
    </row>
    <row r="23" spans="2:13">
      <c r="B23" s="113">
        <f t="shared" si="2"/>
        <v>2025</v>
      </c>
      <c r="C23" s="118"/>
      <c r="D23" s="115">
        <f t="shared" ref="D23:F23" si="11">ROUND(D22*(1+$D91),2)</f>
        <v>120.48</v>
      </c>
      <c r="E23" s="115">
        <f t="shared" si="11"/>
        <v>53.26</v>
      </c>
      <c r="F23" s="115">
        <f t="shared" si="11"/>
        <v>2.4500000000000002</v>
      </c>
      <c r="G23" s="117">
        <f t="shared" si="5"/>
        <v>68.349999999999994</v>
      </c>
      <c r="H23" s="117">
        <f t="shared" si="6"/>
        <v>188.83</v>
      </c>
      <c r="I23" s="117"/>
      <c r="J23" s="117"/>
      <c r="K23" s="117"/>
    </row>
    <row r="24" spans="2:13">
      <c r="B24" s="113">
        <f t="shared" si="2"/>
        <v>2026</v>
      </c>
      <c r="C24" s="118"/>
      <c r="D24" s="119">
        <f>ROUND(D23*(1+$G83),2)</f>
        <v>123.24</v>
      </c>
      <c r="E24" s="119">
        <f>ROUND(E23*(1+$G83),2)</f>
        <v>54.48</v>
      </c>
      <c r="F24" s="119">
        <f>ROUND(F23*(1+$G83),2)</f>
        <v>2.5099999999999998</v>
      </c>
      <c r="G24" s="117">
        <f t="shared" si="0"/>
        <v>69.94</v>
      </c>
      <c r="H24" s="117">
        <f t="shared" si="1"/>
        <v>193.18</v>
      </c>
      <c r="I24" s="117"/>
      <c r="J24" s="117"/>
      <c r="K24" s="117"/>
    </row>
    <row r="25" spans="2:13">
      <c r="B25" s="113">
        <f t="shared" si="2"/>
        <v>2027</v>
      </c>
      <c r="C25" s="118"/>
      <c r="D25" s="119">
        <f t="shared" ref="D25:F25" si="12">ROUND(D24*(1+$G84),2)</f>
        <v>126.09</v>
      </c>
      <c r="E25" s="119">
        <f t="shared" si="12"/>
        <v>55.74</v>
      </c>
      <c r="F25" s="119">
        <f t="shared" si="12"/>
        <v>2.57</v>
      </c>
      <c r="G25" s="117">
        <f t="shared" ref="G25:G30" si="13">ROUND(F25*(8.76*$G$65)+E25,2)</f>
        <v>71.569999999999993</v>
      </c>
      <c r="H25" s="117">
        <f t="shared" ref="H25:H30" si="14">ROUND(D25+G25,2)</f>
        <v>197.66</v>
      </c>
      <c r="I25" s="117"/>
      <c r="J25" s="117"/>
      <c r="K25" s="117"/>
    </row>
    <row r="26" spans="2:13">
      <c r="B26" s="113">
        <f t="shared" si="2"/>
        <v>2028</v>
      </c>
      <c r="C26" s="118"/>
      <c r="D26" s="119">
        <f t="shared" ref="D26:F26" si="15">ROUND(D25*(1+$G85),2)</f>
        <v>129.02000000000001</v>
      </c>
      <c r="E26" s="119">
        <f t="shared" si="15"/>
        <v>57.04</v>
      </c>
      <c r="F26" s="119">
        <f t="shared" si="15"/>
        <v>2.63</v>
      </c>
      <c r="G26" s="117">
        <f t="shared" si="13"/>
        <v>73.239999999999995</v>
      </c>
      <c r="H26" s="117">
        <f t="shared" si="14"/>
        <v>202.26</v>
      </c>
      <c r="I26" s="117"/>
      <c r="J26" s="117"/>
      <c r="K26" s="117"/>
    </row>
    <row r="27" spans="2:13">
      <c r="B27" s="113">
        <f t="shared" si="2"/>
        <v>2029</v>
      </c>
      <c r="C27" s="118"/>
      <c r="D27" s="119">
        <f t="shared" ref="D27:F27" si="16">ROUND(D26*(1+$G86),2)</f>
        <v>132.07</v>
      </c>
      <c r="E27" s="119">
        <f t="shared" si="16"/>
        <v>58.39</v>
      </c>
      <c r="F27" s="119">
        <f t="shared" si="16"/>
        <v>2.69</v>
      </c>
      <c r="G27" s="117">
        <f t="shared" si="13"/>
        <v>74.959999999999994</v>
      </c>
      <c r="H27" s="117">
        <f t="shared" si="14"/>
        <v>207.03</v>
      </c>
      <c r="I27" s="117"/>
      <c r="J27" s="117"/>
      <c r="K27" s="117"/>
    </row>
    <row r="28" spans="2:13">
      <c r="B28" s="113">
        <f t="shared" si="2"/>
        <v>2030</v>
      </c>
      <c r="C28" s="118"/>
      <c r="D28" s="119">
        <f t="shared" ref="D28:D29" si="17">ROUND(D27*(1+$G87),2)</f>
        <v>135.21</v>
      </c>
      <c r="E28" s="119">
        <f t="shared" ref="E28:E29" si="18">ROUND(E27*(1+$G87),2)</f>
        <v>59.78</v>
      </c>
      <c r="F28" s="119">
        <f t="shared" ref="F28:F29" si="19">ROUND(F27*(1+$G87),2)</f>
        <v>2.75</v>
      </c>
      <c r="G28" s="117">
        <f t="shared" ref="G28:G29" si="20">ROUND(F28*(8.76*$G$65)+E28,2)</f>
        <v>76.72</v>
      </c>
      <c r="H28" s="117">
        <f t="shared" ref="H28:H29" si="21">ROUND(D28+G28,2)</f>
        <v>211.93</v>
      </c>
      <c r="I28" s="117"/>
      <c r="J28" s="117"/>
      <c r="K28" s="117"/>
    </row>
    <row r="29" spans="2:13" ht="13.5" thickBot="1">
      <c r="B29" s="194">
        <f t="shared" si="2"/>
        <v>2031</v>
      </c>
      <c r="C29" s="195"/>
      <c r="D29" s="173">
        <f t="shared" si="17"/>
        <v>138.46</v>
      </c>
      <c r="E29" s="173">
        <f t="shared" si="18"/>
        <v>61.22</v>
      </c>
      <c r="F29" s="173">
        <f t="shared" si="19"/>
        <v>2.82</v>
      </c>
      <c r="G29" s="144">
        <f t="shared" si="20"/>
        <v>78.59</v>
      </c>
      <c r="H29" s="144">
        <f t="shared" si="21"/>
        <v>217.05</v>
      </c>
      <c r="I29" s="144"/>
      <c r="J29" s="144"/>
      <c r="K29" s="144"/>
    </row>
    <row r="30" spans="2:13" s="154" customFormat="1">
      <c r="B30" s="157">
        <f t="shared" si="2"/>
        <v>2032</v>
      </c>
      <c r="C30" s="158"/>
      <c r="D30" s="119">
        <f t="shared" ref="D30:F30" si="22">ROUND(D29*(1+$G89),2)</f>
        <v>141.79</v>
      </c>
      <c r="E30" s="119">
        <f t="shared" si="22"/>
        <v>62.69</v>
      </c>
      <c r="F30" s="119">
        <f t="shared" si="22"/>
        <v>2.89</v>
      </c>
      <c r="G30" s="117">
        <f t="shared" si="13"/>
        <v>80.489999999999995</v>
      </c>
      <c r="H30" s="117">
        <f t="shared" si="14"/>
        <v>222.28</v>
      </c>
      <c r="I30" s="117">
        <f>VLOOKUP(B30,'Table 4'!$B$13:$D$43,3,FALSE)</f>
        <v>5.38</v>
      </c>
      <c r="J30" s="117">
        <f t="shared" ref="J30:J32" si="23">ROUND($K$65*I30/1000,2)</f>
        <v>34.51</v>
      </c>
      <c r="K30" s="117">
        <f t="shared" ref="K30:K32" si="24">ROUND(H30*1000/8760/$G$65+J30,2)</f>
        <v>70.599999999999994</v>
      </c>
      <c r="M30" s="110"/>
    </row>
    <row r="31" spans="2:13" s="154" customFormat="1">
      <c r="B31" s="157">
        <f t="shared" si="2"/>
        <v>2033</v>
      </c>
      <c r="C31" s="158"/>
      <c r="D31" s="119">
        <f t="shared" ref="D31:D32" si="25">ROUND(D30*(1+$G90),2)</f>
        <v>145.22</v>
      </c>
      <c r="E31" s="119">
        <f t="shared" ref="E31:E32" si="26">ROUND(E30*(1+$G90),2)</f>
        <v>64.209999999999994</v>
      </c>
      <c r="F31" s="119">
        <f t="shared" ref="F31:F32" si="27">ROUND(F30*(1+$G90),2)</f>
        <v>2.96</v>
      </c>
      <c r="G31" s="117">
        <f t="shared" ref="G31:G32" si="28">ROUND(F31*(8.76*$G$65)+E31,2)</f>
        <v>82.44</v>
      </c>
      <c r="H31" s="117">
        <f t="shared" ref="H31:H32" si="29">ROUND(D31+G31,2)</f>
        <v>227.66</v>
      </c>
      <c r="I31" s="117">
        <f>VLOOKUP(B31,'Table 4'!$B$13:$D$43,3,FALSE)</f>
        <v>5.76</v>
      </c>
      <c r="J31" s="117">
        <f t="shared" si="23"/>
        <v>36.950000000000003</v>
      </c>
      <c r="K31" s="117">
        <f t="shared" si="24"/>
        <v>73.92</v>
      </c>
      <c r="M31" s="110"/>
    </row>
    <row r="32" spans="2:13" s="154" customFormat="1">
      <c r="B32" s="113">
        <f t="shared" si="2"/>
        <v>2034</v>
      </c>
      <c r="C32" s="118"/>
      <c r="D32" s="117">
        <f t="shared" si="25"/>
        <v>148.74</v>
      </c>
      <c r="E32" s="115">
        <f t="shared" si="26"/>
        <v>65.77</v>
      </c>
      <c r="F32" s="115">
        <f t="shared" si="27"/>
        <v>3.03</v>
      </c>
      <c r="G32" s="117">
        <f t="shared" si="28"/>
        <v>84.43</v>
      </c>
      <c r="H32" s="117">
        <f t="shared" si="29"/>
        <v>233.17</v>
      </c>
      <c r="I32" s="117">
        <f>VLOOKUP(B32,'Table 4'!$B$13:$D$43,3,FALSE)</f>
        <v>6.02</v>
      </c>
      <c r="J32" s="117">
        <f t="shared" si="23"/>
        <v>38.619999999999997</v>
      </c>
      <c r="K32" s="117">
        <f t="shared" si="24"/>
        <v>76.48</v>
      </c>
      <c r="M32" s="110"/>
    </row>
    <row r="33" spans="2:15">
      <c r="B33" s="113">
        <f t="shared" si="2"/>
        <v>2035</v>
      </c>
      <c r="C33" s="118"/>
      <c r="D33" s="117">
        <f>ROUND(D32*(1+$J83),2)</f>
        <v>152.34</v>
      </c>
      <c r="E33" s="115">
        <f>ROUND(E32*(1+$J83),2)</f>
        <v>67.36</v>
      </c>
      <c r="F33" s="115">
        <f>ROUND(F32*(1+$J83),2)</f>
        <v>3.1</v>
      </c>
      <c r="G33" s="117">
        <f t="shared" ref="G33" si="30">ROUND(F33*(8.76*$G$65)+E33,2)</f>
        <v>86.45</v>
      </c>
      <c r="H33" s="117">
        <f t="shared" ref="H33" si="31">ROUND(D33+G33,2)</f>
        <v>238.79</v>
      </c>
      <c r="I33" s="117">
        <f>VLOOKUP(B33,'Table 4'!$B$13:$D$43,3,FALSE)</f>
        <v>6.29</v>
      </c>
      <c r="J33" s="117">
        <f t="shared" ref="J33:J35" si="32">ROUND($K$65*I33/1000,2)</f>
        <v>40.35</v>
      </c>
      <c r="K33" s="117">
        <f t="shared" ref="K33:K35" si="33">ROUND(H33*1000/8760/$G$65+J33,2)</f>
        <v>79.13</v>
      </c>
    </row>
    <row r="34" spans="2:15">
      <c r="B34" s="113">
        <f t="shared" si="2"/>
        <v>2036</v>
      </c>
      <c r="C34" s="118"/>
      <c r="D34" s="117">
        <f t="shared" ref="D34:F34" si="34">ROUND(D33*(1+$J84),2)</f>
        <v>156.04</v>
      </c>
      <c r="E34" s="115">
        <f t="shared" si="34"/>
        <v>69</v>
      </c>
      <c r="F34" s="115">
        <f t="shared" si="34"/>
        <v>3.18</v>
      </c>
      <c r="G34" s="117">
        <f t="shared" ref="G34:G39" si="35">ROUND(F34*(8.76*$G$65)+E34,2)</f>
        <v>88.58</v>
      </c>
      <c r="H34" s="117">
        <f t="shared" ref="H34:H39" si="36">ROUND(D34+G34,2)</f>
        <v>244.62</v>
      </c>
      <c r="I34" s="117">
        <f>VLOOKUP(B34,'Table 4'!$B$13:$D$43,3,FALSE)</f>
        <v>6.8</v>
      </c>
      <c r="J34" s="117">
        <f t="shared" si="32"/>
        <v>43.62</v>
      </c>
      <c r="K34" s="117">
        <f t="shared" si="33"/>
        <v>83.34</v>
      </c>
    </row>
    <row r="35" spans="2:15">
      <c r="B35" s="113">
        <f t="shared" si="2"/>
        <v>2037</v>
      </c>
      <c r="C35" s="118"/>
      <c r="D35" s="117">
        <f t="shared" ref="D35:F35" si="37">ROUND(D34*(1+$J85),2)</f>
        <v>159.83000000000001</v>
      </c>
      <c r="E35" s="115">
        <f t="shared" si="37"/>
        <v>70.680000000000007</v>
      </c>
      <c r="F35" s="115">
        <f t="shared" si="37"/>
        <v>3.26</v>
      </c>
      <c r="G35" s="117">
        <f t="shared" si="35"/>
        <v>90.76</v>
      </c>
      <c r="H35" s="117">
        <f t="shared" si="36"/>
        <v>250.59</v>
      </c>
      <c r="I35" s="117">
        <f>VLOOKUP(B35,'Table 4'!$B$13:$D$43,3,FALSE)</f>
        <v>7.05</v>
      </c>
      <c r="J35" s="117">
        <f t="shared" si="32"/>
        <v>45.23</v>
      </c>
      <c r="K35" s="117">
        <f t="shared" si="33"/>
        <v>85.92</v>
      </c>
    </row>
    <row r="36" spans="2:15">
      <c r="B36" s="113">
        <f t="shared" si="2"/>
        <v>2038</v>
      </c>
      <c r="C36" s="118"/>
      <c r="D36" s="117">
        <f t="shared" ref="D36:F36" si="38">ROUND(D35*(1+$J86),2)</f>
        <v>163.72999999999999</v>
      </c>
      <c r="E36" s="115">
        <f t="shared" si="38"/>
        <v>72.41</v>
      </c>
      <c r="F36" s="115">
        <f t="shared" si="38"/>
        <v>3.34</v>
      </c>
      <c r="G36" s="117">
        <f t="shared" si="35"/>
        <v>92.98</v>
      </c>
      <c r="H36" s="117">
        <f t="shared" si="36"/>
        <v>256.70999999999998</v>
      </c>
      <c r="I36" s="117">
        <f>VLOOKUP(B36,'Table 4'!$B$13:$D$43,3,FALSE)</f>
        <v>7.46</v>
      </c>
      <c r="J36" s="117">
        <f t="shared" ref="J36:J39" si="39">ROUND($K$65*I36/1000,2)</f>
        <v>47.86</v>
      </c>
      <c r="K36" s="117">
        <f t="shared" ref="K36:K39" si="40">ROUND(H36*1000/8760/$G$65+J36,2)</f>
        <v>89.55</v>
      </c>
    </row>
    <row r="37" spans="2:15">
      <c r="B37" s="113">
        <f t="shared" si="2"/>
        <v>2039</v>
      </c>
      <c r="C37" s="118"/>
      <c r="D37" s="117">
        <f t="shared" ref="D37:F37" si="41">ROUND(D36*(1+$J87),2)</f>
        <v>167.74</v>
      </c>
      <c r="E37" s="115">
        <f t="shared" si="41"/>
        <v>74.180000000000007</v>
      </c>
      <c r="F37" s="115">
        <f t="shared" si="41"/>
        <v>3.42</v>
      </c>
      <c r="G37" s="117">
        <f t="shared" si="35"/>
        <v>95.24</v>
      </c>
      <c r="H37" s="117">
        <f t="shared" si="36"/>
        <v>262.98</v>
      </c>
      <c r="I37" s="117">
        <f>VLOOKUP(B37,'Table 4'!$B$13:$D$43,3,FALSE)</f>
        <v>7.75</v>
      </c>
      <c r="J37" s="117">
        <f t="shared" si="39"/>
        <v>49.72</v>
      </c>
      <c r="K37" s="117">
        <f t="shared" si="40"/>
        <v>92.42</v>
      </c>
    </row>
    <row r="38" spans="2:15">
      <c r="B38" s="113">
        <f t="shared" si="2"/>
        <v>2040</v>
      </c>
      <c r="C38" s="118"/>
      <c r="D38" s="117">
        <f t="shared" ref="D38:F38" si="42">ROUND(D37*(1+$J88),2)</f>
        <v>171.84</v>
      </c>
      <c r="E38" s="115">
        <f t="shared" si="42"/>
        <v>75.989999999999995</v>
      </c>
      <c r="F38" s="115">
        <f t="shared" si="42"/>
        <v>3.5</v>
      </c>
      <c r="G38" s="117">
        <f t="shared" si="35"/>
        <v>97.54</v>
      </c>
      <c r="H38" s="117">
        <f t="shared" si="36"/>
        <v>269.38</v>
      </c>
      <c r="I38" s="117">
        <f>VLOOKUP(B38,'Table 4'!$B$13:$D$43,3,FALSE)</f>
        <v>8.0299999999999994</v>
      </c>
      <c r="J38" s="117">
        <f t="shared" si="39"/>
        <v>51.51</v>
      </c>
      <c r="K38" s="117">
        <f t="shared" si="40"/>
        <v>95.25</v>
      </c>
    </row>
    <row r="39" spans="2:15">
      <c r="B39" s="113">
        <f t="shared" si="2"/>
        <v>2041</v>
      </c>
      <c r="C39" s="118"/>
      <c r="D39" s="117">
        <f t="shared" ref="D39:F40" si="43">ROUND(D38*(1+$J89),2)</f>
        <v>176.06</v>
      </c>
      <c r="E39" s="115">
        <f t="shared" si="43"/>
        <v>77.849999999999994</v>
      </c>
      <c r="F39" s="115">
        <f t="shared" si="43"/>
        <v>3.59</v>
      </c>
      <c r="G39" s="117">
        <f t="shared" si="35"/>
        <v>99.96</v>
      </c>
      <c r="H39" s="117">
        <f t="shared" si="36"/>
        <v>276.02</v>
      </c>
      <c r="I39" s="117">
        <f>VLOOKUP(B39,'Table 4'!$B$13:$D$43,3,FALSE)</f>
        <v>8.24</v>
      </c>
      <c r="J39" s="117">
        <f t="shared" si="39"/>
        <v>52.86</v>
      </c>
      <c r="K39" s="117">
        <f t="shared" si="40"/>
        <v>97.68</v>
      </c>
    </row>
    <row r="40" spans="2:15">
      <c r="B40" s="113">
        <f t="shared" si="2"/>
        <v>2042</v>
      </c>
      <c r="C40" s="118"/>
      <c r="D40" s="117">
        <f t="shared" si="43"/>
        <v>180.4</v>
      </c>
      <c r="E40" s="115">
        <f t="shared" si="43"/>
        <v>79.77</v>
      </c>
      <c r="F40" s="115">
        <f t="shared" si="43"/>
        <v>3.68</v>
      </c>
      <c r="G40" s="117">
        <f t="shared" ref="G40" si="44">ROUND(F40*(8.76*$G$65)+E40,2)</f>
        <v>102.43</v>
      </c>
      <c r="H40" s="117">
        <f t="shared" ref="H40" si="45">ROUND(D40+G40,2)</f>
        <v>282.83</v>
      </c>
      <c r="I40" s="117">
        <f>VLOOKUP(B40,'Table 4'!$B$13:$D$43,3,FALSE)</f>
        <v>8.4499999999999993</v>
      </c>
      <c r="J40" s="117">
        <f t="shared" ref="J40" si="46">ROUND($K$65*I40/1000,2)</f>
        <v>54.21</v>
      </c>
      <c r="K40" s="117">
        <f t="shared" ref="K40" si="47">ROUND(H40*1000/8760/$G$65+J40,2)</f>
        <v>100.14</v>
      </c>
    </row>
    <row r="41" spans="2:15">
      <c r="B41" s="113"/>
      <c r="C41" s="118"/>
      <c r="D41" s="117"/>
      <c r="E41" s="115"/>
      <c r="F41" s="115"/>
      <c r="G41" s="117"/>
      <c r="H41" s="117"/>
      <c r="I41" s="117"/>
      <c r="J41" s="117"/>
      <c r="K41" s="117"/>
    </row>
    <row r="42" spans="2:15">
      <c r="B42" s="113"/>
      <c r="C42" s="118"/>
      <c r="D42" s="117"/>
      <c r="E42" s="115"/>
      <c r="F42" s="115"/>
      <c r="G42" s="117"/>
      <c r="H42" s="117"/>
      <c r="I42" s="117"/>
      <c r="J42" s="117"/>
      <c r="K42" s="117"/>
    </row>
    <row r="43" spans="2:15">
      <c r="M43" s="113"/>
      <c r="O43" s="120"/>
    </row>
    <row r="44" spans="2:15" ht="14.25">
      <c r="B44" s="5" t="s">
        <v>31</v>
      </c>
      <c r="C44" s="24"/>
      <c r="D44" s="24"/>
      <c r="E44" s="24"/>
      <c r="F44" s="24"/>
      <c r="G44" s="24"/>
      <c r="H44" s="24"/>
      <c r="I44" s="24"/>
      <c r="J44" s="24"/>
      <c r="K44" s="24"/>
      <c r="M44" s="113"/>
      <c r="N44" s="120"/>
      <c r="O44" s="120"/>
    </row>
    <row r="46" spans="2:15">
      <c r="B46" s="110" t="s">
        <v>16</v>
      </c>
      <c r="D46" s="121" t="s">
        <v>102</v>
      </c>
    </row>
    <row r="47" spans="2:15">
      <c r="C47" s="122" t="str">
        <f>D10</f>
        <v>(b)</v>
      </c>
      <c r="D47" s="117" t="str">
        <f>"= "&amp;C10&amp;" x "&amp;C76</f>
        <v>= (a) x 0.0725628795024555</v>
      </c>
    </row>
    <row r="48" spans="2:15">
      <c r="C48" s="122" t="str">
        <f>G10</f>
        <v>(e)</v>
      </c>
      <c r="D48" s="117" t="str">
        <f>"= "&amp;$F$10&amp;" x  (8.76 x "&amp;TEXT(G65,"0.0%")&amp;") + "&amp;$E$10</f>
        <v>= (d) x  (8.76 x 70.3%) + (c)</v>
      </c>
    </row>
    <row r="49" spans="3:15">
      <c r="C49" s="122" t="str">
        <f>H10</f>
        <v>(f)</v>
      </c>
      <c r="D49" s="117" t="str">
        <f>"= "&amp;D10&amp;" + "&amp;G10</f>
        <v>= (b) + (e)</v>
      </c>
    </row>
    <row r="50" spans="3:15">
      <c r="C50" s="122" t="str">
        <f>I10</f>
        <v>(g)</v>
      </c>
      <c r="D50" s="153" t="str">
        <f>'Table 4'!B3&amp;" - "&amp;'Table 4'!B4</f>
        <v>Table 4 - Burnertip Natural Gas Price Forecast</v>
      </c>
    </row>
    <row r="51" spans="3:15">
      <c r="C51" s="122" t="str">
        <f>J10</f>
        <v>(h)</v>
      </c>
      <c r="D51" s="117" t="str">
        <f>"= "&amp;TEXT(K65,"?,0")&amp;" MMBtu/MWH x "&amp;I9</f>
        <v>= 6,415 MMBtu/MWH x $/MMBtu</v>
      </c>
    </row>
    <row r="52" spans="3:15">
      <c r="C52" s="122" t="str">
        <f>K10</f>
        <v>(i)</v>
      </c>
      <c r="D52" s="117" t="str">
        <f>"= "&amp;H10&amp;" / (8.76 x 'Capacity Factor' ) + "&amp;J10</f>
        <v>= (f) / (8.76 x 'Capacity Factor' ) + (h)</v>
      </c>
    </row>
    <row r="53" spans="3:15" ht="13.5" thickBot="1"/>
    <row r="54" spans="3:15" ht="13.5" thickBot="1">
      <c r="C54" s="58" t="s">
        <v>94</v>
      </c>
      <c r="D54" s="55"/>
      <c r="E54" s="55"/>
      <c r="F54" s="55"/>
      <c r="G54" s="55"/>
      <c r="H54" s="55"/>
      <c r="I54" s="55"/>
      <c r="J54" s="56"/>
      <c r="K54" s="123"/>
    </row>
    <row r="55" spans="3:15" ht="5.25" customHeight="1"/>
    <row r="56" spans="3:15" ht="5.25" customHeight="1"/>
    <row r="57" spans="3:15">
      <c r="C57" s="42" t="s">
        <v>40</v>
      </c>
      <c r="D57" s="32"/>
      <c r="E57" s="42"/>
      <c r="F57" s="41" t="s">
        <v>41</v>
      </c>
      <c r="G57" s="41" t="s">
        <v>42</v>
      </c>
      <c r="H57" s="41" t="s">
        <v>43</v>
      </c>
      <c r="I57" s="41" t="s">
        <v>44</v>
      </c>
    </row>
    <row r="58" spans="3:15">
      <c r="C58" s="154" t="s">
        <v>95</v>
      </c>
      <c r="F58" s="124">
        <f>C69</f>
        <v>385.35346874999999</v>
      </c>
      <c r="G58" s="57">
        <f>F58/F60</f>
        <v>0.88311475045887722</v>
      </c>
      <c r="H58" s="138">
        <f>C70</f>
        <v>1484.338135058779</v>
      </c>
      <c r="I58" s="140">
        <f>C73</f>
        <v>44.501635407885907</v>
      </c>
      <c r="O58" s="202"/>
    </row>
    <row r="59" spans="3:15">
      <c r="C59" s="154" t="s">
        <v>96</v>
      </c>
      <c r="F59" s="48">
        <f>D69</f>
        <v>51.003718749999997</v>
      </c>
      <c r="G59" s="44">
        <f>1-G58</f>
        <v>0.11688524954112278</v>
      </c>
      <c r="H59" s="139">
        <f>D70</f>
        <v>443.00439708045104</v>
      </c>
      <c r="I59" s="141">
        <f>D73</f>
        <v>37.670659567999998</v>
      </c>
    </row>
    <row r="60" spans="3:15">
      <c r="C60" s="154" t="s">
        <v>45</v>
      </c>
      <c r="F60" s="124">
        <f>F58+F59</f>
        <v>436.35718750000001</v>
      </c>
      <c r="G60" s="57">
        <f>G58+G59</f>
        <v>1</v>
      </c>
      <c r="H60" s="138">
        <f>ROUND(((F58*H58)+(F59*H59))/F60,0)</f>
        <v>1363</v>
      </c>
      <c r="I60" s="140">
        <f>ROUND(((F58*I58)+(F59*I59))/F60,2)</f>
        <v>43.7</v>
      </c>
    </row>
    <row r="61" spans="3:15">
      <c r="C61" s="154"/>
      <c r="F61" s="124"/>
      <c r="G61" s="57"/>
      <c r="H61" s="125"/>
      <c r="I61" s="126"/>
    </row>
    <row r="62" spans="3:15">
      <c r="C62" s="155" t="s">
        <v>40</v>
      </c>
      <c r="D62" s="32"/>
      <c r="E62" s="42"/>
      <c r="F62" s="41" t="s">
        <v>41</v>
      </c>
      <c r="G62" s="41" t="s">
        <v>46</v>
      </c>
      <c r="H62" s="41" t="s">
        <v>47</v>
      </c>
      <c r="I62" s="41" t="s">
        <v>42</v>
      </c>
      <c r="J62" s="41" t="s">
        <v>48</v>
      </c>
      <c r="K62" s="41" t="s">
        <v>49</v>
      </c>
    </row>
    <row r="63" spans="3:15">
      <c r="C63" s="156" t="str">
        <f>C58</f>
        <v>CCCT Dry "G/H", 1x1 - Turbine</v>
      </c>
      <c r="D63" s="127"/>
      <c r="E63" s="127"/>
      <c r="F63" s="110">
        <f>C69</f>
        <v>385.35346874999999</v>
      </c>
      <c r="G63" s="57">
        <f>C77</f>
        <v>0.78</v>
      </c>
      <c r="H63" s="177">
        <f>G63*F63</f>
        <v>300.57570562500001</v>
      </c>
      <c r="I63" s="57">
        <f>H63/H65</f>
        <v>0.98004394182130306</v>
      </c>
      <c r="J63" s="126">
        <f>C74</f>
        <v>2.0592662948867351</v>
      </c>
      <c r="K63" s="128">
        <f>C75</f>
        <v>6362</v>
      </c>
    </row>
    <row r="64" spans="3:15">
      <c r="C64" s="156" t="str">
        <f>C59</f>
        <v>CCCT Dry "G/H", 1x1 - Duct Firing</v>
      </c>
      <c r="D64" s="127"/>
      <c r="E64" s="127"/>
      <c r="F64" s="43">
        <f>D69</f>
        <v>51.003718749999997</v>
      </c>
      <c r="G64" s="44">
        <f>D77</f>
        <v>0.12</v>
      </c>
      <c r="H64" s="178">
        <f>G64*F64</f>
        <v>6.1204462499999996</v>
      </c>
      <c r="I64" s="44">
        <f>1-I63</f>
        <v>1.9956058178696945E-2</v>
      </c>
      <c r="J64" s="45">
        <f>D74</f>
        <v>0.15</v>
      </c>
      <c r="K64" s="46">
        <f>D75</f>
        <v>9012</v>
      </c>
    </row>
    <row r="65" spans="2:12">
      <c r="C65" s="154" t="s">
        <v>50</v>
      </c>
      <c r="F65" s="110">
        <f>F63+F64</f>
        <v>436.35718750000001</v>
      </c>
      <c r="G65" s="129">
        <f>ROUND(H65/F65,3)</f>
        <v>0.70299999999999996</v>
      </c>
      <c r="H65" s="177">
        <f>SUM(H63:H64)</f>
        <v>306.696151875</v>
      </c>
      <c r="I65" s="57">
        <f>I63+I64</f>
        <v>1</v>
      </c>
      <c r="J65" s="126">
        <f>ROUND(($I63*J63)+($I64*J64),2)</f>
        <v>2.02</v>
      </c>
      <c r="K65" s="130">
        <f>ROUND(($I63*K63)+($I64*K64),0)</f>
        <v>6415</v>
      </c>
    </row>
    <row r="66" spans="2:12">
      <c r="G66" s="129"/>
      <c r="I66" s="57"/>
      <c r="J66" s="126"/>
      <c r="K66" s="47" t="s">
        <v>51</v>
      </c>
    </row>
    <row r="68" spans="2:12">
      <c r="C68" s="41" t="s">
        <v>34</v>
      </c>
      <c r="D68" s="41" t="s">
        <v>35</v>
      </c>
      <c r="E68" s="59" t="str">
        <f>D46</f>
        <v xml:space="preserve">Plant Costs  - 2017 IRP - Table 6.1 &amp; 6.2 </v>
      </c>
      <c r="F68" s="131"/>
      <c r="G68" s="131"/>
      <c r="H68" s="131"/>
      <c r="I68" s="131"/>
      <c r="J68" s="131"/>
      <c r="K68" s="132"/>
    </row>
    <row r="69" spans="2:12">
      <c r="C69" s="110">
        <v>385.35346874999999</v>
      </c>
      <c r="D69" s="110">
        <v>51.003718749999997</v>
      </c>
      <c r="E69" s="110" t="s">
        <v>77</v>
      </c>
      <c r="H69" s="133"/>
    </row>
    <row r="70" spans="2:12">
      <c r="B70" s="110" t="s">
        <v>103</v>
      </c>
      <c r="C70" s="125">
        <v>1484.338135058779</v>
      </c>
      <c r="D70" s="125">
        <v>443.00439708045104</v>
      </c>
      <c r="E70" s="110" t="s">
        <v>78</v>
      </c>
      <c r="L70" s="67"/>
    </row>
    <row r="71" spans="2:12">
      <c r="B71" s="110" t="s">
        <v>103</v>
      </c>
      <c r="C71" s="126">
        <v>21.713180439885903</v>
      </c>
      <c r="D71" s="126">
        <v>5.39</v>
      </c>
      <c r="E71" s="110" t="s">
        <v>79</v>
      </c>
      <c r="L71" s="67"/>
    </row>
    <row r="72" spans="2:12">
      <c r="B72" s="110" t="s">
        <v>103</v>
      </c>
      <c r="C72" s="49">
        <v>22.788454968000003</v>
      </c>
      <c r="D72" s="49">
        <v>32.280659567999997</v>
      </c>
      <c r="E72" s="110" t="s">
        <v>75</v>
      </c>
      <c r="L72" s="67"/>
    </row>
    <row r="73" spans="2:12">
      <c r="B73" s="110" t="s">
        <v>103</v>
      </c>
      <c r="C73" s="126">
        <f>C71+C72</f>
        <v>44.501635407885907</v>
      </c>
      <c r="D73" s="126">
        <f>D71+D72</f>
        <v>37.670659567999998</v>
      </c>
      <c r="E73" s="110" t="s">
        <v>80</v>
      </c>
    </row>
    <row r="74" spans="2:12">
      <c r="C74" s="126">
        <v>2.0592662948867351</v>
      </c>
      <c r="D74" s="126">
        <v>0.15</v>
      </c>
      <c r="E74" s="110" t="s">
        <v>81</v>
      </c>
    </row>
    <row r="75" spans="2:12">
      <c r="C75" s="130">
        <v>6362</v>
      </c>
      <c r="D75" s="130">
        <v>9012</v>
      </c>
      <c r="E75" s="110" t="s">
        <v>53</v>
      </c>
    </row>
    <row r="76" spans="2:12">
      <c r="C76" s="151">
        <v>7.2562879502455491E-2</v>
      </c>
      <c r="D76" s="151">
        <v>7.2562879502455491E-2</v>
      </c>
      <c r="E76" s="110" t="s">
        <v>54</v>
      </c>
    </row>
    <row r="77" spans="2:12">
      <c r="C77" s="134">
        <v>0.78</v>
      </c>
      <c r="D77" s="134">
        <v>0.12</v>
      </c>
      <c r="E77" s="110" t="s">
        <v>55</v>
      </c>
    </row>
    <row r="78" spans="2:12">
      <c r="D78" s="57">
        <f>ROUND(H65/F65,3)</f>
        <v>0.70299999999999996</v>
      </c>
      <c r="E78" s="110" t="s">
        <v>56</v>
      </c>
    </row>
    <row r="79" spans="2:12">
      <c r="D79" s="129"/>
      <c r="E79" s="66"/>
    </row>
    <row r="80" spans="2:12">
      <c r="C80" s="134"/>
      <c r="D80" s="134"/>
    </row>
    <row r="82" spans="3:15" ht="13.5" thickBot="1">
      <c r="C82" s="54" t="str">
        <f>"Company Official Inflation Forecast Dated "&amp;TEXT('Table 4'!G5,"mmmm dd, yyyy")</f>
        <v>Company Official Inflation Forecast Dated March 31, 2017</v>
      </c>
      <c r="D82" s="55"/>
      <c r="E82" s="55"/>
      <c r="F82" s="55"/>
      <c r="G82" s="55"/>
      <c r="H82" s="55"/>
      <c r="I82" s="55"/>
      <c r="J82" s="56"/>
      <c r="K82" s="123"/>
    </row>
    <row r="83" spans="3:15">
      <c r="C83" s="135">
        <v>2017</v>
      </c>
      <c r="D83" s="57">
        <v>2.2092462442320437E-2</v>
      </c>
      <c r="F83" s="135">
        <f>C91+1</f>
        <v>2026</v>
      </c>
      <c r="G83" s="57">
        <v>2.2944058791238842E-2</v>
      </c>
      <c r="I83" s="135">
        <f>F91+1</f>
        <v>2035</v>
      </c>
      <c r="J83" s="57">
        <v>2.4174683944208519E-2</v>
      </c>
    </row>
    <row r="84" spans="3:15">
      <c r="C84" s="135">
        <f t="shared" ref="C84:C91" si="48">C83+1</f>
        <v>2018</v>
      </c>
      <c r="D84" s="57">
        <v>2.1684070430924685E-2</v>
      </c>
      <c r="F84" s="135">
        <f t="shared" ref="F84:F91" si="49">F83+1</f>
        <v>2027</v>
      </c>
      <c r="G84" s="57">
        <v>2.3164081218836952E-2</v>
      </c>
      <c r="I84" s="135">
        <f t="shared" ref="I84:I91" si="50">I83+1</f>
        <v>2036</v>
      </c>
      <c r="J84" s="57">
        <v>2.4311492116604327E-2</v>
      </c>
    </row>
    <row r="85" spans="3:15">
      <c r="C85" s="135">
        <f t="shared" si="48"/>
        <v>2019</v>
      </c>
      <c r="D85" s="57">
        <v>2.0023445288848141E-2</v>
      </c>
      <c r="F85" s="135">
        <f t="shared" si="49"/>
        <v>2028</v>
      </c>
      <c r="G85" s="57">
        <v>2.3269517424980624E-2</v>
      </c>
      <c r="I85" s="135">
        <f t="shared" si="50"/>
        <v>2037</v>
      </c>
      <c r="J85" s="57">
        <v>2.4277391473133791E-2</v>
      </c>
    </row>
    <row r="86" spans="3:15">
      <c r="C86" s="135">
        <f t="shared" si="48"/>
        <v>2020</v>
      </c>
      <c r="D86" s="57">
        <v>2.1423649370385656E-2</v>
      </c>
      <c r="F86" s="135">
        <f t="shared" si="49"/>
        <v>2029</v>
      </c>
      <c r="G86" s="57">
        <v>2.3660062349176059E-2</v>
      </c>
      <c r="I86" s="135">
        <f t="shared" si="50"/>
        <v>2038</v>
      </c>
      <c r="J86" s="57">
        <v>2.4418737348747444E-2</v>
      </c>
    </row>
    <row r="87" spans="3:15">
      <c r="C87" s="135">
        <f t="shared" si="48"/>
        <v>2021</v>
      </c>
      <c r="D87" s="57">
        <v>2.2444603435442634E-2</v>
      </c>
      <c r="F87" s="135">
        <f t="shared" si="49"/>
        <v>2030</v>
      </c>
      <c r="G87" s="57">
        <v>2.3797996946838929E-2</v>
      </c>
      <c r="I87" s="135">
        <f t="shared" si="50"/>
        <v>2039</v>
      </c>
      <c r="J87" s="57">
        <v>2.4490791911648602E-2</v>
      </c>
    </row>
    <row r="88" spans="3:15">
      <c r="C88" s="135">
        <f t="shared" si="48"/>
        <v>2022</v>
      </c>
      <c r="D88" s="57">
        <v>2.2559296067847567E-2</v>
      </c>
      <c r="F88" s="135">
        <f t="shared" si="49"/>
        <v>2031</v>
      </c>
      <c r="G88" s="57">
        <v>2.4014000123530499E-2</v>
      </c>
      <c r="I88" s="135">
        <f t="shared" si="50"/>
        <v>2040</v>
      </c>
      <c r="J88" s="57">
        <v>2.442458536688985E-2</v>
      </c>
    </row>
    <row r="89" spans="3:15" s="112" customFormat="1">
      <c r="C89" s="135">
        <f t="shared" si="48"/>
        <v>2023</v>
      </c>
      <c r="D89" s="57">
        <v>2.3031082544693549E-2</v>
      </c>
      <c r="F89" s="135">
        <f t="shared" si="49"/>
        <v>2032</v>
      </c>
      <c r="G89" s="57">
        <v>2.4075090077113837E-2</v>
      </c>
      <c r="I89" s="135">
        <f t="shared" si="50"/>
        <v>2041</v>
      </c>
      <c r="J89" s="57">
        <v>2.4530694634797623E-2</v>
      </c>
      <c r="N89" s="110"/>
      <c r="O89" s="110"/>
    </row>
    <row r="90" spans="3:15" s="112" customFormat="1">
      <c r="C90" s="135">
        <f t="shared" si="48"/>
        <v>2024</v>
      </c>
      <c r="D90" s="57">
        <v>2.3134274986934988E-2</v>
      </c>
      <c r="F90" s="135">
        <f t="shared" si="49"/>
        <v>2033</v>
      </c>
      <c r="G90" s="57">
        <v>2.4191075903759129E-2</v>
      </c>
      <c r="I90" s="135">
        <f t="shared" si="50"/>
        <v>2042</v>
      </c>
      <c r="J90" s="57">
        <v>2.4630996146588036E-2</v>
      </c>
      <c r="N90" s="110"/>
      <c r="O90" s="110"/>
    </row>
    <row r="91" spans="3:15" s="112" customFormat="1">
      <c r="C91" s="135">
        <f t="shared" si="48"/>
        <v>2025</v>
      </c>
      <c r="D91" s="57">
        <v>2.3159080336675242E-2</v>
      </c>
      <c r="F91" s="135">
        <f t="shared" si="49"/>
        <v>2034</v>
      </c>
      <c r="G91" s="57">
        <v>2.4219456505286896E-2</v>
      </c>
      <c r="I91" s="135">
        <f t="shared" si="50"/>
        <v>2043</v>
      </c>
      <c r="J91" s="57">
        <v>2.4704209858992465E-2</v>
      </c>
      <c r="N91" s="110"/>
      <c r="O91" s="110"/>
    </row>
    <row r="92" spans="3:15" s="112" customFormat="1">
      <c r="N92" s="110"/>
      <c r="O92" s="110"/>
    </row>
    <row r="93" spans="3:15" s="112" customFormat="1">
      <c r="N93" s="110"/>
      <c r="O93" s="110"/>
    </row>
    <row r="94" spans="3:15">
      <c r="D94" s="142"/>
    </row>
    <row r="95" spans="3:15">
      <c r="D95" s="142"/>
    </row>
  </sheetData>
  <printOptions horizontalCentered="1"/>
  <pageMargins left="0.25" right="0.25" top="0.75" bottom="0.75" header="0.3" footer="0.3"/>
  <pageSetup scale="88" fitToHeight="0" orientation="portrait" r:id="rId1"/>
  <headerFooter alignWithMargins="0"/>
  <rowBreaks count="1" manualBreakCount="1">
    <brk id="52" max="10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B1:O95"/>
  <sheetViews>
    <sheetView view="pageBreakPreview" topLeftCell="A2" zoomScale="85" zoomScaleNormal="90" zoomScaleSheetLayoutView="85" workbookViewId="0">
      <pane xSplit="2" ySplit="9" topLeftCell="C11" activePane="bottomRight" state="frozen"/>
      <selection activeCell="E17" sqref="E17"/>
      <selection pane="topRight" activeCell="E17" sqref="E17"/>
      <selection pane="bottomLeft" activeCell="E17" sqref="E17"/>
      <selection pane="bottomRight" activeCell="A44" sqref="A44"/>
    </sheetView>
  </sheetViews>
  <sheetFormatPr defaultColWidth="9.33203125" defaultRowHeight="12.75"/>
  <cols>
    <col min="1" max="1" width="2.83203125" style="110" customWidth="1"/>
    <col min="2" max="2" width="10.83203125" style="110" customWidth="1"/>
    <col min="3" max="3" width="14.1640625" style="110" customWidth="1"/>
    <col min="4" max="4" width="12.33203125" style="110" customWidth="1"/>
    <col min="5" max="5" width="9.1640625" style="110" customWidth="1"/>
    <col min="6" max="6" width="10.5" style="110" customWidth="1"/>
    <col min="7" max="7" width="10.5" style="110" bestFit="1" customWidth="1"/>
    <col min="8" max="8" width="11.6640625" style="110" bestFit="1" customWidth="1"/>
    <col min="9" max="9" width="11.1640625" style="110" customWidth="1"/>
    <col min="10" max="10" width="12" style="110" bestFit="1" customWidth="1"/>
    <col min="11" max="11" width="12" style="110" customWidth="1"/>
    <col min="12" max="13" width="9.33203125" style="110"/>
    <col min="14" max="15" width="9.33203125" style="110" customWidth="1"/>
    <col min="16" max="16384" width="9.33203125" style="110"/>
  </cols>
  <sheetData>
    <row r="1" spans="2:14" ht="15.75" hidden="1">
      <c r="B1" s="1" t="s">
        <v>52</v>
      </c>
      <c r="C1" s="109"/>
      <c r="D1" s="109"/>
      <c r="E1" s="109"/>
      <c r="F1" s="109"/>
      <c r="G1" s="109"/>
      <c r="H1" s="109"/>
      <c r="I1" s="109"/>
      <c r="J1" s="109"/>
      <c r="K1" s="109"/>
    </row>
    <row r="2" spans="2:14" ht="5.25" hidden="1" customHeight="1">
      <c r="B2" s="1"/>
      <c r="C2" s="109"/>
      <c r="D2" s="109"/>
      <c r="E2" s="109"/>
      <c r="F2" s="109"/>
      <c r="G2" s="109"/>
      <c r="H2" s="109"/>
      <c r="I2" s="109"/>
      <c r="J2" s="109"/>
      <c r="K2" s="109"/>
    </row>
    <row r="3" spans="2:14" ht="15.75">
      <c r="B3" s="1" t="s">
        <v>85</v>
      </c>
      <c r="C3" s="109"/>
      <c r="D3" s="109"/>
      <c r="E3" s="109"/>
      <c r="F3" s="109"/>
      <c r="G3" s="109"/>
      <c r="H3" s="109"/>
      <c r="I3" s="109"/>
      <c r="J3" s="109"/>
      <c r="K3" s="109"/>
    </row>
    <row r="4" spans="2:14" ht="15.75">
      <c r="B4" s="1" t="s">
        <v>93</v>
      </c>
      <c r="C4" s="109"/>
      <c r="D4" s="109"/>
      <c r="E4" s="109"/>
      <c r="F4" s="109"/>
      <c r="G4" s="109"/>
      <c r="H4" s="109"/>
      <c r="I4" s="109"/>
      <c r="J4" s="109"/>
      <c r="K4" s="109"/>
    </row>
    <row r="5" spans="2:14" ht="15.75">
      <c r="B5" s="1" t="str">
        <f>C54</f>
        <v>WYNE  DJohns - 477 MW - CCCT Dry "J/HA.02", 1x1 - East Side Resource (5,050')</v>
      </c>
      <c r="C5" s="109"/>
      <c r="D5" s="109"/>
      <c r="E5" s="109"/>
      <c r="F5" s="109"/>
      <c r="G5" s="109"/>
      <c r="H5" s="109"/>
      <c r="I5" s="109"/>
      <c r="J5" s="109"/>
      <c r="K5" s="109"/>
    </row>
    <row r="6" spans="2:14" ht="15.75">
      <c r="B6" s="1"/>
      <c r="C6" s="109"/>
      <c r="D6" s="109"/>
      <c r="E6" s="109"/>
      <c r="F6" s="109"/>
      <c r="G6" s="109"/>
      <c r="H6" s="109"/>
      <c r="I6" s="109"/>
      <c r="K6" s="17"/>
    </row>
    <row r="7" spans="2:14">
      <c r="B7" s="111"/>
      <c r="C7" s="111"/>
      <c r="D7" s="111"/>
      <c r="E7" s="111"/>
      <c r="F7" s="111"/>
      <c r="G7" s="111"/>
      <c r="H7" s="111"/>
      <c r="I7" s="109"/>
      <c r="J7" s="112"/>
      <c r="K7" s="112"/>
      <c r="L7" s="112"/>
      <c r="M7" s="112"/>
      <c r="N7" s="112"/>
    </row>
    <row r="8" spans="2:14" ht="51.75" customHeight="1">
      <c r="B8" s="18" t="s">
        <v>0</v>
      </c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14</v>
      </c>
      <c r="H8" s="19" t="s">
        <v>15</v>
      </c>
      <c r="I8" s="20" t="s">
        <v>26</v>
      </c>
      <c r="J8" s="20" t="s">
        <v>72</v>
      </c>
      <c r="K8" s="19" t="s">
        <v>73</v>
      </c>
      <c r="L8" s="112"/>
    </row>
    <row r="9" spans="2:14" ht="18.75" customHeight="1">
      <c r="B9" s="21"/>
      <c r="C9" s="22" t="s">
        <v>8</v>
      </c>
      <c r="D9" s="23" t="s">
        <v>9</v>
      </c>
      <c r="E9" s="23" t="s">
        <v>9</v>
      </c>
      <c r="F9" s="22" t="s">
        <v>39</v>
      </c>
      <c r="G9" s="23" t="s">
        <v>9</v>
      </c>
      <c r="H9" s="23" t="s">
        <v>9</v>
      </c>
      <c r="I9" s="23" t="s">
        <v>27</v>
      </c>
      <c r="J9" s="22" t="s">
        <v>39</v>
      </c>
      <c r="K9" s="22" t="s">
        <v>39</v>
      </c>
      <c r="L9" s="112"/>
    </row>
    <row r="10" spans="2:14">
      <c r="C10" s="2" t="s">
        <v>1</v>
      </c>
      <c r="D10" s="2" t="s">
        <v>2</v>
      </c>
      <c r="E10" s="2" t="s">
        <v>3</v>
      </c>
      <c r="F10" s="2" t="s">
        <v>4</v>
      </c>
      <c r="G10" s="2" t="s">
        <v>5</v>
      </c>
      <c r="H10" s="2" t="s">
        <v>7</v>
      </c>
      <c r="I10" s="2" t="s">
        <v>28</v>
      </c>
      <c r="J10" s="2" t="s">
        <v>29</v>
      </c>
      <c r="K10" s="2" t="s">
        <v>30</v>
      </c>
    </row>
    <row r="11" spans="2:14" ht="6" customHeight="1"/>
    <row r="12" spans="2:14" ht="15.75">
      <c r="B12" s="60" t="str">
        <f>C54</f>
        <v>WYNE  DJohns - 477 MW - CCCT Dry "J/HA.02", 1x1 - East Side Resource (5,050')</v>
      </c>
      <c r="C12" s="112"/>
      <c r="E12" s="112"/>
      <c r="F12" s="112"/>
      <c r="G12" s="112"/>
      <c r="H12" s="112"/>
      <c r="I12" s="111"/>
      <c r="J12" s="111"/>
      <c r="K12" s="111"/>
      <c r="L12" s="112"/>
    </row>
    <row r="13" spans="2:14" ht="4.5" customHeight="1">
      <c r="B13" s="113"/>
      <c r="C13" s="114"/>
      <c r="D13" s="115"/>
      <c r="E13" s="116"/>
      <c r="F13" s="116"/>
      <c r="G13" s="117"/>
      <c r="H13" s="117"/>
      <c r="I13" s="117"/>
      <c r="J13" s="117"/>
      <c r="K13" s="117"/>
    </row>
    <row r="14" spans="2:14">
      <c r="B14" s="113">
        <v>2016</v>
      </c>
      <c r="C14" s="114">
        <f>$H$60</f>
        <v>1203</v>
      </c>
      <c r="D14" s="115">
        <f>ROUND(C14*$C$76,2)</f>
        <v>87.29</v>
      </c>
      <c r="E14" s="116">
        <f>$I$60</f>
        <v>57.97</v>
      </c>
      <c r="F14" s="116">
        <f>$J$65</f>
        <v>2.2200000000000002</v>
      </c>
      <c r="G14" s="117">
        <f t="shared" ref="G14:G24" si="0">ROUND(F14*(8.76*$G$65)+E14,2)</f>
        <v>71.45</v>
      </c>
      <c r="H14" s="117">
        <f t="shared" ref="H14:H24" si="1">ROUND(D14+G14,2)</f>
        <v>158.74</v>
      </c>
      <c r="I14" s="117"/>
      <c r="J14" s="117"/>
      <c r="K14" s="117"/>
    </row>
    <row r="15" spans="2:14">
      <c r="B15" s="113">
        <f t="shared" ref="B15:B40" si="2">B14+1</f>
        <v>2017</v>
      </c>
      <c r="C15" s="118"/>
      <c r="D15" s="115">
        <f t="shared" ref="D15:F17" si="3">ROUND(D14*(1+$D83),2)</f>
        <v>89.22</v>
      </c>
      <c r="E15" s="115">
        <f t="shared" si="3"/>
        <v>59.25</v>
      </c>
      <c r="F15" s="115">
        <f t="shared" si="3"/>
        <v>2.27</v>
      </c>
      <c r="G15" s="119">
        <f t="shared" si="0"/>
        <v>73.03</v>
      </c>
      <c r="H15" s="119">
        <f t="shared" si="1"/>
        <v>162.25</v>
      </c>
      <c r="I15" s="117"/>
      <c r="J15" s="117"/>
      <c r="K15" s="117"/>
      <c r="M15" s="57"/>
    </row>
    <row r="16" spans="2:14">
      <c r="B16" s="113">
        <f t="shared" si="2"/>
        <v>2018</v>
      </c>
      <c r="C16" s="118"/>
      <c r="D16" s="115">
        <f t="shared" si="3"/>
        <v>91.15</v>
      </c>
      <c r="E16" s="115">
        <f t="shared" si="3"/>
        <v>60.53</v>
      </c>
      <c r="F16" s="115">
        <f t="shared" si="3"/>
        <v>2.3199999999999998</v>
      </c>
      <c r="G16" s="117">
        <f t="shared" si="0"/>
        <v>74.61</v>
      </c>
      <c r="H16" s="117">
        <f t="shared" si="1"/>
        <v>165.76</v>
      </c>
      <c r="I16" s="117"/>
      <c r="J16" s="117"/>
      <c r="K16" s="117"/>
      <c r="M16" s="57"/>
    </row>
    <row r="17" spans="2:13">
      <c r="B17" s="113">
        <f t="shared" si="2"/>
        <v>2019</v>
      </c>
      <c r="C17" s="118"/>
      <c r="D17" s="115">
        <f t="shared" si="3"/>
        <v>92.98</v>
      </c>
      <c r="E17" s="115">
        <f t="shared" si="3"/>
        <v>61.74</v>
      </c>
      <c r="F17" s="115">
        <f t="shared" si="3"/>
        <v>2.37</v>
      </c>
      <c r="G17" s="117">
        <f t="shared" si="0"/>
        <v>76.13</v>
      </c>
      <c r="H17" s="117">
        <f t="shared" si="1"/>
        <v>169.11</v>
      </c>
      <c r="I17" s="117"/>
      <c r="J17" s="117"/>
      <c r="K17" s="117"/>
      <c r="M17" s="57"/>
    </row>
    <row r="18" spans="2:13">
      <c r="B18" s="113">
        <f t="shared" si="2"/>
        <v>2020</v>
      </c>
      <c r="C18" s="118"/>
      <c r="D18" s="115">
        <f t="shared" ref="D18:F18" si="4">ROUND(D17*(1+$D86),2)</f>
        <v>94.97</v>
      </c>
      <c r="E18" s="115">
        <f t="shared" si="4"/>
        <v>63.06</v>
      </c>
      <c r="F18" s="115">
        <f t="shared" si="4"/>
        <v>2.42</v>
      </c>
      <c r="G18" s="117">
        <f t="shared" ref="G18:G23" si="5">ROUND(F18*(8.76*$G$65)+E18,2)</f>
        <v>77.75</v>
      </c>
      <c r="H18" s="117">
        <f t="shared" ref="H18:H23" si="6">ROUND(D18+G18,2)</f>
        <v>172.72</v>
      </c>
      <c r="I18" s="117"/>
      <c r="J18" s="117"/>
      <c r="K18" s="117"/>
      <c r="M18" s="57"/>
    </row>
    <row r="19" spans="2:13">
      <c r="B19" s="113">
        <f t="shared" si="2"/>
        <v>2021</v>
      </c>
      <c r="C19" s="118"/>
      <c r="D19" s="115">
        <f t="shared" ref="D19:F19" si="7">ROUND(D18*(1+$D87),2)</f>
        <v>97.1</v>
      </c>
      <c r="E19" s="115">
        <f t="shared" si="7"/>
        <v>64.48</v>
      </c>
      <c r="F19" s="115">
        <f t="shared" si="7"/>
        <v>2.4700000000000002</v>
      </c>
      <c r="G19" s="117">
        <f t="shared" si="5"/>
        <v>79.47</v>
      </c>
      <c r="H19" s="117">
        <f t="shared" si="6"/>
        <v>176.57</v>
      </c>
      <c r="I19" s="117"/>
      <c r="J19" s="117"/>
      <c r="K19" s="117"/>
      <c r="M19" s="57"/>
    </row>
    <row r="20" spans="2:13">
      <c r="B20" s="113">
        <f t="shared" si="2"/>
        <v>2022</v>
      </c>
      <c r="C20" s="118"/>
      <c r="D20" s="115">
        <f t="shared" ref="D20:F20" si="8">ROUND(D19*(1+$D88),2)</f>
        <v>99.29</v>
      </c>
      <c r="E20" s="115">
        <f t="shared" si="8"/>
        <v>65.930000000000007</v>
      </c>
      <c r="F20" s="115">
        <f t="shared" si="8"/>
        <v>2.5299999999999998</v>
      </c>
      <c r="G20" s="117">
        <f t="shared" si="5"/>
        <v>81.290000000000006</v>
      </c>
      <c r="H20" s="117">
        <f t="shared" si="6"/>
        <v>180.58</v>
      </c>
      <c r="I20" s="117"/>
      <c r="J20" s="117"/>
      <c r="K20" s="117"/>
      <c r="M20" s="57"/>
    </row>
    <row r="21" spans="2:13">
      <c r="B21" s="113">
        <f t="shared" si="2"/>
        <v>2023</v>
      </c>
      <c r="C21" s="118"/>
      <c r="D21" s="115">
        <f t="shared" ref="D21:F21" si="9">ROUND(D20*(1+$D89),2)</f>
        <v>101.58</v>
      </c>
      <c r="E21" s="115">
        <f t="shared" si="9"/>
        <v>67.45</v>
      </c>
      <c r="F21" s="115">
        <f t="shared" si="9"/>
        <v>2.59</v>
      </c>
      <c r="G21" s="117">
        <f t="shared" si="5"/>
        <v>83.17</v>
      </c>
      <c r="H21" s="117">
        <f t="shared" si="6"/>
        <v>184.75</v>
      </c>
      <c r="I21" s="117"/>
      <c r="J21" s="117"/>
      <c r="K21" s="117"/>
      <c r="M21" s="57"/>
    </row>
    <row r="22" spans="2:13">
      <c r="B22" s="113">
        <f t="shared" si="2"/>
        <v>2024</v>
      </c>
      <c r="C22" s="118"/>
      <c r="D22" s="115">
        <f t="shared" ref="D22:F22" si="10">ROUND(D21*(1+$D90),2)</f>
        <v>103.93</v>
      </c>
      <c r="E22" s="115">
        <f t="shared" si="10"/>
        <v>69.010000000000005</v>
      </c>
      <c r="F22" s="115">
        <f t="shared" si="10"/>
        <v>2.65</v>
      </c>
      <c r="G22" s="117">
        <f t="shared" si="5"/>
        <v>85.1</v>
      </c>
      <c r="H22" s="117">
        <f t="shared" si="6"/>
        <v>189.03</v>
      </c>
      <c r="I22" s="117"/>
      <c r="J22" s="117"/>
      <c r="K22" s="117"/>
      <c r="M22" s="57"/>
    </row>
    <row r="23" spans="2:13">
      <c r="B23" s="113">
        <f t="shared" si="2"/>
        <v>2025</v>
      </c>
      <c r="C23" s="118"/>
      <c r="D23" s="115">
        <f t="shared" ref="D23:F23" si="11">ROUND(D22*(1+$D91),2)</f>
        <v>106.34</v>
      </c>
      <c r="E23" s="115">
        <f t="shared" si="11"/>
        <v>70.61</v>
      </c>
      <c r="F23" s="115">
        <f t="shared" si="11"/>
        <v>2.71</v>
      </c>
      <c r="G23" s="117">
        <f t="shared" si="5"/>
        <v>87.06</v>
      </c>
      <c r="H23" s="117">
        <f t="shared" si="6"/>
        <v>193.4</v>
      </c>
      <c r="I23" s="117"/>
      <c r="J23" s="117"/>
      <c r="K23" s="117"/>
      <c r="M23" s="57"/>
    </row>
    <row r="24" spans="2:13">
      <c r="B24" s="113">
        <f t="shared" si="2"/>
        <v>2026</v>
      </c>
      <c r="C24" s="118"/>
      <c r="D24" s="119">
        <f>ROUND(D23*(1+$G83),2)</f>
        <v>108.78</v>
      </c>
      <c r="E24" s="119">
        <f>ROUND(E23*(1+$G83),2)</f>
        <v>72.23</v>
      </c>
      <c r="F24" s="119">
        <f>ROUND(F23*(1+$G83),2)</f>
        <v>2.77</v>
      </c>
      <c r="G24" s="117">
        <f t="shared" si="0"/>
        <v>89.05</v>
      </c>
      <c r="H24" s="117">
        <f t="shared" si="1"/>
        <v>197.83</v>
      </c>
      <c r="I24" s="117"/>
      <c r="J24" s="117"/>
      <c r="K24" s="117"/>
      <c r="M24" s="57"/>
    </row>
    <row r="25" spans="2:13" ht="12" customHeight="1">
      <c r="B25" s="113">
        <f t="shared" si="2"/>
        <v>2027</v>
      </c>
      <c r="C25" s="118"/>
      <c r="D25" s="119">
        <f t="shared" ref="D25:F25" si="12">ROUND(D24*(1+$G84),2)</f>
        <v>111.3</v>
      </c>
      <c r="E25" s="119">
        <f t="shared" si="12"/>
        <v>73.900000000000006</v>
      </c>
      <c r="F25" s="119">
        <f t="shared" si="12"/>
        <v>2.83</v>
      </c>
      <c r="G25" s="117">
        <f t="shared" ref="G25:G30" si="13">ROUND(F25*(8.76*$G$65)+E25,2)</f>
        <v>91.08</v>
      </c>
      <c r="H25" s="117">
        <f t="shared" ref="H25:H30" si="14">ROUND(D25+G25,2)</f>
        <v>202.38</v>
      </c>
      <c r="I25" s="117"/>
      <c r="J25" s="117"/>
      <c r="K25" s="117"/>
      <c r="M25" s="57"/>
    </row>
    <row r="26" spans="2:13">
      <c r="B26" s="113">
        <f t="shared" si="2"/>
        <v>2028</v>
      </c>
      <c r="C26" s="118"/>
      <c r="D26" s="119">
        <f t="shared" ref="D26:F26" si="15">ROUND(D25*(1+$G85),2)</f>
        <v>113.89</v>
      </c>
      <c r="E26" s="119">
        <f t="shared" si="15"/>
        <v>75.62</v>
      </c>
      <c r="F26" s="119">
        <f t="shared" si="15"/>
        <v>2.9</v>
      </c>
      <c r="G26" s="117">
        <f t="shared" si="13"/>
        <v>93.22</v>
      </c>
      <c r="H26" s="117">
        <f t="shared" si="14"/>
        <v>207.11</v>
      </c>
      <c r="I26" s="117"/>
      <c r="J26" s="117"/>
      <c r="K26" s="117"/>
      <c r="M26" s="57"/>
    </row>
    <row r="27" spans="2:13">
      <c r="B27" s="113">
        <f t="shared" si="2"/>
        <v>2029</v>
      </c>
      <c r="C27" s="118"/>
      <c r="D27" s="119">
        <f t="shared" ref="D27:F27" si="16">ROUND(D26*(1+$G86),2)</f>
        <v>116.58</v>
      </c>
      <c r="E27" s="119">
        <f t="shared" si="16"/>
        <v>77.41</v>
      </c>
      <c r="F27" s="119">
        <f t="shared" si="16"/>
        <v>2.97</v>
      </c>
      <c r="G27" s="117">
        <f t="shared" si="13"/>
        <v>95.44</v>
      </c>
      <c r="H27" s="117">
        <f t="shared" si="14"/>
        <v>212.02</v>
      </c>
      <c r="I27" s="117"/>
      <c r="J27" s="117"/>
      <c r="K27" s="117"/>
      <c r="M27" s="57"/>
    </row>
    <row r="28" spans="2:13">
      <c r="B28" s="113">
        <f t="shared" si="2"/>
        <v>2030</v>
      </c>
      <c r="C28" s="118"/>
      <c r="D28" s="119">
        <f t="shared" ref="D28:D29" si="17">ROUND(D27*(1+$G87),2)</f>
        <v>119.35</v>
      </c>
      <c r="E28" s="119">
        <f t="shared" ref="E28:E29" si="18">ROUND(E27*(1+$G87),2)</f>
        <v>79.25</v>
      </c>
      <c r="F28" s="119">
        <f t="shared" ref="F28:F29" si="19">ROUND(F27*(1+$G87),2)</f>
        <v>3.04</v>
      </c>
      <c r="G28" s="117">
        <f t="shared" ref="G28:G29" si="20">ROUND(F28*(8.76*$G$65)+E28,2)</f>
        <v>97.7</v>
      </c>
      <c r="H28" s="117">
        <f t="shared" ref="H28:H29" si="21">ROUND(D28+G28,2)</f>
        <v>217.05</v>
      </c>
      <c r="I28" s="117"/>
      <c r="J28" s="117"/>
      <c r="K28" s="117"/>
      <c r="M28" s="57"/>
    </row>
    <row r="29" spans="2:13">
      <c r="B29" s="157">
        <f t="shared" si="2"/>
        <v>2031</v>
      </c>
      <c r="C29" s="158"/>
      <c r="D29" s="152">
        <f t="shared" si="17"/>
        <v>122.22</v>
      </c>
      <c r="E29" s="152">
        <f t="shared" si="18"/>
        <v>81.150000000000006</v>
      </c>
      <c r="F29" s="152">
        <f t="shared" si="19"/>
        <v>3.11</v>
      </c>
      <c r="G29" s="152">
        <f t="shared" si="20"/>
        <v>100.03</v>
      </c>
      <c r="H29" s="152">
        <f t="shared" si="21"/>
        <v>222.25</v>
      </c>
      <c r="I29" s="117"/>
      <c r="J29" s="117"/>
      <c r="K29" s="117"/>
      <c r="M29" s="57"/>
    </row>
    <row r="30" spans="2:13" s="154" customFormat="1">
      <c r="B30" s="157">
        <f t="shared" si="2"/>
        <v>2032</v>
      </c>
      <c r="C30" s="158"/>
      <c r="D30" s="205">
        <f t="shared" ref="D30:F30" si="22">ROUND(D29*(1+$G89),2)</f>
        <v>125.16</v>
      </c>
      <c r="E30" s="205">
        <f t="shared" si="22"/>
        <v>83.1</v>
      </c>
      <c r="F30" s="205">
        <f t="shared" si="22"/>
        <v>3.18</v>
      </c>
      <c r="G30" s="205">
        <f t="shared" si="13"/>
        <v>102.4</v>
      </c>
      <c r="H30" s="205">
        <f t="shared" si="14"/>
        <v>227.56</v>
      </c>
      <c r="I30" s="204"/>
      <c r="J30" s="204"/>
      <c r="K30" s="204"/>
      <c r="M30" s="57"/>
    </row>
    <row r="31" spans="2:13" s="154" customFormat="1">
      <c r="B31" s="157">
        <f t="shared" si="2"/>
        <v>2033</v>
      </c>
      <c r="C31" s="158"/>
      <c r="D31" s="152">
        <f t="shared" ref="D31:D32" si="23">ROUND(D30*(1+$G90),2)</f>
        <v>128.19</v>
      </c>
      <c r="E31" s="152">
        <f t="shared" ref="E31:E32" si="24">ROUND(E30*(1+$G90),2)</f>
        <v>85.11</v>
      </c>
      <c r="F31" s="152">
        <f t="shared" ref="F31:F32" si="25">ROUND(F30*(1+$G90),2)</f>
        <v>3.26</v>
      </c>
      <c r="G31" s="152">
        <f t="shared" ref="G31:G33" si="26">ROUND(F31*(8.76*$G$65)+E31,2)</f>
        <v>104.9</v>
      </c>
      <c r="H31" s="152">
        <f t="shared" ref="H31:H33" si="27">ROUND(D31+G31,2)</f>
        <v>233.09</v>
      </c>
      <c r="I31" s="117">
        <f>VLOOKUP(B31,'Table 4'!$B$13:$E$43,4,FALSE)</f>
        <v>5.62</v>
      </c>
      <c r="J31" s="117">
        <f t="shared" ref="J31:J40" si="28">ROUND($K$65*I31/1000,2)</f>
        <v>35.92</v>
      </c>
      <c r="K31" s="117">
        <f t="shared" ref="K31:K40" si="29">ROUND(H31*1000/8760/$G$65+J31,2)</f>
        <v>74.319999999999993</v>
      </c>
      <c r="M31" s="57"/>
    </row>
    <row r="32" spans="2:13" s="154" customFormat="1">
      <c r="B32" s="157">
        <f t="shared" si="2"/>
        <v>2034</v>
      </c>
      <c r="C32" s="158"/>
      <c r="D32" s="152">
        <f t="shared" si="23"/>
        <v>131.29</v>
      </c>
      <c r="E32" s="152">
        <f t="shared" si="24"/>
        <v>87.17</v>
      </c>
      <c r="F32" s="152">
        <f t="shared" si="25"/>
        <v>3.34</v>
      </c>
      <c r="G32" s="152">
        <f t="shared" si="26"/>
        <v>107.45</v>
      </c>
      <c r="H32" s="152">
        <f t="shared" si="27"/>
        <v>238.74</v>
      </c>
      <c r="I32" s="117">
        <f>VLOOKUP(B32,'Table 4'!$B$13:$E$43,4,FALSE)</f>
        <v>5.9</v>
      </c>
      <c r="J32" s="117">
        <f t="shared" si="28"/>
        <v>37.71</v>
      </c>
      <c r="K32" s="117">
        <f t="shared" si="29"/>
        <v>77.040000000000006</v>
      </c>
      <c r="M32" s="57"/>
    </row>
    <row r="33" spans="2:15">
      <c r="B33" s="113">
        <f t="shared" si="2"/>
        <v>2035</v>
      </c>
      <c r="C33" s="118"/>
      <c r="D33" s="117">
        <f>ROUND(D32*(1+$J83),2)</f>
        <v>134.46</v>
      </c>
      <c r="E33" s="115">
        <f>ROUND(E32*(1+$J83),2)</f>
        <v>89.28</v>
      </c>
      <c r="F33" s="115">
        <f>ROUND(F32*(1+$J83),2)</f>
        <v>3.42</v>
      </c>
      <c r="G33" s="117">
        <f t="shared" si="26"/>
        <v>110.04</v>
      </c>
      <c r="H33" s="117">
        <f t="shared" si="27"/>
        <v>244.5</v>
      </c>
      <c r="I33" s="117">
        <f>VLOOKUP(B33,'Table 4'!$B$13:$E$43,4,FALSE)</f>
        <v>6.23</v>
      </c>
      <c r="J33" s="117">
        <f t="shared" si="28"/>
        <v>39.82</v>
      </c>
      <c r="K33" s="117">
        <f t="shared" si="29"/>
        <v>80.099999999999994</v>
      </c>
      <c r="M33" s="57"/>
    </row>
    <row r="34" spans="2:15">
      <c r="B34" s="113">
        <f t="shared" si="2"/>
        <v>2036</v>
      </c>
      <c r="C34" s="118"/>
      <c r="D34" s="117">
        <f t="shared" ref="D34:F34" si="30">ROUND(D33*(1+$J84),2)</f>
        <v>137.72999999999999</v>
      </c>
      <c r="E34" s="115">
        <f t="shared" si="30"/>
        <v>91.45</v>
      </c>
      <c r="F34" s="115">
        <f t="shared" si="30"/>
        <v>3.5</v>
      </c>
      <c r="G34" s="117">
        <f t="shared" ref="G34:G40" si="31">ROUND(F34*(8.76*$G$65)+E34,2)</f>
        <v>112.7</v>
      </c>
      <c r="H34" s="117">
        <f t="shared" ref="H34:H40" si="32">ROUND(D34+G34,2)</f>
        <v>250.43</v>
      </c>
      <c r="I34" s="117">
        <f>VLOOKUP(B34,'Table 4'!$B$13:$E$43,4,FALSE)</f>
        <v>6.7</v>
      </c>
      <c r="J34" s="117">
        <f t="shared" si="28"/>
        <v>42.83</v>
      </c>
      <c r="K34" s="117">
        <f t="shared" si="29"/>
        <v>84.08</v>
      </c>
      <c r="M34" s="57"/>
    </row>
    <row r="35" spans="2:15">
      <c r="B35" s="113">
        <f t="shared" si="2"/>
        <v>2037</v>
      </c>
      <c r="C35" s="118"/>
      <c r="D35" s="117">
        <f t="shared" ref="D35:F35" si="33">ROUND(D34*(1+$J85),2)</f>
        <v>141.07</v>
      </c>
      <c r="E35" s="115">
        <f t="shared" si="33"/>
        <v>93.67</v>
      </c>
      <c r="F35" s="115">
        <f t="shared" si="33"/>
        <v>3.58</v>
      </c>
      <c r="G35" s="117">
        <f t="shared" si="31"/>
        <v>115.4</v>
      </c>
      <c r="H35" s="117">
        <f t="shared" si="32"/>
        <v>256.47000000000003</v>
      </c>
      <c r="I35" s="117">
        <f>VLOOKUP(B35,'Table 4'!$B$13:$E$43,4,FALSE)</f>
        <v>6.9</v>
      </c>
      <c r="J35" s="117">
        <f t="shared" si="28"/>
        <v>44.1</v>
      </c>
      <c r="K35" s="117">
        <f t="shared" si="29"/>
        <v>86.35</v>
      </c>
      <c r="M35" s="57"/>
    </row>
    <row r="36" spans="2:15">
      <c r="B36" s="113">
        <f t="shared" si="2"/>
        <v>2038</v>
      </c>
      <c r="C36" s="118"/>
      <c r="D36" s="117">
        <f t="shared" ref="D36:F36" si="34">ROUND(D35*(1+$J86),2)</f>
        <v>144.51</v>
      </c>
      <c r="E36" s="115">
        <f t="shared" si="34"/>
        <v>95.96</v>
      </c>
      <c r="F36" s="115">
        <f t="shared" si="34"/>
        <v>3.67</v>
      </c>
      <c r="G36" s="117">
        <f t="shared" si="31"/>
        <v>118.24</v>
      </c>
      <c r="H36" s="117">
        <f t="shared" si="32"/>
        <v>262.75</v>
      </c>
      <c r="I36" s="117">
        <f>VLOOKUP(B36,'Table 4'!$B$13:$E$43,4,FALSE)</f>
        <v>7.28</v>
      </c>
      <c r="J36" s="117">
        <f t="shared" si="28"/>
        <v>46.53</v>
      </c>
      <c r="K36" s="117">
        <f t="shared" si="29"/>
        <v>89.81</v>
      </c>
      <c r="M36" s="57"/>
    </row>
    <row r="37" spans="2:15">
      <c r="B37" s="113">
        <f t="shared" si="2"/>
        <v>2039</v>
      </c>
      <c r="C37" s="118"/>
      <c r="D37" s="117">
        <f t="shared" ref="D37:F37" si="35">ROUND(D36*(1+$J87),2)</f>
        <v>148.05000000000001</v>
      </c>
      <c r="E37" s="115">
        <f t="shared" si="35"/>
        <v>98.31</v>
      </c>
      <c r="F37" s="115">
        <f t="shared" si="35"/>
        <v>3.76</v>
      </c>
      <c r="G37" s="117">
        <f t="shared" si="31"/>
        <v>121.14</v>
      </c>
      <c r="H37" s="117">
        <f t="shared" si="32"/>
        <v>269.19</v>
      </c>
      <c r="I37" s="117">
        <f>VLOOKUP(B37,'Table 4'!$B$13:$E$43,4,FALSE)</f>
        <v>7.54</v>
      </c>
      <c r="J37" s="117">
        <f t="shared" si="28"/>
        <v>48.2</v>
      </c>
      <c r="K37" s="117">
        <f t="shared" si="29"/>
        <v>92.54</v>
      </c>
      <c r="M37" s="57"/>
    </row>
    <row r="38" spans="2:15">
      <c r="B38" s="113">
        <f t="shared" si="2"/>
        <v>2040</v>
      </c>
      <c r="C38" s="118"/>
      <c r="D38" s="117">
        <f t="shared" ref="D38:F38" si="36">ROUND(D37*(1+$J88),2)</f>
        <v>151.66999999999999</v>
      </c>
      <c r="E38" s="115">
        <f t="shared" si="36"/>
        <v>100.71</v>
      </c>
      <c r="F38" s="115">
        <f t="shared" si="36"/>
        <v>3.85</v>
      </c>
      <c r="G38" s="117">
        <f t="shared" si="31"/>
        <v>124.08</v>
      </c>
      <c r="H38" s="117">
        <f t="shared" si="32"/>
        <v>275.75</v>
      </c>
      <c r="I38" s="117">
        <f>VLOOKUP(B38,'Table 4'!$B$13:$E$43,4,FALSE)</f>
        <v>7.82</v>
      </c>
      <c r="J38" s="117">
        <f t="shared" si="28"/>
        <v>49.99</v>
      </c>
      <c r="K38" s="117">
        <f t="shared" si="29"/>
        <v>95.41</v>
      </c>
      <c r="M38" s="57"/>
    </row>
    <row r="39" spans="2:15">
      <c r="B39" s="113">
        <f t="shared" si="2"/>
        <v>2041</v>
      </c>
      <c r="C39" s="118"/>
      <c r="D39" s="117">
        <f t="shared" ref="D39:F39" si="37">ROUND(D38*(1+$J89),2)</f>
        <v>155.38999999999999</v>
      </c>
      <c r="E39" s="115">
        <f t="shared" si="37"/>
        <v>103.18</v>
      </c>
      <c r="F39" s="115">
        <f t="shared" si="37"/>
        <v>3.94</v>
      </c>
      <c r="G39" s="117">
        <f t="shared" si="31"/>
        <v>127.1</v>
      </c>
      <c r="H39" s="117">
        <f t="shared" si="32"/>
        <v>282.49</v>
      </c>
      <c r="I39" s="117">
        <f>VLOOKUP(B39,'Table 4'!$B$13:$E$43,4,FALSE)</f>
        <v>8.0299999999999994</v>
      </c>
      <c r="J39" s="117">
        <f t="shared" si="28"/>
        <v>51.33</v>
      </c>
      <c r="K39" s="117">
        <f t="shared" si="29"/>
        <v>97.86</v>
      </c>
      <c r="M39" s="57"/>
    </row>
    <row r="40" spans="2:15">
      <c r="B40" s="113">
        <f t="shared" si="2"/>
        <v>2042</v>
      </c>
      <c r="C40" s="118"/>
      <c r="D40" s="117">
        <f t="shared" ref="D40:F40" si="38">ROUND(D39*(1+$J90),2)</f>
        <v>159.22</v>
      </c>
      <c r="E40" s="115">
        <f t="shared" si="38"/>
        <v>105.72</v>
      </c>
      <c r="F40" s="115">
        <f t="shared" si="38"/>
        <v>4.04</v>
      </c>
      <c r="G40" s="117">
        <f t="shared" si="31"/>
        <v>130.25</v>
      </c>
      <c r="H40" s="117">
        <f t="shared" si="32"/>
        <v>289.47000000000003</v>
      </c>
      <c r="I40" s="117">
        <f>VLOOKUP(B40,'Table 4'!$B$13:$E$43,4,FALSE)</f>
        <v>8.24</v>
      </c>
      <c r="J40" s="117">
        <f t="shared" si="28"/>
        <v>52.67</v>
      </c>
      <c r="K40" s="117">
        <f t="shared" si="29"/>
        <v>100.35</v>
      </c>
      <c r="M40" s="57"/>
    </row>
    <row r="41" spans="2:15">
      <c r="B41" s="113"/>
      <c r="C41" s="118"/>
      <c r="D41" s="117"/>
      <c r="E41" s="115"/>
      <c r="F41" s="115"/>
      <c r="G41" s="117"/>
      <c r="H41" s="117"/>
      <c r="I41" s="117"/>
      <c r="J41" s="117"/>
      <c r="K41" s="117"/>
    </row>
    <row r="42" spans="2:15">
      <c r="B42" s="113"/>
      <c r="C42" s="118"/>
      <c r="D42" s="117"/>
      <c r="E42" s="115"/>
      <c r="F42" s="115"/>
      <c r="G42" s="117"/>
      <c r="H42" s="117"/>
      <c r="I42" s="117"/>
      <c r="J42" s="117"/>
      <c r="K42" s="117"/>
    </row>
    <row r="43" spans="2:15">
      <c r="M43" s="113"/>
      <c r="O43" s="120"/>
    </row>
    <row r="44" spans="2:15" ht="14.25">
      <c r="B44" s="5" t="s">
        <v>31</v>
      </c>
      <c r="C44" s="24"/>
      <c r="D44" s="24"/>
      <c r="E44" s="24"/>
      <c r="F44" s="24"/>
      <c r="G44" s="24"/>
      <c r="H44" s="24"/>
      <c r="I44" s="24"/>
      <c r="J44" s="24"/>
      <c r="K44" s="24"/>
      <c r="M44" s="113"/>
      <c r="N44" s="120"/>
      <c r="O44" s="120"/>
    </row>
    <row r="46" spans="2:15">
      <c r="B46" s="110" t="s">
        <v>16</v>
      </c>
      <c r="D46" s="121" t="s">
        <v>184</v>
      </c>
    </row>
    <row r="47" spans="2:15">
      <c r="C47" s="122" t="str">
        <f>D10</f>
        <v>(b)</v>
      </c>
      <c r="D47" s="117" t="str">
        <f>"= "&amp;C10&amp;" x "&amp;C76</f>
        <v>= (a) x 0.0725628795024555</v>
      </c>
    </row>
    <row r="48" spans="2:15">
      <c r="C48" s="122" t="str">
        <f>G10</f>
        <v>(e)</v>
      </c>
      <c r="D48" s="117" t="str">
        <f>"= "&amp;$F$10&amp;" x  (8.76 x "&amp;TEXT(G65,"0.0%")&amp;") + "&amp;$E$10</f>
        <v>= (d) x  (8.76 x 69.3%) + (c)</v>
      </c>
    </row>
    <row r="49" spans="3:11">
      <c r="C49" s="122" t="str">
        <f>H10</f>
        <v>(f)</v>
      </c>
      <c r="D49" s="117" t="str">
        <f>"= "&amp;D10&amp;" + "&amp;G10</f>
        <v>= (b) + (e)</v>
      </c>
    </row>
    <row r="50" spans="3:11">
      <c r="C50" s="122" t="str">
        <f>I10</f>
        <v>(g)</v>
      </c>
      <c r="D50" s="153" t="str">
        <f>'Table 4'!B3&amp;" - "&amp;'Table 4'!B4</f>
        <v>Table 4 - Burnertip Natural Gas Price Forecast</v>
      </c>
    </row>
    <row r="51" spans="3:11">
      <c r="C51" s="122" t="str">
        <f>J10</f>
        <v>(h)</v>
      </c>
      <c r="D51" s="117" t="str">
        <f>"= "&amp;TEXT(K65,"?,0")&amp;" MMBtu/MWH x "&amp;I9</f>
        <v>= 6,392 MMBtu/MWH x $/MMBtu</v>
      </c>
    </row>
    <row r="52" spans="3:11">
      <c r="C52" s="122" t="str">
        <f>K10</f>
        <v>(i)</v>
      </c>
      <c r="D52" s="117" t="str">
        <f>"= "&amp;H10&amp;" / (8.76 x 'Capacity Factor' ) + "&amp;J10</f>
        <v>= (f) / (8.76 x 'Capacity Factor' ) + (h)</v>
      </c>
    </row>
    <row r="53" spans="3:11" ht="13.5" thickBot="1"/>
    <row r="54" spans="3:11" ht="13.5" thickBot="1">
      <c r="C54" s="58" t="s">
        <v>107</v>
      </c>
      <c r="D54" s="55"/>
      <c r="E54" s="55"/>
      <c r="F54" s="55"/>
      <c r="G54" s="55"/>
      <c r="H54" s="55"/>
      <c r="I54" s="55"/>
      <c r="J54" s="56"/>
      <c r="K54" s="123"/>
    </row>
    <row r="55" spans="3:11" ht="5.25" customHeight="1"/>
    <row r="56" spans="3:11" ht="5.25" customHeight="1"/>
    <row r="57" spans="3:11">
      <c r="C57" s="42" t="s">
        <v>40</v>
      </c>
      <c r="D57" s="32"/>
      <c r="E57" s="42"/>
      <c r="F57" s="41" t="s">
        <v>41</v>
      </c>
      <c r="G57" s="41" t="s">
        <v>42</v>
      </c>
      <c r="H57" s="41" t="s">
        <v>43</v>
      </c>
      <c r="I57" s="41" t="s">
        <v>44</v>
      </c>
    </row>
    <row r="58" spans="3:11">
      <c r="C58" s="154" t="s">
        <v>82</v>
      </c>
      <c r="F58" s="124">
        <f>C69</f>
        <v>413.5678125</v>
      </c>
      <c r="G58" s="57">
        <f>F58/F60</f>
        <v>0.86778904695639725</v>
      </c>
      <c r="H58" s="138">
        <f>C70</f>
        <v>1334.2100235755099</v>
      </c>
      <c r="I58" s="140">
        <f>C73</f>
        <v>57.933984723786267</v>
      </c>
    </row>
    <row r="59" spans="3:11">
      <c r="C59" s="154" t="s">
        <v>83</v>
      </c>
      <c r="F59" s="48">
        <f>D69</f>
        <v>63.008625000000002</v>
      </c>
      <c r="G59" s="44">
        <f>1-G58</f>
        <v>0.13221095304360275</v>
      </c>
      <c r="H59" s="139">
        <f>D70</f>
        <v>341.60689307865113</v>
      </c>
      <c r="I59" s="141">
        <f>D73</f>
        <v>58.211939462399997</v>
      </c>
    </row>
    <row r="60" spans="3:11">
      <c r="C60" s="154" t="s">
        <v>45</v>
      </c>
      <c r="F60" s="124">
        <f>F58+F59</f>
        <v>476.5764375</v>
      </c>
      <c r="G60" s="57">
        <f>G58+G59</f>
        <v>1</v>
      </c>
      <c r="H60" s="138">
        <f>ROUND(((F58*H58)+(F59*H59))/F60,0)</f>
        <v>1203</v>
      </c>
      <c r="I60" s="140">
        <f>ROUND(((F58*I58)+(F59*I59))/F60,2)</f>
        <v>57.97</v>
      </c>
    </row>
    <row r="61" spans="3:11">
      <c r="C61" s="154"/>
      <c r="F61" s="124"/>
      <c r="G61" s="57"/>
      <c r="H61" s="125"/>
      <c r="I61" s="126"/>
    </row>
    <row r="62" spans="3:11">
      <c r="C62" s="155" t="s">
        <v>40</v>
      </c>
      <c r="D62" s="32"/>
      <c r="E62" s="42"/>
      <c r="F62" s="41" t="s">
        <v>41</v>
      </c>
      <c r="G62" s="41" t="s">
        <v>46</v>
      </c>
      <c r="H62" s="41" t="s">
        <v>47</v>
      </c>
      <c r="I62" s="41" t="s">
        <v>42</v>
      </c>
      <c r="J62" s="41" t="s">
        <v>48</v>
      </c>
      <c r="K62" s="41" t="s">
        <v>49</v>
      </c>
    </row>
    <row r="63" spans="3:11">
      <c r="C63" s="156" t="str">
        <f>C58</f>
        <v>CCCT Dry "J" - Turbine</v>
      </c>
      <c r="D63" s="127"/>
      <c r="E63" s="127"/>
      <c r="F63" s="110">
        <f>C69</f>
        <v>413.5678125</v>
      </c>
      <c r="G63" s="57">
        <f>C77</f>
        <v>0.78</v>
      </c>
      <c r="H63" s="177">
        <f>G63*F63</f>
        <v>322.58289375000004</v>
      </c>
      <c r="I63" s="57">
        <f>H63/H65</f>
        <v>0.97709776148654981</v>
      </c>
      <c r="J63" s="126">
        <f>C74</f>
        <v>2.2696214540418311</v>
      </c>
      <c r="K63" s="128">
        <f>C75</f>
        <v>6326</v>
      </c>
    </row>
    <row r="64" spans="3:11">
      <c r="C64" s="156" t="str">
        <f>C59</f>
        <v>CCCT Dry "J" - Duct Firing</v>
      </c>
      <c r="D64" s="127"/>
      <c r="E64" s="127"/>
      <c r="F64" s="43">
        <f>D69</f>
        <v>63.008625000000002</v>
      </c>
      <c r="G64" s="44">
        <f>D77</f>
        <v>0.12</v>
      </c>
      <c r="H64" s="178">
        <f>G64*F64</f>
        <v>7.5610350000000004</v>
      </c>
      <c r="I64" s="44">
        <f>1-I63</f>
        <v>2.290223851345019E-2</v>
      </c>
      <c r="J64" s="45">
        <f>D74</f>
        <v>0.16</v>
      </c>
      <c r="K64" s="46">
        <f>D75</f>
        <v>9211</v>
      </c>
    </row>
    <row r="65" spans="3:11">
      <c r="C65" s="154" t="s">
        <v>50</v>
      </c>
      <c r="F65" s="110">
        <f>F63+F64</f>
        <v>476.5764375</v>
      </c>
      <c r="G65" s="129">
        <f>ROUND(H65/F65,3)</f>
        <v>0.69299999999999995</v>
      </c>
      <c r="H65" s="177">
        <f>SUM(H63:H64)</f>
        <v>330.14392875000004</v>
      </c>
      <c r="I65" s="57">
        <f>I63+I64</f>
        <v>1</v>
      </c>
      <c r="J65" s="126">
        <f>ROUND(($I63*J63)+($I64*J64),2)</f>
        <v>2.2200000000000002</v>
      </c>
      <c r="K65" s="130">
        <f>ROUND(($I63*K63)+($I64*K64),0)</f>
        <v>6392</v>
      </c>
    </row>
    <row r="66" spans="3:11">
      <c r="G66" s="129"/>
      <c r="I66" s="57"/>
      <c r="J66" s="126"/>
      <c r="K66" s="47" t="s">
        <v>51</v>
      </c>
    </row>
    <row r="68" spans="3:11">
      <c r="C68" s="41" t="s">
        <v>34</v>
      </c>
      <c r="D68" s="41" t="s">
        <v>35</v>
      </c>
      <c r="E68" s="59" t="str">
        <f>D46</f>
        <v>Plant Costs  - 2017 IRP - Table 6.1 &amp; 6.2</v>
      </c>
      <c r="F68" s="131"/>
      <c r="G68" s="131"/>
      <c r="H68" s="131"/>
      <c r="I68" s="131"/>
      <c r="J68" s="131"/>
      <c r="K68" s="132"/>
    </row>
    <row r="69" spans="3:11">
      <c r="C69" s="110">
        <v>413.5678125</v>
      </c>
      <c r="D69" s="110">
        <v>63.008625000000002</v>
      </c>
      <c r="E69" s="110" t="s">
        <v>77</v>
      </c>
      <c r="H69" s="133"/>
    </row>
    <row r="70" spans="3:11">
      <c r="C70" s="125">
        <v>1334.2100235755099</v>
      </c>
      <c r="D70" s="125">
        <v>341.60689307865113</v>
      </c>
      <c r="E70" s="110" t="s">
        <v>78</v>
      </c>
    </row>
    <row r="71" spans="3:11">
      <c r="C71" s="126">
        <v>21.292537645386268</v>
      </c>
      <c r="D71" s="126">
        <v>4.8600000000000003</v>
      </c>
      <c r="E71" s="110" t="s">
        <v>79</v>
      </c>
    </row>
    <row r="72" spans="3:11">
      <c r="C72" s="49">
        <v>36.641447078399999</v>
      </c>
      <c r="D72" s="49">
        <v>53.351939462399997</v>
      </c>
      <c r="E72" s="110" t="s">
        <v>75</v>
      </c>
    </row>
    <row r="73" spans="3:11">
      <c r="C73" s="126">
        <f>C71+C72</f>
        <v>57.933984723786267</v>
      </c>
      <c r="D73" s="126">
        <f>D71+D72</f>
        <v>58.211939462399997</v>
      </c>
      <c r="E73" s="110" t="s">
        <v>80</v>
      </c>
    </row>
    <row r="74" spans="3:11">
      <c r="C74" s="126">
        <v>2.2696214540418311</v>
      </c>
      <c r="D74" s="126">
        <v>0.16</v>
      </c>
      <c r="E74" s="110" t="s">
        <v>81</v>
      </c>
    </row>
    <row r="75" spans="3:11">
      <c r="C75" s="130">
        <v>6326</v>
      </c>
      <c r="D75" s="130">
        <v>9211</v>
      </c>
      <c r="E75" s="110" t="s">
        <v>53</v>
      </c>
    </row>
    <row r="76" spans="3:11">
      <c r="C76" s="151">
        <v>7.2562879502455491E-2</v>
      </c>
      <c r="D76" s="151">
        <v>7.2562879502455491E-2</v>
      </c>
      <c r="E76" s="110" t="s">
        <v>54</v>
      </c>
    </row>
    <row r="77" spans="3:11">
      <c r="C77" s="134">
        <v>0.78</v>
      </c>
      <c r="D77" s="134">
        <v>0.12</v>
      </c>
      <c r="E77" s="110" t="s">
        <v>55</v>
      </c>
    </row>
    <row r="78" spans="3:11">
      <c r="D78" s="57">
        <f>ROUND(H65/F65,3)</f>
        <v>0.69299999999999995</v>
      </c>
      <c r="E78" s="110" t="s">
        <v>56</v>
      </c>
    </row>
    <row r="79" spans="3:11">
      <c r="D79" s="129"/>
      <c r="E79" s="66"/>
    </row>
    <row r="80" spans="3:11">
      <c r="C80" s="134"/>
      <c r="D80" s="134"/>
    </row>
    <row r="82" spans="3:15" ht="13.5" thickBot="1">
      <c r="C82" s="54" t="str">
        <f>"Company Official Inflation Forecast Dated "&amp;TEXT('Table 4'!G5,"mmmm dd, yyyy")</f>
        <v>Company Official Inflation Forecast Dated March 31, 2017</v>
      </c>
      <c r="D82" s="55"/>
      <c r="E82" s="55"/>
      <c r="F82" s="55"/>
      <c r="G82" s="55"/>
      <c r="H82" s="55"/>
      <c r="I82" s="55"/>
      <c r="J82" s="56"/>
      <c r="K82" s="123"/>
    </row>
    <row r="83" spans="3:15">
      <c r="C83" s="135">
        <v>2017</v>
      </c>
      <c r="D83" s="57">
        <v>2.2092462442320437E-2</v>
      </c>
      <c r="F83" s="135">
        <f>C91+1</f>
        <v>2026</v>
      </c>
      <c r="G83" s="57">
        <v>2.2944058791238842E-2</v>
      </c>
      <c r="I83" s="135">
        <f>F91+1</f>
        <v>2035</v>
      </c>
      <c r="J83" s="57">
        <v>2.4174683944208519E-2</v>
      </c>
    </row>
    <row r="84" spans="3:15">
      <c r="C84" s="135">
        <f t="shared" ref="C84:C91" si="39">C83+1</f>
        <v>2018</v>
      </c>
      <c r="D84" s="57">
        <v>2.1684070430924685E-2</v>
      </c>
      <c r="F84" s="135">
        <f t="shared" ref="F84:F91" si="40">F83+1</f>
        <v>2027</v>
      </c>
      <c r="G84" s="57">
        <v>2.3164081218836952E-2</v>
      </c>
      <c r="I84" s="135">
        <f t="shared" ref="I84:I91" si="41">I83+1</f>
        <v>2036</v>
      </c>
      <c r="J84" s="57">
        <v>2.4311492116604327E-2</v>
      </c>
    </row>
    <row r="85" spans="3:15">
      <c r="C85" s="135">
        <f t="shared" si="39"/>
        <v>2019</v>
      </c>
      <c r="D85" s="57">
        <v>2.0023445288848141E-2</v>
      </c>
      <c r="F85" s="135">
        <f t="shared" si="40"/>
        <v>2028</v>
      </c>
      <c r="G85" s="57">
        <v>2.3269517424980624E-2</v>
      </c>
      <c r="I85" s="135">
        <f t="shared" si="41"/>
        <v>2037</v>
      </c>
      <c r="J85" s="57">
        <v>2.4277391473133791E-2</v>
      </c>
    </row>
    <row r="86" spans="3:15">
      <c r="C86" s="135">
        <f t="shared" si="39"/>
        <v>2020</v>
      </c>
      <c r="D86" s="57">
        <v>2.1423649370385656E-2</v>
      </c>
      <c r="F86" s="135">
        <f t="shared" si="40"/>
        <v>2029</v>
      </c>
      <c r="G86" s="57">
        <v>2.3660062349176059E-2</v>
      </c>
      <c r="I86" s="135">
        <f t="shared" si="41"/>
        <v>2038</v>
      </c>
      <c r="J86" s="57">
        <v>2.4418737348747444E-2</v>
      </c>
    </row>
    <row r="87" spans="3:15">
      <c r="C87" s="135">
        <f t="shared" si="39"/>
        <v>2021</v>
      </c>
      <c r="D87" s="57">
        <v>2.2444603435442634E-2</v>
      </c>
      <c r="F87" s="135">
        <f t="shared" si="40"/>
        <v>2030</v>
      </c>
      <c r="G87" s="57">
        <v>2.3797996946838929E-2</v>
      </c>
      <c r="I87" s="135">
        <f t="shared" si="41"/>
        <v>2039</v>
      </c>
      <c r="J87" s="57">
        <v>2.4490791911648602E-2</v>
      </c>
    </row>
    <row r="88" spans="3:15">
      <c r="C88" s="135">
        <f t="shared" si="39"/>
        <v>2022</v>
      </c>
      <c r="D88" s="57">
        <v>2.2559296067847567E-2</v>
      </c>
      <c r="F88" s="135">
        <f t="shared" si="40"/>
        <v>2031</v>
      </c>
      <c r="G88" s="57">
        <v>2.4014000123530499E-2</v>
      </c>
      <c r="I88" s="135">
        <f t="shared" si="41"/>
        <v>2040</v>
      </c>
      <c r="J88" s="57">
        <v>2.442458536688985E-2</v>
      </c>
    </row>
    <row r="89" spans="3:15" s="112" customFormat="1">
      <c r="C89" s="135">
        <f t="shared" si="39"/>
        <v>2023</v>
      </c>
      <c r="D89" s="57">
        <v>2.3031082544693549E-2</v>
      </c>
      <c r="F89" s="135">
        <f t="shared" si="40"/>
        <v>2032</v>
      </c>
      <c r="G89" s="57">
        <v>2.4075090077113837E-2</v>
      </c>
      <c r="I89" s="135">
        <f t="shared" si="41"/>
        <v>2041</v>
      </c>
      <c r="J89" s="57">
        <v>2.4530694634797623E-2</v>
      </c>
      <c r="N89" s="110"/>
      <c r="O89" s="110"/>
    </row>
    <row r="90" spans="3:15" s="112" customFormat="1">
      <c r="C90" s="135">
        <f t="shared" si="39"/>
        <v>2024</v>
      </c>
      <c r="D90" s="57">
        <v>2.3134274986934988E-2</v>
      </c>
      <c r="F90" s="135">
        <f t="shared" si="40"/>
        <v>2033</v>
      </c>
      <c r="G90" s="57">
        <v>2.4191075903759129E-2</v>
      </c>
      <c r="I90" s="135">
        <f t="shared" si="41"/>
        <v>2042</v>
      </c>
      <c r="J90" s="57">
        <v>2.4630996146588036E-2</v>
      </c>
      <c r="N90" s="110"/>
      <c r="O90" s="110"/>
    </row>
    <row r="91" spans="3:15" s="112" customFormat="1">
      <c r="C91" s="135">
        <f t="shared" si="39"/>
        <v>2025</v>
      </c>
      <c r="D91" s="57">
        <v>2.3159080336675242E-2</v>
      </c>
      <c r="F91" s="135">
        <f t="shared" si="40"/>
        <v>2034</v>
      </c>
      <c r="G91" s="57">
        <v>2.4219456505286896E-2</v>
      </c>
      <c r="I91" s="135">
        <f t="shared" si="41"/>
        <v>2043</v>
      </c>
      <c r="J91" s="57">
        <v>2.4704209858992465E-2</v>
      </c>
      <c r="N91" s="110"/>
      <c r="O91" s="110"/>
    </row>
    <row r="92" spans="3:15" s="112" customFormat="1">
      <c r="N92" s="110"/>
      <c r="O92" s="110"/>
    </row>
    <row r="93" spans="3:15" s="112" customFormat="1">
      <c r="N93" s="110"/>
      <c r="O93" s="110"/>
    </row>
    <row r="94" spans="3:15">
      <c r="D94" s="142"/>
    </row>
    <row r="95" spans="3:15">
      <c r="D95" s="142"/>
    </row>
  </sheetData>
  <printOptions horizontalCentered="1"/>
  <pageMargins left="0.25" right="0.25" top="0.75" bottom="0.75" header="0.3" footer="0.3"/>
  <pageSetup scale="96" fitToHeight="0" orientation="portrait" r:id="rId1"/>
  <headerFooter alignWithMargins="0"/>
  <rowBreaks count="1" manualBreakCount="1">
    <brk id="52" max="10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O95"/>
  <sheetViews>
    <sheetView view="pageBreakPreview" zoomScale="85" zoomScaleNormal="90" zoomScaleSheetLayoutView="85" workbookViewId="0">
      <pane xSplit="3" ySplit="10" topLeftCell="D82" activePane="bottomRight" state="frozen"/>
      <selection activeCell="E15" sqref="E15"/>
      <selection pane="topRight" activeCell="E15" sqref="E15"/>
      <selection pane="bottomLeft" activeCell="E15" sqref="E15"/>
      <selection pane="bottomRight" activeCell="B82" sqref="B82"/>
    </sheetView>
  </sheetViews>
  <sheetFormatPr defaultColWidth="9.33203125" defaultRowHeight="12.75"/>
  <cols>
    <col min="1" max="1" width="2.83203125" style="110" customWidth="1"/>
    <col min="2" max="2" width="10.83203125" style="110" customWidth="1"/>
    <col min="3" max="3" width="14.1640625" style="110" customWidth="1"/>
    <col min="4" max="4" width="12.33203125" style="110" customWidth="1"/>
    <col min="5" max="5" width="11.33203125" style="110" customWidth="1"/>
    <col min="6" max="6" width="10.5" style="110" customWidth="1"/>
    <col min="7" max="7" width="10.5" style="110" bestFit="1" customWidth="1"/>
    <col min="8" max="8" width="11.6640625" style="110" bestFit="1" customWidth="1"/>
    <col min="9" max="9" width="11.1640625" style="110" customWidth="1"/>
    <col min="10" max="10" width="12" style="110" bestFit="1" customWidth="1"/>
    <col min="11" max="11" width="12" style="110" customWidth="1"/>
    <col min="12" max="13" width="9.33203125" style="110"/>
    <col min="14" max="15" width="9.33203125" style="110" customWidth="1"/>
    <col min="16" max="16384" width="9.33203125" style="110"/>
  </cols>
  <sheetData>
    <row r="1" spans="2:14" ht="15.75" hidden="1">
      <c r="B1" s="1" t="s">
        <v>52</v>
      </c>
      <c r="C1" s="109"/>
      <c r="D1" s="109"/>
      <c r="E1" s="109"/>
      <c r="F1" s="109"/>
      <c r="G1" s="109"/>
      <c r="H1" s="109"/>
      <c r="I1" s="109"/>
      <c r="J1" s="109"/>
      <c r="K1" s="109"/>
    </row>
    <row r="2" spans="2:14" ht="15.75">
      <c r="B2" s="1"/>
      <c r="C2" s="109"/>
      <c r="D2" s="109"/>
      <c r="E2" s="109"/>
      <c r="F2" s="109"/>
      <c r="G2" s="109"/>
      <c r="H2" s="109"/>
      <c r="I2" s="109"/>
      <c r="J2" s="109"/>
      <c r="K2" s="109"/>
    </row>
    <row r="3" spans="2:14" ht="15.75">
      <c r="B3" s="1" t="s">
        <v>85</v>
      </c>
      <c r="C3" s="109"/>
      <c r="D3" s="109"/>
      <c r="E3" s="109"/>
      <c r="F3" s="109"/>
      <c r="G3" s="109"/>
      <c r="H3" s="109"/>
      <c r="I3" s="109"/>
      <c r="J3" s="109"/>
      <c r="K3" s="109"/>
    </row>
    <row r="4" spans="2:14" ht="15.75">
      <c r="B4" s="1" t="s">
        <v>182</v>
      </c>
      <c r="C4" s="109"/>
      <c r="D4" s="109"/>
      <c r="E4" s="109"/>
      <c r="F4" s="109"/>
      <c r="G4" s="109"/>
      <c r="H4" s="109"/>
      <c r="I4" s="109"/>
      <c r="J4" s="109"/>
      <c r="K4" s="109"/>
    </row>
    <row r="5" spans="2:14" ht="15.75">
      <c r="B5" s="1" t="str">
        <f>C54</f>
        <v>WYNE DJohns- 200 MW - SCCT Frame "F" x1 - East Side Resource (5,050')</v>
      </c>
      <c r="C5" s="109"/>
      <c r="D5" s="109"/>
      <c r="E5" s="109"/>
      <c r="F5" s="109"/>
      <c r="G5" s="109"/>
      <c r="H5" s="109"/>
      <c r="I5" s="109"/>
      <c r="J5" s="109"/>
      <c r="K5" s="109"/>
    </row>
    <row r="6" spans="2:14" ht="15.75">
      <c r="B6" s="1"/>
      <c r="C6" s="109"/>
      <c r="D6" s="109"/>
      <c r="E6" s="109"/>
      <c r="F6" s="109"/>
      <c r="G6" s="109"/>
      <c r="H6" s="109"/>
      <c r="I6" s="109"/>
      <c r="K6" s="17"/>
    </row>
    <row r="7" spans="2:14">
      <c r="B7" s="111"/>
      <c r="C7" s="111"/>
      <c r="D7" s="111"/>
      <c r="E7" s="111"/>
      <c r="F7" s="111"/>
      <c r="G7" s="111"/>
      <c r="H7" s="111"/>
      <c r="I7" s="109"/>
      <c r="J7" s="112"/>
      <c r="K7" s="112"/>
      <c r="L7" s="112"/>
      <c r="M7" s="112"/>
      <c r="N7" s="112"/>
    </row>
    <row r="8" spans="2:14" ht="51.75" customHeight="1">
      <c r="B8" s="18" t="s">
        <v>0</v>
      </c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14</v>
      </c>
      <c r="H8" s="19" t="s">
        <v>15</v>
      </c>
      <c r="I8" s="20" t="s">
        <v>26</v>
      </c>
      <c r="J8" s="20" t="s">
        <v>72</v>
      </c>
      <c r="K8" s="19" t="s">
        <v>73</v>
      </c>
      <c r="L8" s="112"/>
    </row>
    <row r="9" spans="2:14" ht="18.75" customHeight="1">
      <c r="B9" s="21"/>
      <c r="C9" s="22" t="s">
        <v>8</v>
      </c>
      <c r="D9" s="23" t="s">
        <v>9</v>
      </c>
      <c r="E9" s="23" t="s">
        <v>9</v>
      </c>
      <c r="F9" s="22" t="s">
        <v>39</v>
      </c>
      <c r="G9" s="23" t="s">
        <v>9</v>
      </c>
      <c r="H9" s="23" t="s">
        <v>9</v>
      </c>
      <c r="I9" s="23" t="s">
        <v>27</v>
      </c>
      <c r="J9" s="22" t="s">
        <v>39</v>
      </c>
      <c r="K9" s="22" t="s">
        <v>39</v>
      </c>
      <c r="L9" s="112"/>
    </row>
    <row r="10" spans="2:14">
      <c r="C10" s="2" t="s">
        <v>1</v>
      </c>
      <c r="D10" s="2" t="s">
        <v>2</v>
      </c>
      <c r="E10" s="2" t="s">
        <v>3</v>
      </c>
      <c r="F10" s="2" t="s">
        <v>4</v>
      </c>
      <c r="G10" s="2" t="s">
        <v>5</v>
      </c>
      <c r="H10" s="2" t="s">
        <v>7</v>
      </c>
      <c r="I10" s="2" t="s">
        <v>28</v>
      </c>
      <c r="J10" s="2" t="s">
        <v>29</v>
      </c>
      <c r="K10" s="2" t="s">
        <v>30</v>
      </c>
    </row>
    <row r="11" spans="2:14" ht="6" customHeight="1"/>
    <row r="12" spans="2:14" ht="15.75">
      <c r="B12" s="60" t="str">
        <f>C54</f>
        <v>WYNE DJohns- 200 MW - SCCT Frame "F" x1 - East Side Resource (5,050')</v>
      </c>
      <c r="C12" s="112"/>
      <c r="E12" s="112"/>
      <c r="F12" s="112"/>
      <c r="G12" s="112"/>
      <c r="H12" s="112"/>
      <c r="I12" s="111"/>
      <c r="J12" s="111"/>
      <c r="K12" s="111"/>
      <c r="L12" s="112"/>
    </row>
    <row r="13" spans="2:14" ht="4.5" customHeight="1">
      <c r="B13" s="113"/>
      <c r="C13" s="114"/>
      <c r="D13" s="115"/>
      <c r="E13" s="116"/>
      <c r="F13" s="116"/>
      <c r="G13" s="117"/>
      <c r="H13" s="117"/>
      <c r="I13" s="117"/>
      <c r="J13" s="117"/>
      <c r="K13" s="117"/>
    </row>
    <row r="14" spans="2:14">
      <c r="B14" s="113">
        <v>2016</v>
      </c>
      <c r="C14" s="114">
        <f>$H$60</f>
        <v>589</v>
      </c>
      <c r="D14" s="115">
        <f>ROUND(C14*$C$76,2)</f>
        <v>43.42</v>
      </c>
      <c r="E14" s="116">
        <f>$I$60</f>
        <v>71.7</v>
      </c>
      <c r="F14" s="116">
        <f>$J$65</f>
        <v>7.53</v>
      </c>
      <c r="G14" s="117">
        <f t="shared" ref="G14:G40" si="0">ROUND(F14*(8.76*$G$65)+E14,2)</f>
        <v>93.47</v>
      </c>
      <c r="H14" s="117">
        <f t="shared" ref="H14:H40" si="1">ROUND(D14+G14,2)</f>
        <v>136.88999999999999</v>
      </c>
      <c r="I14" s="117"/>
      <c r="J14" s="117"/>
      <c r="K14" s="117"/>
    </row>
    <row r="15" spans="2:14">
      <c r="B15" s="113">
        <f t="shared" ref="B15:B40" si="2">B14+1</f>
        <v>2017</v>
      </c>
      <c r="C15" s="118"/>
      <c r="D15" s="115">
        <f t="shared" ref="D15:F23" si="3">ROUND(D14*(1+$D83),2)</f>
        <v>44.38</v>
      </c>
      <c r="E15" s="115">
        <f t="shared" si="3"/>
        <v>73.28</v>
      </c>
      <c r="F15" s="115">
        <f t="shared" si="3"/>
        <v>7.7</v>
      </c>
      <c r="G15" s="119">
        <f t="shared" si="0"/>
        <v>95.54</v>
      </c>
      <c r="H15" s="119">
        <f t="shared" si="1"/>
        <v>139.91999999999999</v>
      </c>
      <c r="I15" s="117"/>
      <c r="J15" s="117"/>
      <c r="K15" s="117"/>
      <c r="M15" s="57"/>
    </row>
    <row r="16" spans="2:14">
      <c r="B16" s="113">
        <f t="shared" si="2"/>
        <v>2018</v>
      </c>
      <c r="C16" s="118"/>
      <c r="D16" s="115">
        <f t="shared" si="3"/>
        <v>45.34</v>
      </c>
      <c r="E16" s="115">
        <f t="shared" si="3"/>
        <v>74.87</v>
      </c>
      <c r="F16" s="115">
        <f t="shared" si="3"/>
        <v>7.87</v>
      </c>
      <c r="G16" s="117">
        <f t="shared" si="0"/>
        <v>97.62</v>
      </c>
      <c r="H16" s="117">
        <f t="shared" si="1"/>
        <v>142.96</v>
      </c>
      <c r="I16" s="117"/>
      <c r="J16" s="117"/>
      <c r="K16" s="117"/>
      <c r="M16" s="57"/>
    </row>
    <row r="17" spans="2:13">
      <c r="B17" s="113">
        <f t="shared" si="2"/>
        <v>2019</v>
      </c>
      <c r="C17" s="118"/>
      <c r="D17" s="115">
        <f t="shared" si="3"/>
        <v>46.25</v>
      </c>
      <c r="E17" s="115">
        <f t="shared" si="3"/>
        <v>76.37</v>
      </c>
      <c r="F17" s="115">
        <f t="shared" si="3"/>
        <v>8.0299999999999994</v>
      </c>
      <c r="G17" s="117">
        <f t="shared" si="0"/>
        <v>99.58</v>
      </c>
      <c r="H17" s="117">
        <f t="shared" si="1"/>
        <v>145.83000000000001</v>
      </c>
      <c r="I17" s="117"/>
      <c r="J17" s="117"/>
      <c r="K17" s="117"/>
      <c r="M17" s="57"/>
    </row>
    <row r="18" spans="2:13">
      <c r="B18" s="113">
        <f t="shared" si="2"/>
        <v>2020</v>
      </c>
      <c r="C18" s="118"/>
      <c r="D18" s="115">
        <f t="shared" si="3"/>
        <v>47.24</v>
      </c>
      <c r="E18" s="115">
        <f t="shared" si="3"/>
        <v>78.010000000000005</v>
      </c>
      <c r="F18" s="115">
        <f t="shared" si="3"/>
        <v>8.1999999999999993</v>
      </c>
      <c r="G18" s="117">
        <f t="shared" si="0"/>
        <v>101.71</v>
      </c>
      <c r="H18" s="117">
        <f t="shared" si="1"/>
        <v>148.94999999999999</v>
      </c>
      <c r="I18" s="117"/>
      <c r="J18" s="117"/>
      <c r="K18" s="117"/>
      <c r="M18" s="57"/>
    </row>
    <row r="19" spans="2:13">
      <c r="B19" s="113">
        <f t="shared" si="2"/>
        <v>2021</v>
      </c>
      <c r="C19" s="118"/>
      <c r="D19" s="115">
        <f t="shared" si="3"/>
        <v>48.3</v>
      </c>
      <c r="E19" s="115">
        <f t="shared" si="3"/>
        <v>79.760000000000005</v>
      </c>
      <c r="F19" s="115">
        <f t="shared" si="3"/>
        <v>8.3800000000000008</v>
      </c>
      <c r="G19" s="117">
        <f t="shared" si="0"/>
        <v>103.98</v>
      </c>
      <c r="H19" s="117">
        <f t="shared" si="1"/>
        <v>152.28</v>
      </c>
      <c r="I19" s="117"/>
      <c r="J19" s="117"/>
      <c r="K19" s="117"/>
      <c r="M19" s="57"/>
    </row>
    <row r="20" spans="2:13">
      <c r="B20" s="113">
        <f t="shared" si="2"/>
        <v>2022</v>
      </c>
      <c r="C20" s="118"/>
      <c r="D20" s="115">
        <f t="shared" si="3"/>
        <v>49.39</v>
      </c>
      <c r="E20" s="115">
        <f t="shared" si="3"/>
        <v>81.56</v>
      </c>
      <c r="F20" s="115">
        <f t="shared" si="3"/>
        <v>8.57</v>
      </c>
      <c r="G20" s="117">
        <f t="shared" si="0"/>
        <v>106.33</v>
      </c>
      <c r="H20" s="117">
        <f t="shared" si="1"/>
        <v>155.72</v>
      </c>
      <c r="I20" s="117"/>
      <c r="J20" s="117"/>
      <c r="K20" s="117"/>
      <c r="M20" s="57"/>
    </row>
    <row r="21" spans="2:13">
      <c r="B21" s="113">
        <f t="shared" si="2"/>
        <v>2023</v>
      </c>
      <c r="C21" s="118"/>
      <c r="D21" s="115">
        <f t="shared" si="3"/>
        <v>50.53</v>
      </c>
      <c r="E21" s="115">
        <f t="shared" si="3"/>
        <v>83.44</v>
      </c>
      <c r="F21" s="115">
        <f t="shared" si="3"/>
        <v>8.77</v>
      </c>
      <c r="G21" s="117">
        <f t="shared" si="0"/>
        <v>108.79</v>
      </c>
      <c r="H21" s="117">
        <f t="shared" si="1"/>
        <v>159.32</v>
      </c>
      <c r="I21" s="117"/>
      <c r="J21" s="117"/>
      <c r="K21" s="117"/>
      <c r="M21" s="57"/>
    </row>
    <row r="22" spans="2:13">
      <c r="B22" s="113">
        <f t="shared" si="2"/>
        <v>2024</v>
      </c>
      <c r="C22" s="118"/>
      <c r="D22" s="115">
        <f t="shared" si="3"/>
        <v>51.7</v>
      </c>
      <c r="E22" s="115">
        <f t="shared" si="3"/>
        <v>85.37</v>
      </c>
      <c r="F22" s="115">
        <f t="shared" si="3"/>
        <v>8.9700000000000006</v>
      </c>
      <c r="G22" s="117">
        <f t="shared" si="0"/>
        <v>111.3</v>
      </c>
      <c r="H22" s="117">
        <f t="shared" si="1"/>
        <v>163</v>
      </c>
      <c r="I22" s="117"/>
      <c r="J22" s="117"/>
      <c r="K22" s="117"/>
      <c r="M22" s="57"/>
    </row>
    <row r="23" spans="2:13">
      <c r="B23" s="113">
        <f t="shared" si="2"/>
        <v>2025</v>
      </c>
      <c r="C23" s="118"/>
      <c r="D23" s="115">
        <f t="shared" si="3"/>
        <v>52.9</v>
      </c>
      <c r="E23" s="115">
        <f t="shared" si="3"/>
        <v>87.35</v>
      </c>
      <c r="F23" s="115">
        <f t="shared" si="3"/>
        <v>9.18</v>
      </c>
      <c r="G23" s="117">
        <f t="shared" si="0"/>
        <v>113.89</v>
      </c>
      <c r="H23" s="117">
        <f t="shared" si="1"/>
        <v>166.79</v>
      </c>
      <c r="I23" s="117"/>
      <c r="J23" s="117"/>
      <c r="K23" s="117"/>
      <c r="M23" s="57"/>
    </row>
    <row r="24" spans="2:13">
      <c r="B24" s="113">
        <f t="shared" si="2"/>
        <v>2026</v>
      </c>
      <c r="C24" s="118"/>
      <c r="D24" s="119">
        <f>ROUND(D23*(1+$G83),2)</f>
        <v>54.11</v>
      </c>
      <c r="E24" s="119">
        <f>ROUND(E23*(1+$G83),2)</f>
        <v>89.35</v>
      </c>
      <c r="F24" s="119">
        <f>ROUND(F23*(1+$G83),2)</f>
        <v>9.39</v>
      </c>
      <c r="G24" s="117">
        <f t="shared" si="0"/>
        <v>116.49</v>
      </c>
      <c r="H24" s="117">
        <f t="shared" si="1"/>
        <v>170.6</v>
      </c>
      <c r="I24" s="117"/>
      <c r="J24" s="117"/>
      <c r="K24" s="117"/>
      <c r="M24" s="57"/>
    </row>
    <row r="25" spans="2:13">
      <c r="B25" s="113">
        <f t="shared" si="2"/>
        <v>2027</v>
      </c>
      <c r="C25" s="118"/>
      <c r="D25" s="119">
        <f t="shared" ref="D25:F32" si="4">ROUND(D24*(1+$G84),2)</f>
        <v>55.36</v>
      </c>
      <c r="E25" s="119">
        <f t="shared" si="4"/>
        <v>91.42</v>
      </c>
      <c r="F25" s="119">
        <f t="shared" si="4"/>
        <v>9.61</v>
      </c>
      <c r="G25" s="117">
        <f t="shared" si="0"/>
        <v>119.2</v>
      </c>
      <c r="H25" s="117">
        <f t="shared" si="1"/>
        <v>174.56</v>
      </c>
      <c r="I25" s="117"/>
      <c r="J25" s="117"/>
      <c r="K25" s="117"/>
      <c r="M25" s="57"/>
    </row>
    <row r="26" spans="2:13">
      <c r="B26" s="113">
        <f t="shared" si="2"/>
        <v>2028</v>
      </c>
      <c r="C26" s="118"/>
      <c r="D26" s="119">
        <f t="shared" si="4"/>
        <v>56.65</v>
      </c>
      <c r="E26" s="119">
        <f t="shared" si="4"/>
        <v>93.55</v>
      </c>
      <c r="F26" s="119">
        <f t="shared" si="4"/>
        <v>9.83</v>
      </c>
      <c r="G26" s="117">
        <f t="shared" si="0"/>
        <v>121.97</v>
      </c>
      <c r="H26" s="117">
        <f t="shared" si="1"/>
        <v>178.62</v>
      </c>
      <c r="I26" s="117"/>
      <c r="J26" s="117"/>
      <c r="K26" s="117"/>
      <c r="M26" s="57"/>
    </row>
    <row r="27" spans="2:13">
      <c r="B27" s="113">
        <f t="shared" si="2"/>
        <v>2029</v>
      </c>
      <c r="C27" s="118"/>
      <c r="D27" s="119">
        <f t="shared" si="4"/>
        <v>57.99</v>
      </c>
      <c r="E27" s="119">
        <f t="shared" si="4"/>
        <v>95.76</v>
      </c>
      <c r="F27" s="119">
        <f t="shared" si="4"/>
        <v>10.06</v>
      </c>
      <c r="G27" s="117">
        <f t="shared" si="0"/>
        <v>124.84</v>
      </c>
      <c r="H27" s="117">
        <f t="shared" si="1"/>
        <v>182.83</v>
      </c>
      <c r="I27" s="117"/>
      <c r="J27" s="117"/>
      <c r="K27" s="117"/>
      <c r="M27" s="57"/>
    </row>
    <row r="28" spans="2:13" s="154" customFormat="1">
      <c r="B28" s="157">
        <f t="shared" si="2"/>
        <v>2030</v>
      </c>
      <c r="C28" s="158"/>
      <c r="D28" s="152">
        <f t="shared" si="4"/>
        <v>59.37</v>
      </c>
      <c r="E28" s="152">
        <f t="shared" si="4"/>
        <v>98.04</v>
      </c>
      <c r="F28" s="152">
        <f t="shared" si="4"/>
        <v>10.3</v>
      </c>
      <c r="G28" s="152">
        <f t="shared" si="0"/>
        <v>127.82</v>
      </c>
      <c r="H28" s="152">
        <f t="shared" si="1"/>
        <v>187.19</v>
      </c>
      <c r="I28" s="117"/>
      <c r="J28" s="117"/>
      <c r="K28" s="117"/>
      <c r="M28" s="66"/>
    </row>
    <row r="29" spans="2:13" s="154" customFormat="1">
      <c r="B29" s="157">
        <f t="shared" si="2"/>
        <v>2031</v>
      </c>
      <c r="C29" s="158"/>
      <c r="D29" s="152">
        <f t="shared" si="4"/>
        <v>60.8</v>
      </c>
      <c r="E29" s="152">
        <f t="shared" si="4"/>
        <v>100.39</v>
      </c>
      <c r="F29" s="152">
        <f t="shared" si="4"/>
        <v>10.55</v>
      </c>
      <c r="G29" s="152">
        <f t="shared" si="0"/>
        <v>130.88999999999999</v>
      </c>
      <c r="H29" s="152">
        <f t="shared" si="1"/>
        <v>191.69</v>
      </c>
      <c r="I29" s="117"/>
      <c r="J29" s="117"/>
      <c r="K29" s="117"/>
      <c r="M29" s="66"/>
    </row>
    <row r="30" spans="2:13" s="154" customFormat="1">
      <c r="B30" s="157">
        <f t="shared" si="2"/>
        <v>2032</v>
      </c>
      <c r="C30" s="158"/>
      <c r="D30" s="205">
        <f t="shared" si="4"/>
        <v>62.26</v>
      </c>
      <c r="E30" s="205">
        <f t="shared" si="4"/>
        <v>102.81</v>
      </c>
      <c r="F30" s="205">
        <f t="shared" si="4"/>
        <v>10.8</v>
      </c>
      <c r="G30" s="205">
        <f t="shared" si="0"/>
        <v>134.03</v>
      </c>
      <c r="H30" s="205">
        <f t="shared" si="1"/>
        <v>196.29</v>
      </c>
      <c r="I30" s="204"/>
      <c r="J30" s="204"/>
      <c r="K30" s="204"/>
      <c r="M30" s="66"/>
    </row>
    <row r="31" spans="2:13" s="154" customFormat="1">
      <c r="B31" s="157">
        <f t="shared" si="2"/>
        <v>2033</v>
      </c>
      <c r="C31" s="158"/>
      <c r="D31" s="152">
        <f t="shared" si="4"/>
        <v>63.77</v>
      </c>
      <c r="E31" s="152">
        <f t="shared" si="4"/>
        <v>105.3</v>
      </c>
      <c r="F31" s="152">
        <f t="shared" si="4"/>
        <v>11.06</v>
      </c>
      <c r="G31" s="152">
        <f t="shared" si="0"/>
        <v>137.27000000000001</v>
      </c>
      <c r="H31" s="152">
        <f t="shared" si="1"/>
        <v>201.04</v>
      </c>
      <c r="I31" s="117">
        <f>VLOOKUP(B31,'Table 4'!$B$13:$E$43,4,FALSE)</f>
        <v>5.62</v>
      </c>
      <c r="J31" s="117">
        <f t="shared" ref="J31:J40" si="5">ROUND($K$65*I31/1000,2)</f>
        <v>54.03</v>
      </c>
      <c r="K31" s="117">
        <f t="shared" ref="K31:K40" si="6">ROUND(H31*1000/8760/$G$65+J31,2)</f>
        <v>123.57</v>
      </c>
      <c r="M31" s="66"/>
    </row>
    <row r="32" spans="2:13" s="154" customFormat="1">
      <c r="B32" s="157">
        <f t="shared" si="2"/>
        <v>2034</v>
      </c>
      <c r="C32" s="158"/>
      <c r="D32" s="152">
        <f t="shared" si="4"/>
        <v>65.31</v>
      </c>
      <c r="E32" s="152">
        <f t="shared" si="4"/>
        <v>107.85</v>
      </c>
      <c r="F32" s="152">
        <f t="shared" si="4"/>
        <v>11.33</v>
      </c>
      <c r="G32" s="152">
        <f t="shared" si="0"/>
        <v>140.6</v>
      </c>
      <c r="H32" s="152">
        <f t="shared" si="1"/>
        <v>205.91</v>
      </c>
      <c r="I32" s="117">
        <f>VLOOKUP(B32,'Table 4'!$B$13:$E$43,4,FALSE)</f>
        <v>5.9</v>
      </c>
      <c r="J32" s="117">
        <f t="shared" si="5"/>
        <v>56.72</v>
      </c>
      <c r="K32" s="117">
        <f t="shared" si="6"/>
        <v>127.95</v>
      </c>
      <c r="M32" s="66"/>
    </row>
    <row r="33" spans="2:15">
      <c r="B33" s="113">
        <f t="shared" si="2"/>
        <v>2035</v>
      </c>
      <c r="C33" s="118"/>
      <c r="D33" s="117">
        <f>ROUND(D32*(1+$J83),2)</f>
        <v>66.89</v>
      </c>
      <c r="E33" s="115">
        <f>ROUND(E32*(1+$J83),2)</f>
        <v>110.46</v>
      </c>
      <c r="F33" s="115">
        <f>ROUND(F32*(1+$J83),2)</f>
        <v>11.6</v>
      </c>
      <c r="G33" s="117">
        <f t="shared" si="0"/>
        <v>143.99</v>
      </c>
      <c r="H33" s="117">
        <f t="shared" si="1"/>
        <v>210.88</v>
      </c>
      <c r="I33" s="117">
        <f>VLOOKUP(B33,'Table 4'!$B$13:$E$43,4,FALSE)</f>
        <v>6.23</v>
      </c>
      <c r="J33" s="117">
        <f t="shared" si="5"/>
        <v>59.9</v>
      </c>
      <c r="K33" s="117">
        <f t="shared" si="6"/>
        <v>132.85</v>
      </c>
      <c r="M33" s="66"/>
    </row>
    <row r="34" spans="2:15">
      <c r="B34" s="113">
        <f t="shared" si="2"/>
        <v>2036</v>
      </c>
      <c r="C34" s="118"/>
      <c r="D34" s="117">
        <f t="shared" ref="D34:F40" si="7">ROUND(D33*(1+$J84),2)</f>
        <v>68.52</v>
      </c>
      <c r="E34" s="115">
        <f t="shared" si="7"/>
        <v>113.15</v>
      </c>
      <c r="F34" s="115">
        <f t="shared" si="7"/>
        <v>11.88</v>
      </c>
      <c r="G34" s="117">
        <f t="shared" si="0"/>
        <v>147.49</v>
      </c>
      <c r="H34" s="117">
        <f t="shared" si="1"/>
        <v>216.01</v>
      </c>
      <c r="I34" s="117">
        <f>VLOOKUP(B34,'Table 4'!$B$13:$E$43,4,FALSE)</f>
        <v>6.7</v>
      </c>
      <c r="J34" s="117">
        <f t="shared" si="5"/>
        <v>64.41</v>
      </c>
      <c r="K34" s="117">
        <f t="shared" si="6"/>
        <v>139.13</v>
      </c>
      <c r="M34" s="66"/>
    </row>
    <row r="35" spans="2:15">
      <c r="B35" s="113">
        <f t="shared" si="2"/>
        <v>2037</v>
      </c>
      <c r="C35" s="118"/>
      <c r="D35" s="117">
        <f t="shared" si="7"/>
        <v>70.180000000000007</v>
      </c>
      <c r="E35" s="115">
        <f t="shared" si="7"/>
        <v>115.9</v>
      </c>
      <c r="F35" s="115">
        <f t="shared" si="7"/>
        <v>12.17</v>
      </c>
      <c r="G35" s="117">
        <f t="shared" si="0"/>
        <v>151.08000000000001</v>
      </c>
      <c r="H35" s="117">
        <f t="shared" si="1"/>
        <v>221.26</v>
      </c>
      <c r="I35" s="117">
        <f>VLOOKUP(B35,'Table 4'!$B$13:$E$43,4,FALSE)</f>
        <v>6.9</v>
      </c>
      <c r="J35" s="117">
        <f t="shared" si="5"/>
        <v>66.34</v>
      </c>
      <c r="K35" s="117">
        <f t="shared" si="6"/>
        <v>142.88</v>
      </c>
      <c r="M35" s="66"/>
    </row>
    <row r="36" spans="2:15">
      <c r="B36" s="113">
        <f t="shared" si="2"/>
        <v>2038</v>
      </c>
      <c r="C36" s="118"/>
      <c r="D36" s="117">
        <f t="shared" si="7"/>
        <v>71.89</v>
      </c>
      <c r="E36" s="115">
        <f t="shared" si="7"/>
        <v>118.73</v>
      </c>
      <c r="F36" s="115">
        <f t="shared" si="7"/>
        <v>12.47</v>
      </c>
      <c r="G36" s="117">
        <f t="shared" si="0"/>
        <v>154.78</v>
      </c>
      <c r="H36" s="117">
        <f t="shared" si="1"/>
        <v>226.67</v>
      </c>
      <c r="I36" s="117">
        <f>VLOOKUP(B36,'Table 4'!$B$13:$E$43,4,FALSE)</f>
        <v>7.28</v>
      </c>
      <c r="J36" s="117">
        <f t="shared" si="5"/>
        <v>69.989999999999995</v>
      </c>
      <c r="K36" s="117">
        <f t="shared" si="6"/>
        <v>148.4</v>
      </c>
      <c r="M36" s="66"/>
    </row>
    <row r="37" spans="2:15">
      <c r="B37" s="113">
        <f t="shared" si="2"/>
        <v>2039</v>
      </c>
      <c r="C37" s="118"/>
      <c r="D37" s="117">
        <f t="shared" si="7"/>
        <v>73.650000000000006</v>
      </c>
      <c r="E37" s="115">
        <f t="shared" si="7"/>
        <v>121.64</v>
      </c>
      <c r="F37" s="115">
        <f t="shared" si="7"/>
        <v>12.78</v>
      </c>
      <c r="G37" s="117">
        <f t="shared" si="0"/>
        <v>158.58000000000001</v>
      </c>
      <c r="H37" s="117">
        <f t="shared" si="1"/>
        <v>232.23</v>
      </c>
      <c r="I37" s="117">
        <f>VLOOKUP(B37,'Table 4'!$B$13:$E$43,4,FALSE)</f>
        <v>7.54</v>
      </c>
      <c r="J37" s="117">
        <f t="shared" si="5"/>
        <v>72.489999999999995</v>
      </c>
      <c r="K37" s="117">
        <f t="shared" si="6"/>
        <v>152.82</v>
      </c>
      <c r="M37" s="66"/>
    </row>
    <row r="38" spans="2:15">
      <c r="B38" s="113">
        <f t="shared" si="2"/>
        <v>2040</v>
      </c>
      <c r="C38" s="118"/>
      <c r="D38" s="117">
        <f t="shared" si="7"/>
        <v>75.45</v>
      </c>
      <c r="E38" s="115">
        <f t="shared" si="7"/>
        <v>124.61</v>
      </c>
      <c r="F38" s="115">
        <f t="shared" si="7"/>
        <v>13.09</v>
      </c>
      <c r="G38" s="117">
        <f t="shared" si="0"/>
        <v>162.44999999999999</v>
      </c>
      <c r="H38" s="117">
        <f t="shared" si="1"/>
        <v>237.9</v>
      </c>
      <c r="I38" s="117">
        <f>VLOOKUP(B38,'Table 4'!$B$13:$E$43,4,FALSE)</f>
        <v>7.82</v>
      </c>
      <c r="J38" s="117">
        <f t="shared" si="5"/>
        <v>75.180000000000007</v>
      </c>
      <c r="K38" s="117">
        <f t="shared" si="6"/>
        <v>157.47999999999999</v>
      </c>
      <c r="M38" s="66"/>
    </row>
    <row r="39" spans="2:15">
      <c r="B39" s="113">
        <f t="shared" si="2"/>
        <v>2041</v>
      </c>
      <c r="C39" s="118"/>
      <c r="D39" s="117">
        <f t="shared" si="7"/>
        <v>77.3</v>
      </c>
      <c r="E39" s="115">
        <f t="shared" si="7"/>
        <v>127.67</v>
      </c>
      <c r="F39" s="115">
        <f t="shared" si="7"/>
        <v>13.41</v>
      </c>
      <c r="G39" s="117">
        <f t="shared" si="0"/>
        <v>166.44</v>
      </c>
      <c r="H39" s="117">
        <f t="shared" si="1"/>
        <v>243.74</v>
      </c>
      <c r="I39" s="117">
        <f>VLOOKUP(B39,'Table 4'!$B$13:$E$43,4,FALSE)</f>
        <v>8.0299999999999994</v>
      </c>
      <c r="J39" s="117">
        <f t="shared" si="5"/>
        <v>77.2</v>
      </c>
      <c r="K39" s="117">
        <f t="shared" si="6"/>
        <v>161.52000000000001</v>
      </c>
      <c r="M39" s="66"/>
    </row>
    <row r="40" spans="2:15">
      <c r="B40" s="113">
        <f t="shared" si="2"/>
        <v>2042</v>
      </c>
      <c r="C40" s="118"/>
      <c r="D40" s="117">
        <f t="shared" si="7"/>
        <v>79.2</v>
      </c>
      <c r="E40" s="115">
        <f t="shared" si="7"/>
        <v>130.81</v>
      </c>
      <c r="F40" s="115">
        <f t="shared" si="7"/>
        <v>13.74</v>
      </c>
      <c r="G40" s="117">
        <f t="shared" si="0"/>
        <v>170.53</v>
      </c>
      <c r="H40" s="117">
        <f t="shared" si="1"/>
        <v>249.73</v>
      </c>
      <c r="I40" s="117">
        <f>VLOOKUP(B40,'Table 4'!$B$13:$E$43,4,FALSE)</f>
        <v>8.24</v>
      </c>
      <c r="J40" s="117">
        <f t="shared" si="5"/>
        <v>79.22</v>
      </c>
      <c r="K40" s="117">
        <f t="shared" si="6"/>
        <v>165.61</v>
      </c>
      <c r="M40" s="66"/>
    </row>
    <row r="41" spans="2:15">
      <c r="B41" s="113"/>
      <c r="C41" s="118"/>
      <c r="D41" s="117"/>
      <c r="E41" s="115"/>
      <c r="F41" s="115"/>
      <c r="G41" s="117"/>
      <c r="H41" s="117"/>
      <c r="I41" s="117"/>
      <c r="J41" s="117"/>
      <c r="K41" s="117"/>
    </row>
    <row r="42" spans="2:15">
      <c r="B42" s="113"/>
      <c r="C42" s="118"/>
      <c r="D42" s="117"/>
      <c r="E42" s="115"/>
      <c r="F42" s="115"/>
      <c r="G42" s="117"/>
      <c r="H42" s="117"/>
      <c r="I42" s="117"/>
      <c r="J42" s="117"/>
      <c r="K42" s="117"/>
    </row>
    <row r="43" spans="2:15">
      <c r="M43" s="113"/>
      <c r="O43" s="120"/>
    </row>
    <row r="44" spans="2:15" ht="14.25">
      <c r="B44" s="5" t="s">
        <v>31</v>
      </c>
      <c r="C44" s="24"/>
      <c r="D44" s="24"/>
      <c r="E44" s="24"/>
      <c r="F44" s="24"/>
      <c r="G44" s="24"/>
      <c r="H44" s="24"/>
      <c r="I44" s="24"/>
      <c r="J44" s="24"/>
      <c r="K44" s="24"/>
      <c r="M44" s="113"/>
      <c r="N44" s="120"/>
      <c r="O44" s="120"/>
    </row>
    <row r="46" spans="2:15">
      <c r="B46" s="110" t="s">
        <v>16</v>
      </c>
      <c r="D46" s="121" t="str">
        <f>'Table 3 436MW (West M) 2030'!D46</f>
        <v xml:space="preserve">Plant Costs  - 2017 IRP - Table 6.1 &amp; 6.2 </v>
      </c>
    </row>
    <row r="47" spans="2:15">
      <c r="C47" s="122" t="str">
        <f>D10</f>
        <v>(b)</v>
      </c>
      <c r="D47" s="117" t="str">
        <f>"= "&amp;C10&amp;" x "&amp;C76</f>
        <v>= (a) x 0.0737263117964292</v>
      </c>
    </row>
    <row r="48" spans="2:15">
      <c r="C48" s="122" t="str">
        <f>G10</f>
        <v>(e)</v>
      </c>
      <c r="D48" s="117" t="str">
        <f>"= "&amp;$F$10&amp;" x  (8.76 x "&amp;TEXT(G65,"0.0%")&amp;") + "&amp;$E$10</f>
        <v>= (d) x  (8.76 x 33.0%) + (c)</v>
      </c>
    </row>
    <row r="49" spans="3:11">
      <c r="C49" s="122" t="str">
        <f>H10</f>
        <v>(f)</v>
      </c>
      <c r="D49" s="117" t="str">
        <f>"= "&amp;D10&amp;" + "&amp;G10</f>
        <v>= (b) + (e)</v>
      </c>
    </row>
    <row r="50" spans="3:11">
      <c r="C50" s="122" t="str">
        <f>I10</f>
        <v>(g)</v>
      </c>
      <c r="D50" s="153" t="str">
        <f>'Table 4'!B3&amp;" - "&amp;'Table 4'!B4</f>
        <v>Table 4 - Burnertip Natural Gas Price Forecast</v>
      </c>
    </row>
    <row r="51" spans="3:11">
      <c r="C51" s="122" t="str">
        <f>J10</f>
        <v>(h)</v>
      </c>
      <c r="D51" s="117" t="str">
        <f>"= "&amp;TEXT(K65,"?,0")&amp;" MMBtu/MWH x "&amp;I9</f>
        <v>= 9,614 MMBtu/MWH x $/MMBtu</v>
      </c>
    </row>
    <row r="52" spans="3:11">
      <c r="C52" s="122" t="str">
        <f>K10</f>
        <v>(i)</v>
      </c>
      <c r="D52" s="117" t="str">
        <f>"= "&amp;H10&amp;" / (8.76 x 'Capacity Factor' ) + "&amp;J10</f>
        <v>= (f) / (8.76 x 'Capacity Factor' ) + (h)</v>
      </c>
    </row>
    <row r="53" spans="3:11" ht="13.5" thickBot="1"/>
    <row r="54" spans="3:11" ht="13.5" thickBot="1">
      <c r="C54" s="58" t="s">
        <v>108</v>
      </c>
      <c r="D54" s="55"/>
      <c r="E54" s="55"/>
      <c r="F54" s="55"/>
      <c r="G54" s="55"/>
      <c r="H54" s="55"/>
      <c r="I54" s="55"/>
      <c r="J54" s="56"/>
      <c r="K54" s="123"/>
    </row>
    <row r="55" spans="3:11" ht="5.25" customHeight="1"/>
    <row r="56" spans="3:11" ht="5.25" customHeight="1"/>
    <row r="57" spans="3:11">
      <c r="C57" s="42" t="s">
        <v>40</v>
      </c>
      <c r="D57" s="32"/>
      <c r="E57" s="42"/>
      <c r="F57" s="41" t="s">
        <v>41</v>
      </c>
      <c r="G57" s="41" t="s">
        <v>42</v>
      </c>
      <c r="H57" s="41" t="s">
        <v>43</v>
      </c>
      <c r="I57" s="41" t="s">
        <v>44</v>
      </c>
    </row>
    <row r="58" spans="3:11">
      <c r="C58" s="154" t="s">
        <v>106</v>
      </c>
      <c r="F58" s="124">
        <f>C69</f>
        <v>199.924125</v>
      </c>
      <c r="G58" s="57">
        <f>F58/F60</f>
        <v>1</v>
      </c>
      <c r="H58" s="138">
        <f>C70</f>
        <v>589.49609575732859</v>
      </c>
      <c r="I58" s="140">
        <f>C73</f>
        <v>71.702024758449483</v>
      </c>
    </row>
    <row r="59" spans="3:11">
      <c r="C59" s="154"/>
      <c r="F59" s="48">
        <f>D69</f>
        <v>0</v>
      </c>
      <c r="G59" s="44">
        <f>1-G58</f>
        <v>0</v>
      </c>
      <c r="H59" s="139">
        <f>D70</f>
        <v>0</v>
      </c>
      <c r="I59" s="141">
        <f>D73</f>
        <v>0</v>
      </c>
    </row>
    <row r="60" spans="3:11">
      <c r="C60" s="154" t="s">
        <v>45</v>
      </c>
      <c r="F60" s="124">
        <f>F58+F59</f>
        <v>199.924125</v>
      </c>
      <c r="G60" s="57">
        <f>G58+G59</f>
        <v>1</v>
      </c>
      <c r="H60" s="138">
        <f>ROUND(((F58*H58)+(F59*H59))/F60,0)</f>
        <v>589</v>
      </c>
      <c r="I60" s="140">
        <f>ROUND(((F58*I58)+(F59*I59))/F60,2)</f>
        <v>71.7</v>
      </c>
    </row>
    <row r="61" spans="3:11">
      <c r="C61" s="154"/>
      <c r="F61" s="124"/>
      <c r="G61" s="57"/>
      <c r="H61" s="125"/>
      <c r="I61" s="126"/>
    </row>
    <row r="62" spans="3:11">
      <c r="C62" s="155" t="s">
        <v>40</v>
      </c>
      <c r="D62" s="32"/>
      <c r="E62" s="42"/>
      <c r="F62" s="41" t="s">
        <v>41</v>
      </c>
      <c r="G62" s="41" t="s">
        <v>46</v>
      </c>
      <c r="H62" s="41" t="s">
        <v>47</v>
      </c>
      <c r="I62" s="41" t="s">
        <v>42</v>
      </c>
      <c r="J62" s="41" t="s">
        <v>48</v>
      </c>
      <c r="K62" s="41" t="s">
        <v>49</v>
      </c>
    </row>
    <row r="63" spans="3:11">
      <c r="C63" s="156" t="str">
        <f>C58</f>
        <v>SCCT Dry "F" - Turbine</v>
      </c>
      <c r="D63" s="127"/>
      <c r="E63" s="127"/>
      <c r="F63" s="110">
        <f>C69</f>
        <v>199.924125</v>
      </c>
      <c r="G63" s="57">
        <f>C77</f>
        <v>0.33</v>
      </c>
      <c r="H63" s="177">
        <f>G63*F63</f>
        <v>65.974961250000007</v>
      </c>
      <c r="I63" s="57">
        <f>H63/H65</f>
        <v>1</v>
      </c>
      <c r="J63" s="126">
        <f>C74</f>
        <v>7.5299874286936257</v>
      </c>
      <c r="K63" s="128">
        <f>C75</f>
        <v>9614</v>
      </c>
    </row>
    <row r="64" spans="3:11">
      <c r="C64" s="156">
        <f>C59</f>
        <v>0</v>
      </c>
      <c r="D64" s="127"/>
      <c r="E64" s="127"/>
      <c r="F64" s="43">
        <f>D69</f>
        <v>0</v>
      </c>
      <c r="G64" s="44">
        <f>D77</f>
        <v>0</v>
      </c>
      <c r="H64" s="178">
        <f>G64*F64</f>
        <v>0</v>
      </c>
      <c r="I64" s="44">
        <f>1-I63</f>
        <v>0</v>
      </c>
      <c r="J64" s="45">
        <f>D74</f>
        <v>0</v>
      </c>
      <c r="K64" s="46">
        <f>D75</f>
        <v>0</v>
      </c>
    </row>
    <row r="65" spans="2:11">
      <c r="C65" s="154" t="s">
        <v>50</v>
      </c>
      <c r="F65" s="110">
        <f>F63+F64</f>
        <v>199.924125</v>
      </c>
      <c r="G65" s="129">
        <f>ROUND(H65/F65,3)</f>
        <v>0.33</v>
      </c>
      <c r="H65" s="177">
        <f>SUM(H63:H64)</f>
        <v>65.974961250000007</v>
      </c>
      <c r="I65" s="57">
        <f>I63+I64</f>
        <v>1</v>
      </c>
      <c r="J65" s="126">
        <f>ROUND(($I63*J63)+($I64*J64),2)</f>
        <v>7.53</v>
      </c>
      <c r="K65" s="130">
        <f>ROUND(($I63*K63)+($I64*K64),0)</f>
        <v>9614</v>
      </c>
    </row>
    <row r="66" spans="2:11">
      <c r="G66" s="129"/>
      <c r="I66" s="57"/>
      <c r="J66" s="126"/>
      <c r="K66" s="47" t="s">
        <v>51</v>
      </c>
    </row>
    <row r="68" spans="2:11">
      <c r="C68" s="41" t="s">
        <v>105</v>
      </c>
      <c r="D68" s="41" t="s">
        <v>35</v>
      </c>
      <c r="E68" s="59" t="str">
        <f>D46</f>
        <v xml:space="preserve">Plant Costs  - 2017 IRP - Table 6.1 &amp; 6.2 </v>
      </c>
      <c r="F68" s="131"/>
      <c r="G68" s="131"/>
      <c r="H68" s="131"/>
      <c r="I68" s="131"/>
      <c r="J68" s="131"/>
      <c r="K68" s="132"/>
    </row>
    <row r="69" spans="2:11">
      <c r="C69" s="110">
        <v>199.924125</v>
      </c>
      <c r="E69" s="110" t="s">
        <v>77</v>
      </c>
      <c r="H69" s="133"/>
    </row>
    <row r="70" spans="2:11">
      <c r="B70" s="110" t="s">
        <v>103</v>
      </c>
      <c r="C70" s="125">
        <v>589.49609575732859</v>
      </c>
      <c r="D70" s="125"/>
      <c r="E70" s="110" t="s">
        <v>78</v>
      </c>
    </row>
    <row r="71" spans="2:11">
      <c r="B71" s="110" t="s">
        <v>103</v>
      </c>
      <c r="C71" s="126">
        <v>16.0158293408495</v>
      </c>
      <c r="D71" s="126"/>
      <c r="E71" s="110" t="s">
        <v>79</v>
      </c>
    </row>
    <row r="72" spans="2:11">
      <c r="B72" s="110" t="s">
        <v>103</v>
      </c>
      <c r="C72" s="49">
        <v>55.68619541759999</v>
      </c>
      <c r="D72" s="49"/>
      <c r="E72" s="110" t="s">
        <v>75</v>
      </c>
    </row>
    <row r="73" spans="2:11">
      <c r="B73" s="110" t="s">
        <v>103</v>
      </c>
      <c r="C73" s="126">
        <f>C71+C72</f>
        <v>71.702024758449483</v>
      </c>
      <c r="D73" s="126"/>
      <c r="E73" s="110" t="s">
        <v>80</v>
      </c>
    </row>
    <row r="74" spans="2:11">
      <c r="B74" s="110" t="s">
        <v>103</v>
      </c>
      <c r="C74" s="126">
        <v>7.5299874286936257</v>
      </c>
      <c r="D74" s="126"/>
      <c r="E74" s="110" t="s">
        <v>81</v>
      </c>
    </row>
    <row r="75" spans="2:11">
      <c r="C75" s="130">
        <v>9614</v>
      </c>
      <c r="D75" s="130"/>
      <c r="E75" s="110" t="s">
        <v>53</v>
      </c>
    </row>
    <row r="76" spans="2:11">
      <c r="C76" s="151">
        <v>7.3726311796429175E-2</v>
      </c>
      <c r="D76" s="151"/>
      <c r="E76" s="110" t="s">
        <v>54</v>
      </c>
    </row>
    <row r="77" spans="2:11">
      <c r="C77" s="134">
        <v>0.33</v>
      </c>
      <c r="D77" s="134"/>
      <c r="E77" s="110" t="s">
        <v>55</v>
      </c>
    </row>
    <row r="78" spans="2:11">
      <c r="D78" s="57">
        <f>ROUND(H65/F65,3)</f>
        <v>0.33</v>
      </c>
      <c r="E78" s="110" t="s">
        <v>56</v>
      </c>
    </row>
    <row r="79" spans="2:11">
      <c r="D79" s="129"/>
      <c r="E79" s="66"/>
    </row>
    <row r="80" spans="2:11">
      <c r="C80" s="134"/>
      <c r="D80" s="134"/>
    </row>
    <row r="82" spans="3:15" ht="13.5" thickBot="1">
      <c r="C82" s="54" t="str">
        <f>"Company Official Inflation Forecast Dated "&amp;TEXT('Table 4'!$G$5,"mmmm dd, yyyy")</f>
        <v>Company Official Inflation Forecast Dated March 31, 2017</v>
      </c>
      <c r="D82" s="55"/>
      <c r="E82" s="55"/>
      <c r="F82" s="55"/>
      <c r="G82" s="55"/>
      <c r="H82" s="55"/>
      <c r="I82" s="55"/>
      <c r="J82" s="56"/>
      <c r="K82" s="123"/>
    </row>
    <row r="83" spans="3:15">
      <c r="C83" s="135">
        <v>2017</v>
      </c>
      <c r="D83" s="57">
        <v>2.2092462442320437E-2</v>
      </c>
      <c r="F83" s="135">
        <f>C91+1</f>
        <v>2026</v>
      </c>
      <c r="G83" s="57">
        <v>2.2944058791238842E-2</v>
      </c>
      <c r="I83" s="135">
        <f>F91+1</f>
        <v>2035</v>
      </c>
      <c r="J83" s="57">
        <v>2.4174683944208519E-2</v>
      </c>
    </row>
    <row r="84" spans="3:15">
      <c r="C84" s="135">
        <f t="shared" ref="C84:C91" si="8">C83+1</f>
        <v>2018</v>
      </c>
      <c r="D84" s="57">
        <v>2.1684070430924685E-2</v>
      </c>
      <c r="F84" s="135">
        <f t="shared" ref="F84:F91" si="9">F83+1</f>
        <v>2027</v>
      </c>
      <c r="G84" s="57">
        <v>2.3164081218836952E-2</v>
      </c>
      <c r="I84" s="135">
        <f t="shared" ref="I84:I91" si="10">I83+1</f>
        <v>2036</v>
      </c>
      <c r="J84" s="57">
        <v>2.4311492116604327E-2</v>
      </c>
    </row>
    <row r="85" spans="3:15">
      <c r="C85" s="135">
        <f t="shared" si="8"/>
        <v>2019</v>
      </c>
      <c r="D85" s="57">
        <v>2.0023445288848141E-2</v>
      </c>
      <c r="F85" s="135">
        <f t="shared" si="9"/>
        <v>2028</v>
      </c>
      <c r="G85" s="57">
        <v>2.3269517424980624E-2</v>
      </c>
      <c r="I85" s="135">
        <f t="shared" si="10"/>
        <v>2037</v>
      </c>
      <c r="J85" s="57">
        <v>2.4277391473133791E-2</v>
      </c>
    </row>
    <row r="86" spans="3:15">
      <c r="C86" s="135">
        <f t="shared" si="8"/>
        <v>2020</v>
      </c>
      <c r="D86" s="57">
        <v>2.1423649370385656E-2</v>
      </c>
      <c r="F86" s="135">
        <f t="shared" si="9"/>
        <v>2029</v>
      </c>
      <c r="G86" s="57">
        <v>2.3660062349176059E-2</v>
      </c>
      <c r="I86" s="135">
        <f t="shared" si="10"/>
        <v>2038</v>
      </c>
      <c r="J86" s="57">
        <v>2.4418737348747444E-2</v>
      </c>
    </row>
    <row r="87" spans="3:15">
      <c r="C87" s="135">
        <f t="shared" si="8"/>
        <v>2021</v>
      </c>
      <c r="D87" s="57">
        <v>2.2444603435442634E-2</v>
      </c>
      <c r="F87" s="135">
        <f t="shared" si="9"/>
        <v>2030</v>
      </c>
      <c r="G87" s="57">
        <v>2.3797996946838929E-2</v>
      </c>
      <c r="I87" s="135">
        <f t="shared" si="10"/>
        <v>2039</v>
      </c>
      <c r="J87" s="57">
        <v>2.4490791911648602E-2</v>
      </c>
    </row>
    <row r="88" spans="3:15">
      <c r="C88" s="135">
        <f t="shared" si="8"/>
        <v>2022</v>
      </c>
      <c r="D88" s="57">
        <v>2.2559296067847567E-2</v>
      </c>
      <c r="F88" s="135">
        <f t="shared" si="9"/>
        <v>2031</v>
      </c>
      <c r="G88" s="57">
        <v>2.4014000123530499E-2</v>
      </c>
      <c r="I88" s="135">
        <f t="shared" si="10"/>
        <v>2040</v>
      </c>
      <c r="J88" s="57">
        <v>2.442458536688985E-2</v>
      </c>
    </row>
    <row r="89" spans="3:15" s="112" customFormat="1">
      <c r="C89" s="135">
        <f t="shared" si="8"/>
        <v>2023</v>
      </c>
      <c r="D89" s="57">
        <v>2.3031082544693549E-2</v>
      </c>
      <c r="F89" s="135">
        <f t="shared" si="9"/>
        <v>2032</v>
      </c>
      <c r="G89" s="57">
        <v>2.4075090077113837E-2</v>
      </c>
      <c r="I89" s="135">
        <f t="shared" si="10"/>
        <v>2041</v>
      </c>
      <c r="J89" s="57">
        <v>2.4530694634797623E-2</v>
      </c>
      <c r="N89" s="110"/>
      <c r="O89" s="110"/>
    </row>
    <row r="90" spans="3:15" s="112" customFormat="1">
      <c r="C90" s="135">
        <f t="shared" si="8"/>
        <v>2024</v>
      </c>
      <c r="D90" s="57">
        <v>2.3134274986934988E-2</v>
      </c>
      <c r="F90" s="135">
        <f t="shared" si="9"/>
        <v>2033</v>
      </c>
      <c r="G90" s="57">
        <v>2.4191075903759129E-2</v>
      </c>
      <c r="I90" s="135">
        <f t="shared" si="10"/>
        <v>2042</v>
      </c>
      <c r="J90" s="57">
        <v>2.4630996146588036E-2</v>
      </c>
      <c r="N90" s="110"/>
      <c r="O90" s="110"/>
    </row>
    <row r="91" spans="3:15" s="112" customFormat="1">
      <c r="C91" s="135">
        <f t="shared" si="8"/>
        <v>2025</v>
      </c>
      <c r="D91" s="57">
        <v>2.3159080336675242E-2</v>
      </c>
      <c r="F91" s="135">
        <f t="shared" si="9"/>
        <v>2034</v>
      </c>
      <c r="G91" s="57">
        <v>2.4219456505286896E-2</v>
      </c>
      <c r="I91" s="135">
        <f t="shared" si="10"/>
        <v>2043</v>
      </c>
      <c r="J91" s="57">
        <v>2.4704209858992465E-2</v>
      </c>
      <c r="N91" s="110"/>
      <c r="O91" s="110"/>
    </row>
    <row r="92" spans="3:15" s="112" customFormat="1">
      <c r="N92" s="110"/>
      <c r="O92" s="110"/>
    </row>
    <row r="93" spans="3:15" s="112" customFormat="1">
      <c r="N93" s="110"/>
      <c r="O93" s="110"/>
    </row>
    <row r="94" spans="3:15">
      <c r="D94" s="142"/>
    </row>
    <row r="95" spans="3:15">
      <c r="D95" s="142"/>
    </row>
  </sheetData>
  <printOptions horizontalCentered="1"/>
  <pageMargins left="0.25" right="0.25" top="0.75" bottom="0.75" header="0.3" footer="0.3"/>
  <pageSetup scale="96" fitToHeight="0" orientation="portrait" r:id="rId1"/>
  <headerFooter alignWithMargins="0"/>
  <rowBreaks count="1" manualBreakCount="1">
    <brk id="52" max="10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102"/>
  <sheetViews>
    <sheetView view="pageBreakPreview" zoomScale="60" zoomScaleNormal="100" workbookViewId="0">
      <selection activeCell="B2" sqref="B2"/>
    </sheetView>
  </sheetViews>
  <sheetFormatPr defaultColWidth="9.33203125" defaultRowHeight="12.75"/>
  <cols>
    <col min="1" max="1" width="1.5" style="208" customWidth="1"/>
    <col min="2" max="2" width="10.83203125" style="208" customWidth="1"/>
    <col min="3" max="3" width="14.1640625" style="208" customWidth="1"/>
    <col min="4" max="4" width="12.33203125" style="208" customWidth="1"/>
    <col min="5" max="5" width="9.1640625" style="208" customWidth="1"/>
    <col min="6" max="6" width="9.83203125" style="208" bestFit="1" customWidth="1"/>
    <col min="7" max="7" width="9.83203125" style="208" customWidth="1"/>
    <col min="8" max="8" width="10.5" style="208" customWidth="1"/>
    <col min="9" max="10" width="12.5" style="208" customWidth="1"/>
    <col min="11" max="11" width="11.6640625" style="208" customWidth="1"/>
    <col min="12" max="15" width="9.33203125" style="208"/>
    <col min="16" max="16" width="0" style="208" hidden="1" customWidth="1"/>
    <col min="17" max="16384" width="9.33203125" style="208"/>
  </cols>
  <sheetData>
    <row r="1" spans="2:18" ht="15.75">
      <c r="B1" s="206" t="s">
        <v>109</v>
      </c>
      <c r="C1" s="207"/>
      <c r="D1" s="207"/>
      <c r="E1" s="207"/>
      <c r="F1" s="207"/>
      <c r="G1" s="207"/>
      <c r="H1" s="207"/>
      <c r="I1" s="207"/>
      <c r="J1" s="207"/>
    </row>
    <row r="2" spans="2:18" ht="15.75">
      <c r="B2" s="206" t="s">
        <v>185</v>
      </c>
      <c r="C2" s="207"/>
      <c r="D2" s="207"/>
      <c r="E2" s="207"/>
      <c r="F2" s="207"/>
      <c r="G2" s="207"/>
      <c r="H2" s="207"/>
      <c r="I2" s="207"/>
      <c r="J2" s="207"/>
    </row>
    <row r="3" spans="2:18" ht="15.75">
      <c r="B3" s="206" t="str">
        <f>TEXT($C$63,"0%")&amp;" Capacity Factor"</f>
        <v>38% Capacity Factor</v>
      </c>
      <c r="C3" s="207"/>
      <c r="D3" s="207"/>
      <c r="E3" s="207"/>
      <c r="F3" s="207"/>
      <c r="G3" s="207"/>
      <c r="H3" s="207"/>
      <c r="I3" s="207"/>
      <c r="J3" s="207"/>
    </row>
    <row r="4" spans="2:18">
      <c r="B4" s="209"/>
      <c r="C4" s="209"/>
      <c r="D4" s="209"/>
      <c r="E4" s="209"/>
      <c r="F4" s="209"/>
      <c r="G4" s="209"/>
      <c r="H4" s="209"/>
      <c r="I4" s="210"/>
      <c r="J4" s="210"/>
      <c r="K4" s="210"/>
    </row>
    <row r="5" spans="2:18" ht="51.75" customHeight="1">
      <c r="B5" s="211" t="s">
        <v>0</v>
      </c>
      <c r="C5" s="212" t="s">
        <v>10</v>
      </c>
      <c r="D5" s="212" t="s">
        <v>11</v>
      </c>
      <c r="E5" s="212" t="s">
        <v>12</v>
      </c>
      <c r="F5" s="212" t="s">
        <v>110</v>
      </c>
      <c r="G5" s="19" t="s">
        <v>13</v>
      </c>
      <c r="H5" s="212" t="s">
        <v>111</v>
      </c>
      <c r="I5" s="19" t="s">
        <v>73</v>
      </c>
      <c r="J5" s="19" t="s">
        <v>73</v>
      </c>
      <c r="K5" s="212" t="s">
        <v>112</v>
      </c>
      <c r="P5" s="212" t="s">
        <v>111</v>
      </c>
    </row>
    <row r="6" spans="2:18" ht="24" customHeight="1">
      <c r="B6" s="213"/>
      <c r="C6" s="214" t="s">
        <v>8</v>
      </c>
      <c r="D6" s="215" t="s">
        <v>9</v>
      </c>
      <c r="E6" s="215" t="s">
        <v>9</v>
      </c>
      <c r="F6" s="214" t="s">
        <v>39</v>
      </c>
      <c r="G6" s="22" t="s">
        <v>39</v>
      </c>
      <c r="H6" s="214" t="s">
        <v>39</v>
      </c>
      <c r="I6" s="214" t="s">
        <v>39</v>
      </c>
      <c r="J6" s="23" t="s">
        <v>9</v>
      </c>
      <c r="K6" s="214" t="s">
        <v>39</v>
      </c>
    </row>
    <row r="7" spans="2:18">
      <c r="C7" s="216" t="s">
        <v>1</v>
      </c>
      <c r="D7" s="216" t="s">
        <v>2</v>
      </c>
      <c r="E7" s="216" t="s">
        <v>3</v>
      </c>
      <c r="F7" s="216" t="s">
        <v>4</v>
      </c>
      <c r="G7" s="216" t="s">
        <v>5</v>
      </c>
      <c r="H7" s="216" t="s">
        <v>7</v>
      </c>
      <c r="I7" s="216" t="s">
        <v>28</v>
      </c>
      <c r="J7" s="216" t="s">
        <v>29</v>
      </c>
      <c r="K7" s="216" t="s">
        <v>29</v>
      </c>
    </row>
    <row r="8" spans="2:18" ht="6" customHeight="1">
      <c r="K8" s="210"/>
    </row>
    <row r="9" spans="2:18" ht="15.75">
      <c r="B9" s="60" t="str">
        <f>C52</f>
        <v>2017 IRP ID Wind Resource - 38% Capacity Factor</v>
      </c>
      <c r="C9" s="210"/>
      <c r="E9" s="210"/>
      <c r="F9" s="210"/>
      <c r="G9" s="210"/>
      <c r="H9" s="210"/>
      <c r="I9" s="210"/>
      <c r="J9" s="210"/>
      <c r="K9" s="210"/>
    </row>
    <row r="10" spans="2:18">
      <c r="B10" s="217">
        <v>2016</v>
      </c>
      <c r="C10" s="218">
        <f>C55</f>
        <v>1811.0329095752811</v>
      </c>
      <c r="D10" s="219">
        <f>C10*$C$62</f>
        <v>127.99449484849457</v>
      </c>
      <c r="E10" s="219">
        <f>C56</f>
        <v>37.565582271006477</v>
      </c>
      <c r="F10" s="220">
        <f t="shared" ref="F10:F36" si="0">(D10+E10)/(8.76*$C$63)</f>
        <v>49.735663638398542</v>
      </c>
      <c r="G10" s="220">
        <f>C58</f>
        <v>0</v>
      </c>
      <c r="H10" s="267">
        <f>C59</f>
        <v>0</v>
      </c>
      <c r="I10" s="221">
        <f>F10+H10+G10</f>
        <v>49.735663638398542</v>
      </c>
      <c r="J10" s="221">
        <f>ROUND(I10*$C$63*8.76,2)</f>
        <v>165.56</v>
      </c>
      <c r="K10" s="219">
        <f>$C$57</f>
        <v>0.57299999999999995</v>
      </c>
      <c r="N10" s="222"/>
      <c r="P10" s="260">
        <f>$C$59</f>
        <v>0</v>
      </c>
    </row>
    <row r="11" spans="2:18">
      <c r="B11" s="217">
        <f t="shared" ref="B11:B36" si="1">B10+1</f>
        <v>2017</v>
      </c>
      <c r="C11" s="223"/>
      <c r="D11" s="219">
        <f>ROUND(D10*(1+$D66),2)</f>
        <v>130.82</v>
      </c>
      <c r="E11" s="219">
        <f>ROUND(E10*(1+$D66),2)</f>
        <v>38.4</v>
      </c>
      <c r="F11" s="220">
        <f t="shared" si="0"/>
        <v>50.835135784667152</v>
      </c>
      <c r="G11" s="219">
        <f>ROUND(G10*(1+$D66),2)</f>
        <v>0</v>
      </c>
      <c r="H11" s="219">
        <f>ROUND(H10*(1+$D66),2)</f>
        <v>0</v>
      </c>
      <c r="I11" s="221">
        <f>F11+H11+G11</f>
        <v>50.835135784667152</v>
      </c>
      <c r="J11" s="221">
        <f t="shared" ref="J11:J36" si="2">ROUND(I11*$C$63*8.76,2)</f>
        <v>169.22</v>
      </c>
      <c r="K11" s="219">
        <f>ROUND(K10*(1+$D66),2)</f>
        <v>0.59</v>
      </c>
      <c r="N11" s="222"/>
      <c r="P11" s="260">
        <f>ROUND(P10*(1+$D66),2)</f>
        <v>0</v>
      </c>
    </row>
    <row r="12" spans="2:18">
      <c r="B12" s="230">
        <f t="shared" si="1"/>
        <v>2018</v>
      </c>
      <c r="C12" s="231"/>
      <c r="D12" s="219">
        <f t="shared" ref="D12:G19" si="3">ROUND(D11*(1+$D67),2)</f>
        <v>133.66</v>
      </c>
      <c r="E12" s="219">
        <f t="shared" si="3"/>
        <v>39.229999999999997</v>
      </c>
      <c r="F12" s="221">
        <f t="shared" si="0"/>
        <v>51.937635183850034</v>
      </c>
      <c r="G12" s="219">
        <f t="shared" si="3"/>
        <v>0</v>
      </c>
      <c r="H12" s="219">
        <f t="shared" ref="H12" si="4">ROUND(H11*(1+$D67),2)</f>
        <v>0</v>
      </c>
      <c r="I12" s="221">
        <f t="shared" ref="I12:I36" si="5">F12+H12+G12</f>
        <v>51.937635183850034</v>
      </c>
      <c r="J12" s="221">
        <f t="shared" si="2"/>
        <v>172.89</v>
      </c>
      <c r="K12" s="219">
        <f t="shared" ref="K12:K19" si="6">ROUND(K11*(1+$D67),2)</f>
        <v>0.6</v>
      </c>
      <c r="L12" s="210"/>
      <c r="N12" s="222"/>
      <c r="P12" s="260">
        <f t="shared" ref="P12:P19" si="7">ROUND(P11*(1+$D67),2)</f>
        <v>0</v>
      </c>
    </row>
    <row r="13" spans="2:18">
      <c r="B13" s="230">
        <f t="shared" si="1"/>
        <v>2019</v>
      </c>
      <c r="C13" s="231"/>
      <c r="D13" s="219">
        <f t="shared" si="3"/>
        <v>136.34</v>
      </c>
      <c r="E13" s="219">
        <f t="shared" si="3"/>
        <v>40.020000000000003</v>
      </c>
      <c r="F13" s="221">
        <f t="shared" si="0"/>
        <v>52.980052871905798</v>
      </c>
      <c r="G13" s="219">
        <f t="shared" si="3"/>
        <v>0</v>
      </c>
      <c r="H13" s="219">
        <f t="shared" ref="H13" si="8">ROUND(H12*(1+$D68),2)</f>
        <v>0</v>
      </c>
      <c r="I13" s="221">
        <f t="shared" si="5"/>
        <v>52.980052871905798</v>
      </c>
      <c r="J13" s="221">
        <f t="shared" si="2"/>
        <v>176.36</v>
      </c>
      <c r="K13" s="219">
        <f t="shared" si="6"/>
        <v>0.61</v>
      </c>
      <c r="L13" s="210"/>
      <c r="N13" s="222"/>
      <c r="P13" s="260">
        <f t="shared" si="7"/>
        <v>0</v>
      </c>
    </row>
    <row r="14" spans="2:18">
      <c r="B14" s="230">
        <f t="shared" si="1"/>
        <v>2020</v>
      </c>
      <c r="C14" s="231"/>
      <c r="D14" s="219">
        <f t="shared" si="3"/>
        <v>139.26</v>
      </c>
      <c r="E14" s="219">
        <f t="shared" si="3"/>
        <v>40.880000000000003</v>
      </c>
      <c r="F14" s="221">
        <f t="shared" si="0"/>
        <v>54.115597212208606</v>
      </c>
      <c r="G14" s="219">
        <f t="shared" si="3"/>
        <v>0</v>
      </c>
      <c r="H14" s="219">
        <f t="shared" ref="H14" si="9">ROUND(H13*(1+$D69),2)</f>
        <v>0</v>
      </c>
      <c r="I14" s="221">
        <f t="shared" si="5"/>
        <v>54.115597212208606</v>
      </c>
      <c r="J14" s="221">
        <f t="shared" si="2"/>
        <v>180.14</v>
      </c>
      <c r="K14" s="219">
        <f t="shared" si="6"/>
        <v>0.62</v>
      </c>
      <c r="L14" s="210"/>
      <c r="N14" s="222"/>
      <c r="O14" s="227"/>
      <c r="P14" s="260">
        <f t="shared" si="7"/>
        <v>0</v>
      </c>
      <c r="Q14" s="228"/>
      <c r="R14" s="229"/>
    </row>
    <row r="15" spans="2:18">
      <c r="B15" s="230">
        <f t="shared" si="1"/>
        <v>2021</v>
      </c>
      <c r="C15" s="231"/>
      <c r="D15" s="219">
        <f t="shared" si="3"/>
        <v>142.38999999999999</v>
      </c>
      <c r="E15" s="219">
        <f t="shared" si="3"/>
        <v>41.8</v>
      </c>
      <c r="F15" s="221">
        <f t="shared" si="0"/>
        <v>55.332251862533049</v>
      </c>
      <c r="G15" s="219">
        <f t="shared" si="3"/>
        <v>0</v>
      </c>
      <c r="H15" s="219">
        <f t="shared" ref="H15" si="10">ROUND(H14*(1+$D70),2)</f>
        <v>0</v>
      </c>
      <c r="I15" s="221">
        <f t="shared" si="5"/>
        <v>55.332251862533049</v>
      </c>
      <c r="J15" s="221">
        <f t="shared" si="2"/>
        <v>184.19</v>
      </c>
      <c r="K15" s="219">
        <f t="shared" si="6"/>
        <v>0.63</v>
      </c>
      <c r="L15" s="210"/>
      <c r="N15" s="228"/>
      <c r="O15" s="228"/>
      <c r="P15" s="260">
        <f t="shared" si="7"/>
        <v>0</v>
      </c>
      <c r="Q15" s="228"/>
      <c r="R15" s="229"/>
    </row>
    <row r="16" spans="2:18">
      <c r="B16" s="230">
        <f t="shared" si="1"/>
        <v>2022</v>
      </c>
      <c r="C16" s="231"/>
      <c r="D16" s="219">
        <f t="shared" si="3"/>
        <v>145.6</v>
      </c>
      <c r="E16" s="219">
        <f t="shared" si="3"/>
        <v>42.74</v>
      </c>
      <c r="F16" s="221">
        <f t="shared" si="0"/>
        <v>56.578947368421055</v>
      </c>
      <c r="G16" s="219">
        <f t="shared" si="3"/>
        <v>0</v>
      </c>
      <c r="H16" s="219">
        <f t="shared" ref="H16" si="11">ROUND(H15*(1+$D71),2)</f>
        <v>0</v>
      </c>
      <c r="I16" s="221">
        <f t="shared" si="5"/>
        <v>56.578947368421055</v>
      </c>
      <c r="J16" s="221">
        <f t="shared" si="2"/>
        <v>188.34</v>
      </c>
      <c r="K16" s="219">
        <f t="shared" si="6"/>
        <v>0.64</v>
      </c>
      <c r="L16" s="210"/>
      <c r="N16" s="222"/>
      <c r="P16" s="260">
        <f t="shared" si="7"/>
        <v>0</v>
      </c>
    </row>
    <row r="17" spans="2:16">
      <c r="B17" s="230">
        <f t="shared" si="1"/>
        <v>2023</v>
      </c>
      <c r="C17" s="231"/>
      <c r="D17" s="219">
        <f t="shared" si="3"/>
        <v>148.94999999999999</v>
      </c>
      <c r="E17" s="219">
        <f t="shared" si="3"/>
        <v>43.72</v>
      </c>
      <c r="F17" s="221">
        <f t="shared" si="0"/>
        <v>57.879716414323482</v>
      </c>
      <c r="G17" s="219">
        <f t="shared" si="3"/>
        <v>0</v>
      </c>
      <c r="H17" s="219">
        <f t="shared" ref="H17" si="12">ROUND(H16*(1+$D72),2)</f>
        <v>0</v>
      </c>
      <c r="I17" s="221">
        <f t="shared" si="5"/>
        <v>57.879716414323482</v>
      </c>
      <c r="J17" s="221">
        <f t="shared" si="2"/>
        <v>192.67</v>
      </c>
      <c r="K17" s="219">
        <f t="shared" si="6"/>
        <v>0.65</v>
      </c>
      <c r="L17" s="210"/>
      <c r="N17" s="222"/>
      <c r="O17" s="227"/>
      <c r="P17" s="260">
        <f t="shared" si="7"/>
        <v>0</v>
      </c>
    </row>
    <row r="18" spans="2:16">
      <c r="B18" s="230">
        <f t="shared" si="1"/>
        <v>2024</v>
      </c>
      <c r="C18" s="231"/>
      <c r="D18" s="219">
        <f t="shared" si="3"/>
        <v>152.4</v>
      </c>
      <c r="E18" s="219">
        <f t="shared" si="3"/>
        <v>44.73</v>
      </c>
      <c r="F18" s="221">
        <f t="shared" si="0"/>
        <v>59.219538572458546</v>
      </c>
      <c r="G18" s="219">
        <f t="shared" si="3"/>
        <v>0</v>
      </c>
      <c r="H18" s="219">
        <f t="shared" ref="H18" si="13">ROUND(H17*(1+$D73),2)</f>
        <v>0</v>
      </c>
      <c r="I18" s="221">
        <f t="shared" si="5"/>
        <v>59.219538572458546</v>
      </c>
      <c r="J18" s="221">
        <f t="shared" si="2"/>
        <v>197.13</v>
      </c>
      <c r="K18" s="219">
        <f t="shared" si="6"/>
        <v>0.67</v>
      </c>
      <c r="L18" s="210"/>
      <c r="N18" s="222"/>
      <c r="O18" s="227"/>
      <c r="P18" s="260">
        <f t="shared" si="7"/>
        <v>0</v>
      </c>
    </row>
    <row r="19" spans="2:16">
      <c r="B19" s="230">
        <f t="shared" si="1"/>
        <v>2025</v>
      </c>
      <c r="C19" s="231"/>
      <c r="D19" s="219">
        <f t="shared" si="3"/>
        <v>155.93</v>
      </c>
      <c r="E19" s="219">
        <f t="shared" si="3"/>
        <v>45.77</v>
      </c>
      <c r="F19" s="221">
        <f t="shared" si="0"/>
        <v>60.592405671713543</v>
      </c>
      <c r="G19" s="219">
        <f t="shared" si="3"/>
        <v>0</v>
      </c>
      <c r="H19" s="219">
        <f t="shared" ref="H19" si="14">ROUND(H18*(1+$D74),2)</f>
        <v>0</v>
      </c>
      <c r="I19" s="221">
        <f t="shared" si="5"/>
        <v>60.592405671713543</v>
      </c>
      <c r="J19" s="221">
        <f t="shared" si="2"/>
        <v>201.7</v>
      </c>
      <c r="K19" s="219">
        <f t="shared" si="6"/>
        <v>0.69</v>
      </c>
      <c r="L19" s="210"/>
      <c r="N19" s="222"/>
      <c r="O19" s="227"/>
      <c r="P19" s="260">
        <f t="shared" si="7"/>
        <v>0</v>
      </c>
    </row>
    <row r="20" spans="2:16">
      <c r="B20" s="230">
        <f t="shared" si="1"/>
        <v>2026</v>
      </c>
      <c r="C20" s="231"/>
      <c r="D20" s="219">
        <f>ROUND(D19*(1+$G66),2)</f>
        <v>159.51</v>
      </c>
      <c r="E20" s="219">
        <f>ROUND(E19*(1+$G66),2)</f>
        <v>46.82</v>
      </c>
      <c r="F20" s="221">
        <f t="shared" si="0"/>
        <v>61.983297284306659</v>
      </c>
      <c r="G20" s="219">
        <f>ROUND(G19*(1+$G66),2)</f>
        <v>0</v>
      </c>
      <c r="H20" s="219">
        <f>ROUND(H19*(1+$G66),2)</f>
        <v>0</v>
      </c>
      <c r="I20" s="221">
        <f t="shared" si="5"/>
        <v>61.983297284306659</v>
      </c>
      <c r="J20" s="221">
        <f t="shared" si="2"/>
        <v>206.33</v>
      </c>
      <c r="K20" s="219">
        <f>ROUND(K19*(1+$G66),2)</f>
        <v>0.71</v>
      </c>
      <c r="L20" s="210"/>
      <c r="N20" s="222"/>
      <c r="O20" s="227"/>
      <c r="P20" s="260">
        <f>ROUND(P19*(1+$G66),2)</f>
        <v>0</v>
      </c>
    </row>
    <row r="21" spans="2:16">
      <c r="B21" s="230">
        <f t="shared" si="1"/>
        <v>2027</v>
      </c>
      <c r="C21" s="231"/>
      <c r="D21" s="219">
        <f t="shared" ref="D21:G28" si="15">ROUND(D20*(1+$G67),2)</f>
        <v>163.19999999999999</v>
      </c>
      <c r="E21" s="219">
        <f t="shared" si="15"/>
        <v>47.9</v>
      </c>
      <c r="F21" s="221">
        <f t="shared" si="0"/>
        <v>63.41624609468878</v>
      </c>
      <c r="G21" s="219">
        <f t="shared" si="15"/>
        <v>0</v>
      </c>
      <c r="H21" s="219">
        <f t="shared" ref="H21" si="16">ROUND(H20*(1+$G67),2)</f>
        <v>0</v>
      </c>
      <c r="I21" s="221">
        <f t="shared" si="5"/>
        <v>63.41624609468878</v>
      </c>
      <c r="J21" s="221">
        <f t="shared" si="2"/>
        <v>211.1</v>
      </c>
      <c r="K21" s="219">
        <f t="shared" ref="K21:K28" si="17">ROUND(K20*(1+$G67),2)</f>
        <v>0.73</v>
      </c>
      <c r="L21" s="210"/>
      <c r="N21" s="222"/>
      <c r="O21" s="227"/>
      <c r="P21" s="260">
        <f t="shared" ref="P21:P28" si="18">ROUND(P20*(1+$G67),2)</f>
        <v>0</v>
      </c>
    </row>
    <row r="22" spans="2:16">
      <c r="B22" s="230">
        <f t="shared" si="1"/>
        <v>2028</v>
      </c>
      <c r="C22" s="231"/>
      <c r="D22" s="219">
        <f t="shared" si="15"/>
        <v>167</v>
      </c>
      <c r="E22" s="219">
        <f t="shared" si="15"/>
        <v>49.01</v>
      </c>
      <c r="F22" s="221">
        <f t="shared" si="0"/>
        <v>64.891252102859895</v>
      </c>
      <c r="G22" s="219">
        <f t="shared" si="15"/>
        <v>0</v>
      </c>
      <c r="H22" s="219">
        <f t="shared" ref="H22" si="19">ROUND(H21*(1+$G68),2)</f>
        <v>0</v>
      </c>
      <c r="I22" s="221">
        <f t="shared" si="5"/>
        <v>64.891252102859895</v>
      </c>
      <c r="J22" s="221">
        <f t="shared" si="2"/>
        <v>216.01</v>
      </c>
      <c r="K22" s="219">
        <f t="shared" si="17"/>
        <v>0.75</v>
      </c>
      <c r="L22" s="210"/>
      <c r="N22" s="222"/>
      <c r="O22" s="227"/>
      <c r="P22" s="260">
        <f t="shared" si="18"/>
        <v>0</v>
      </c>
    </row>
    <row r="23" spans="2:16">
      <c r="B23" s="230">
        <f t="shared" si="1"/>
        <v>2029</v>
      </c>
      <c r="C23" s="231"/>
      <c r="D23" s="219">
        <f t="shared" si="15"/>
        <v>170.95</v>
      </c>
      <c r="E23" s="219">
        <f t="shared" si="15"/>
        <v>50.17</v>
      </c>
      <c r="F23" s="221">
        <f t="shared" si="0"/>
        <v>66.426339822158141</v>
      </c>
      <c r="G23" s="219">
        <f t="shared" si="15"/>
        <v>0</v>
      </c>
      <c r="H23" s="219">
        <f t="shared" ref="H23" si="20">ROUND(H22*(1+$G69),2)</f>
        <v>0</v>
      </c>
      <c r="I23" s="221">
        <f t="shared" si="5"/>
        <v>66.426339822158141</v>
      </c>
      <c r="J23" s="221">
        <f t="shared" si="2"/>
        <v>221.12</v>
      </c>
      <c r="K23" s="219">
        <f t="shared" si="17"/>
        <v>0.77</v>
      </c>
      <c r="L23" s="210"/>
      <c r="N23" s="222"/>
      <c r="O23" s="227"/>
      <c r="P23" s="260">
        <f t="shared" si="18"/>
        <v>0</v>
      </c>
    </row>
    <row r="24" spans="2:16">
      <c r="B24" s="230">
        <f t="shared" si="1"/>
        <v>2030</v>
      </c>
      <c r="C24" s="231"/>
      <c r="D24" s="219">
        <f t="shared" si="15"/>
        <v>175.02</v>
      </c>
      <c r="E24" s="219">
        <f t="shared" si="15"/>
        <v>51.36</v>
      </c>
      <c r="F24" s="221">
        <f t="shared" si="0"/>
        <v>68.006488824801735</v>
      </c>
      <c r="G24" s="219">
        <f t="shared" si="15"/>
        <v>0</v>
      </c>
      <c r="H24" s="219">
        <f t="shared" ref="H24" si="21">ROUND(H23*(1+$G70),2)</f>
        <v>0</v>
      </c>
      <c r="I24" s="221">
        <f t="shared" si="5"/>
        <v>68.006488824801735</v>
      </c>
      <c r="J24" s="221">
        <f t="shared" si="2"/>
        <v>226.38</v>
      </c>
      <c r="K24" s="219">
        <f t="shared" si="17"/>
        <v>0.79</v>
      </c>
      <c r="L24" s="210"/>
      <c r="N24" s="222"/>
      <c r="O24" s="227"/>
      <c r="P24" s="260">
        <f t="shared" si="18"/>
        <v>0</v>
      </c>
    </row>
    <row r="25" spans="2:16">
      <c r="B25" s="230">
        <f t="shared" si="1"/>
        <v>2031</v>
      </c>
      <c r="C25" s="231"/>
      <c r="D25" s="219">
        <f t="shared" si="15"/>
        <v>179.22</v>
      </c>
      <c r="E25" s="219">
        <f t="shared" si="15"/>
        <v>52.59</v>
      </c>
      <c r="F25" s="221">
        <f t="shared" si="0"/>
        <v>69.637707281903388</v>
      </c>
      <c r="G25" s="219">
        <f t="shared" si="15"/>
        <v>0</v>
      </c>
      <c r="H25" s="219">
        <f t="shared" ref="H25" si="22">ROUND(H24*(1+$G71),2)</f>
        <v>0</v>
      </c>
      <c r="I25" s="221">
        <f t="shared" si="5"/>
        <v>69.637707281903388</v>
      </c>
      <c r="J25" s="221">
        <f t="shared" si="2"/>
        <v>231.81</v>
      </c>
      <c r="K25" s="219">
        <f t="shared" si="17"/>
        <v>0.81</v>
      </c>
      <c r="L25" s="210"/>
      <c r="N25" s="222"/>
      <c r="O25" s="227"/>
      <c r="P25" s="260">
        <f t="shared" si="18"/>
        <v>0</v>
      </c>
    </row>
    <row r="26" spans="2:16">
      <c r="B26" s="230">
        <f t="shared" si="1"/>
        <v>2032</v>
      </c>
      <c r="C26" s="231"/>
      <c r="D26" s="219">
        <f t="shared" si="15"/>
        <v>183.53</v>
      </c>
      <c r="E26" s="219">
        <f t="shared" si="15"/>
        <v>53.86</v>
      </c>
      <c r="F26" s="221">
        <f t="shared" si="0"/>
        <v>71.313987022350403</v>
      </c>
      <c r="G26" s="219">
        <f t="shared" si="15"/>
        <v>0</v>
      </c>
      <c r="H26" s="219">
        <f t="shared" ref="H26" si="23">ROUND(H25*(1+$G72),2)</f>
        <v>0</v>
      </c>
      <c r="I26" s="221">
        <f t="shared" si="5"/>
        <v>71.313987022350403</v>
      </c>
      <c r="J26" s="221">
        <f t="shared" si="2"/>
        <v>237.39</v>
      </c>
      <c r="K26" s="219">
        <f t="shared" si="17"/>
        <v>0.83</v>
      </c>
      <c r="L26" s="210"/>
      <c r="N26" s="222"/>
      <c r="O26" s="227"/>
      <c r="P26" s="260">
        <f t="shared" si="18"/>
        <v>0</v>
      </c>
    </row>
    <row r="27" spans="2:16">
      <c r="B27" s="230">
        <f t="shared" si="1"/>
        <v>2033</v>
      </c>
      <c r="C27" s="231"/>
      <c r="D27" s="219">
        <f t="shared" si="15"/>
        <v>187.97</v>
      </c>
      <c r="E27" s="219">
        <f t="shared" si="15"/>
        <v>55.16</v>
      </c>
      <c r="F27" s="221">
        <f t="shared" si="0"/>
        <v>73.038332131699121</v>
      </c>
      <c r="G27" s="219">
        <f t="shared" si="15"/>
        <v>0</v>
      </c>
      <c r="H27" s="219">
        <f t="shared" ref="H27" si="24">ROUND(H26*(1+$G73),2)</f>
        <v>0</v>
      </c>
      <c r="I27" s="221">
        <f t="shared" si="5"/>
        <v>73.038332131699121</v>
      </c>
      <c r="J27" s="221">
        <f t="shared" si="2"/>
        <v>243.13</v>
      </c>
      <c r="K27" s="219">
        <f t="shared" si="17"/>
        <v>0.85</v>
      </c>
      <c r="L27" s="210"/>
      <c r="P27" s="260">
        <f t="shared" si="18"/>
        <v>0</v>
      </c>
    </row>
    <row r="28" spans="2:16">
      <c r="B28" s="230">
        <f t="shared" si="1"/>
        <v>2034</v>
      </c>
      <c r="C28" s="231"/>
      <c r="D28" s="219">
        <f t="shared" si="15"/>
        <v>192.52</v>
      </c>
      <c r="E28" s="219">
        <f t="shared" si="15"/>
        <v>56.5</v>
      </c>
      <c r="F28" s="221">
        <f t="shared" si="0"/>
        <v>74.807738524393187</v>
      </c>
      <c r="G28" s="219">
        <f t="shared" si="15"/>
        <v>0</v>
      </c>
      <c r="H28" s="219">
        <f t="shared" ref="H28" si="25">ROUND(H27*(1+$G74),2)</f>
        <v>0</v>
      </c>
      <c r="I28" s="221">
        <f t="shared" si="5"/>
        <v>74.807738524393187</v>
      </c>
      <c r="J28" s="221">
        <f t="shared" si="2"/>
        <v>249.02</v>
      </c>
      <c r="K28" s="219">
        <f t="shared" si="17"/>
        <v>0.87</v>
      </c>
      <c r="L28" s="210"/>
      <c r="P28" s="260">
        <f t="shared" si="18"/>
        <v>0</v>
      </c>
    </row>
    <row r="29" spans="2:16">
      <c r="B29" s="230">
        <f t="shared" si="1"/>
        <v>2035</v>
      </c>
      <c r="C29" s="231"/>
      <c r="D29" s="219">
        <f t="shared" ref="D29:E36" si="26">ROUND(D28*(1+$K66),2)</f>
        <v>197.17</v>
      </c>
      <c r="E29" s="219">
        <f t="shared" si="26"/>
        <v>57.87</v>
      </c>
      <c r="F29" s="221">
        <f t="shared" si="0"/>
        <v>76.616198029319875</v>
      </c>
      <c r="G29" s="219">
        <f t="shared" ref="G29:H36" si="27">ROUND(G28*(1+$K66),2)</f>
        <v>0</v>
      </c>
      <c r="H29" s="219">
        <f t="shared" si="27"/>
        <v>0</v>
      </c>
      <c r="I29" s="221">
        <f t="shared" si="5"/>
        <v>76.616198029319875</v>
      </c>
      <c r="J29" s="221">
        <f t="shared" si="2"/>
        <v>255.04</v>
      </c>
      <c r="K29" s="219">
        <f>ROUND(K28*(1+$K66),2)</f>
        <v>0.89</v>
      </c>
      <c r="L29" s="210"/>
      <c r="P29" s="260">
        <f>ROUND(P28*(1+$K66),2)</f>
        <v>0</v>
      </c>
    </row>
    <row r="30" spans="2:16">
      <c r="B30" s="230">
        <f t="shared" si="1"/>
        <v>2036</v>
      </c>
      <c r="C30" s="231"/>
      <c r="D30" s="219">
        <f t="shared" si="26"/>
        <v>201.96</v>
      </c>
      <c r="E30" s="219">
        <f t="shared" si="26"/>
        <v>59.28</v>
      </c>
      <c r="F30" s="221">
        <f t="shared" si="0"/>
        <v>78.478731074261006</v>
      </c>
      <c r="G30" s="219">
        <f t="shared" si="27"/>
        <v>0</v>
      </c>
      <c r="H30" s="219">
        <f t="shared" si="27"/>
        <v>0</v>
      </c>
      <c r="I30" s="221">
        <f t="shared" si="5"/>
        <v>78.478731074261006</v>
      </c>
      <c r="J30" s="221">
        <f t="shared" si="2"/>
        <v>261.24</v>
      </c>
      <c r="K30" s="219">
        <f t="shared" ref="K30:K36" si="28">ROUND(K29*(1+$K67),2)</f>
        <v>0.91</v>
      </c>
      <c r="L30" s="210"/>
      <c r="P30" s="260">
        <f t="shared" ref="P30:P36" si="29">ROUND(P29*(1+$K67),2)</f>
        <v>0</v>
      </c>
    </row>
    <row r="31" spans="2:16">
      <c r="B31" s="230">
        <f t="shared" si="1"/>
        <v>2037</v>
      </c>
      <c r="C31" s="231"/>
      <c r="D31" s="219">
        <f t="shared" si="26"/>
        <v>206.86</v>
      </c>
      <c r="E31" s="219">
        <f t="shared" si="26"/>
        <v>60.72</v>
      </c>
      <c r="F31" s="221">
        <f t="shared" si="0"/>
        <v>80.383321316991129</v>
      </c>
      <c r="G31" s="219">
        <f t="shared" si="27"/>
        <v>0</v>
      </c>
      <c r="H31" s="219">
        <f t="shared" si="27"/>
        <v>0</v>
      </c>
      <c r="I31" s="221">
        <f t="shared" si="5"/>
        <v>80.383321316991129</v>
      </c>
      <c r="J31" s="221">
        <f t="shared" si="2"/>
        <v>267.58</v>
      </c>
      <c r="K31" s="219">
        <f t="shared" si="28"/>
        <v>0.93</v>
      </c>
      <c r="L31" s="210"/>
      <c r="P31" s="260">
        <f t="shared" si="29"/>
        <v>0</v>
      </c>
    </row>
    <row r="32" spans="2:16">
      <c r="B32" s="230">
        <f t="shared" si="1"/>
        <v>2038</v>
      </c>
      <c r="C32" s="231"/>
      <c r="D32" s="219">
        <f t="shared" si="26"/>
        <v>211.91</v>
      </c>
      <c r="E32" s="219">
        <f t="shared" si="26"/>
        <v>62.2</v>
      </c>
      <c r="F32" s="221">
        <f t="shared" si="0"/>
        <v>82.344989185292008</v>
      </c>
      <c r="G32" s="219">
        <f t="shared" si="27"/>
        <v>0</v>
      </c>
      <c r="H32" s="219">
        <f t="shared" si="27"/>
        <v>0</v>
      </c>
      <c r="I32" s="221">
        <f t="shared" si="5"/>
        <v>82.344989185292008</v>
      </c>
      <c r="J32" s="221">
        <f t="shared" si="2"/>
        <v>274.11</v>
      </c>
      <c r="K32" s="219">
        <f t="shared" si="28"/>
        <v>0.95</v>
      </c>
      <c r="L32" s="210"/>
      <c r="P32" s="260">
        <f t="shared" si="29"/>
        <v>0</v>
      </c>
    </row>
    <row r="33" spans="2:16">
      <c r="B33" s="230">
        <f t="shared" si="1"/>
        <v>2039</v>
      </c>
      <c r="C33" s="231"/>
      <c r="D33" s="219">
        <f t="shared" si="26"/>
        <v>217.1</v>
      </c>
      <c r="E33" s="219">
        <f t="shared" si="26"/>
        <v>63.72</v>
      </c>
      <c r="F33" s="221">
        <f t="shared" si="0"/>
        <v>84.360730593607315</v>
      </c>
      <c r="G33" s="219">
        <f t="shared" si="27"/>
        <v>0</v>
      </c>
      <c r="H33" s="219">
        <f t="shared" si="27"/>
        <v>0</v>
      </c>
      <c r="I33" s="221">
        <f t="shared" si="5"/>
        <v>84.360730593607315</v>
      </c>
      <c r="J33" s="221">
        <f t="shared" si="2"/>
        <v>280.82</v>
      </c>
      <c r="K33" s="219">
        <f t="shared" si="28"/>
        <v>0.97</v>
      </c>
      <c r="L33" s="210"/>
      <c r="P33" s="260">
        <f t="shared" si="29"/>
        <v>0</v>
      </c>
    </row>
    <row r="34" spans="2:16">
      <c r="B34" s="230">
        <f t="shared" si="1"/>
        <v>2040</v>
      </c>
      <c r="C34" s="231"/>
      <c r="D34" s="219">
        <f t="shared" si="26"/>
        <v>222.4</v>
      </c>
      <c r="E34" s="219">
        <f t="shared" si="26"/>
        <v>65.28</v>
      </c>
      <c r="F34" s="221">
        <f t="shared" si="0"/>
        <v>86.421533285267969</v>
      </c>
      <c r="G34" s="219">
        <f t="shared" si="27"/>
        <v>0</v>
      </c>
      <c r="H34" s="219">
        <f t="shared" si="27"/>
        <v>0</v>
      </c>
      <c r="I34" s="221">
        <f t="shared" si="5"/>
        <v>86.421533285267969</v>
      </c>
      <c r="J34" s="221">
        <f t="shared" si="2"/>
        <v>287.68</v>
      </c>
      <c r="K34" s="219">
        <f t="shared" si="28"/>
        <v>0.99</v>
      </c>
      <c r="L34" s="210"/>
      <c r="P34" s="260">
        <f t="shared" si="29"/>
        <v>0</v>
      </c>
    </row>
    <row r="35" spans="2:16">
      <c r="B35" s="230">
        <f t="shared" si="1"/>
        <v>2041</v>
      </c>
      <c r="C35" s="231"/>
      <c r="D35" s="219">
        <f t="shared" si="26"/>
        <v>227.86</v>
      </c>
      <c r="E35" s="219">
        <f t="shared" si="26"/>
        <v>66.88</v>
      </c>
      <c r="F35" s="221">
        <f t="shared" si="0"/>
        <v>88.542417688055764</v>
      </c>
      <c r="G35" s="219">
        <f t="shared" si="27"/>
        <v>0</v>
      </c>
      <c r="H35" s="219">
        <f t="shared" si="27"/>
        <v>0</v>
      </c>
      <c r="I35" s="221">
        <f t="shared" si="5"/>
        <v>88.542417688055764</v>
      </c>
      <c r="J35" s="221">
        <f t="shared" si="2"/>
        <v>294.74</v>
      </c>
      <c r="K35" s="219">
        <f t="shared" si="28"/>
        <v>1.01</v>
      </c>
      <c r="L35" s="210"/>
      <c r="P35" s="260">
        <f t="shared" si="29"/>
        <v>0</v>
      </c>
    </row>
    <row r="36" spans="2:16">
      <c r="B36" s="230">
        <f t="shared" si="1"/>
        <v>2042</v>
      </c>
      <c r="C36" s="231"/>
      <c r="D36" s="219">
        <f t="shared" si="26"/>
        <v>233.47</v>
      </c>
      <c r="E36" s="219">
        <f t="shared" si="26"/>
        <v>68.53</v>
      </c>
      <c r="F36" s="221">
        <f t="shared" si="0"/>
        <v>90.723383801970684</v>
      </c>
      <c r="G36" s="219">
        <f t="shared" si="27"/>
        <v>0</v>
      </c>
      <c r="H36" s="219">
        <f t="shared" si="27"/>
        <v>0</v>
      </c>
      <c r="I36" s="221">
        <f t="shared" si="5"/>
        <v>90.723383801970684</v>
      </c>
      <c r="J36" s="221">
        <f t="shared" si="2"/>
        <v>302</v>
      </c>
      <c r="K36" s="219">
        <f t="shared" si="28"/>
        <v>1.03</v>
      </c>
      <c r="L36" s="210"/>
      <c r="P36" s="260">
        <f t="shared" si="29"/>
        <v>0</v>
      </c>
    </row>
    <row r="37" spans="2:16">
      <c r="B37" s="230"/>
      <c r="C37" s="223"/>
      <c r="D37" s="219"/>
      <c r="E37" s="219"/>
      <c r="F37" s="220"/>
      <c r="G37" s="219"/>
      <c r="H37" s="219"/>
      <c r="I37" s="221"/>
      <c r="J37" s="221"/>
      <c r="K37" s="233"/>
    </row>
    <row r="38" spans="2:16">
      <c r="B38" s="217"/>
      <c r="C38" s="223"/>
      <c r="D38" s="219"/>
      <c r="E38" s="219"/>
      <c r="F38" s="220"/>
      <c r="G38" s="219"/>
      <c r="H38" s="219"/>
      <c r="I38" s="221"/>
      <c r="J38" s="221"/>
      <c r="K38" s="233"/>
    </row>
    <row r="39" spans="2:16">
      <c r="B39" s="217"/>
      <c r="C39" s="223"/>
      <c r="D39" s="219"/>
      <c r="E39" s="219"/>
      <c r="F39" s="220"/>
      <c r="G39" s="219"/>
      <c r="H39" s="219"/>
      <c r="I39" s="221"/>
      <c r="J39" s="221"/>
      <c r="K39" s="233"/>
    </row>
    <row r="40" spans="2:16">
      <c r="B40" s="217"/>
      <c r="C40" s="223"/>
      <c r="D40" s="219"/>
      <c r="E40" s="219"/>
      <c r="F40" s="220"/>
      <c r="G40" s="219"/>
      <c r="H40" s="219"/>
      <c r="I40" s="221"/>
      <c r="J40" s="221"/>
      <c r="K40" s="233"/>
    </row>
    <row r="42" spans="2:16" ht="14.25">
      <c r="B42" s="234" t="s">
        <v>31</v>
      </c>
      <c r="C42" s="235"/>
      <c r="D42" s="235"/>
      <c r="E42" s="235"/>
      <c r="F42" s="235"/>
      <c r="G42" s="235"/>
      <c r="H42" s="235"/>
    </row>
    <row r="44" spans="2:16">
      <c r="B44" s="208" t="s">
        <v>113</v>
      </c>
      <c r="C44" s="236" t="s">
        <v>114</v>
      </c>
      <c r="D44" s="237" t="str">
        <f>'Table 3 200 MW (Wyo) 2033'!E68</f>
        <v xml:space="preserve">Plant Costs  - 2017 IRP - Table 6.1 &amp; 6.2 </v>
      </c>
    </row>
    <row r="45" spans="2:16">
      <c r="C45" s="236" t="str">
        <f>C7</f>
        <v>(a)</v>
      </c>
      <c r="D45" s="208" t="s">
        <v>115</v>
      </c>
    </row>
    <row r="46" spans="2:16">
      <c r="C46" s="236" t="str">
        <f>D7</f>
        <v>(b)</v>
      </c>
      <c r="D46" s="221" t="str">
        <f>"= "&amp;C7&amp;" x "&amp;C62</f>
        <v>= (a) x 0.0706748586244695</v>
      </c>
    </row>
    <row r="47" spans="2:16">
      <c r="C47" s="236" t="str">
        <f>F7</f>
        <v>(d)</v>
      </c>
      <c r="D47" s="221" t="str">
        <f>"= ("&amp;$D$7&amp;" + "&amp;$E$7&amp;") /  (8.76 x "&amp;TEXT(C63,"0.0%")&amp;")"</f>
        <v>= ((b) + (c)) /  (8.76 x 38.0%)</v>
      </c>
    </row>
    <row r="48" spans="2:16">
      <c r="C48" s="236" t="str">
        <f>I7</f>
        <v>(g)</v>
      </c>
      <c r="D48" s="221" t="str">
        <f>"= "&amp;$F$7&amp;" + "&amp;$H$7</f>
        <v>= (d) + (f)</v>
      </c>
    </row>
    <row r="49" spans="2:24">
      <c r="C49" s="236" t="str">
        <f>K7</f>
        <v>(h)</v>
      </c>
      <c r="D49" s="110" t="str">
        <f>D44</f>
        <v xml:space="preserve">Plant Costs  - 2017 IRP - Table 6.1 &amp; 6.2 </v>
      </c>
    </row>
    <row r="50" spans="2:24">
      <c r="C50" s="236"/>
      <c r="D50" s="221"/>
    </row>
    <row r="51" spans="2:24" ht="13.5" thickBot="1"/>
    <row r="52" spans="2:24" ht="13.5" thickBot="1">
      <c r="C52" s="58" t="str">
        <f>B2&amp;" - "&amp;B3</f>
        <v>2017 IRP ID Wind Resource - 38% Capacity Factor</v>
      </c>
      <c r="D52" s="238"/>
      <c r="E52" s="238"/>
      <c r="F52" s="238"/>
      <c r="G52" s="238"/>
      <c r="H52" s="238"/>
      <c r="I52" s="239"/>
      <c r="J52" s="239"/>
      <c r="K52" s="240"/>
    </row>
    <row r="53" spans="2:24" ht="13.5" thickBot="1">
      <c r="C53" s="241" t="s">
        <v>116</v>
      </c>
      <c r="D53" s="242" t="s">
        <v>117</v>
      </c>
      <c r="E53" s="242"/>
      <c r="F53" s="242"/>
      <c r="G53" s="242"/>
      <c r="H53" s="243"/>
      <c r="I53" s="239"/>
      <c r="J53" s="239"/>
      <c r="K53" s="240"/>
    </row>
    <row r="55" spans="2:24">
      <c r="B55" s="110" t="s">
        <v>103</v>
      </c>
      <c r="C55" s="244">
        <v>1811.0329095752811</v>
      </c>
      <c r="D55" s="208" t="s">
        <v>115</v>
      </c>
      <c r="H55" s="208" t="s">
        <v>9</v>
      </c>
    </row>
    <row r="56" spans="2:24">
      <c r="B56" s="110" t="s">
        <v>103</v>
      </c>
      <c r="C56" s="245">
        <v>37.565582271006477</v>
      </c>
      <c r="D56" s="208" t="s">
        <v>118</v>
      </c>
      <c r="H56" s="208" t="s">
        <v>9</v>
      </c>
    </row>
    <row r="57" spans="2:24">
      <c r="B57" s="110" t="s">
        <v>103</v>
      </c>
      <c r="C57" s="250">
        <v>0.57299999999999995</v>
      </c>
      <c r="D57" s="208" t="s">
        <v>123</v>
      </c>
      <c r="H57" s="208" t="s">
        <v>120</v>
      </c>
    </row>
    <row r="58" spans="2:24">
      <c r="B58" s="110" t="s">
        <v>103</v>
      </c>
      <c r="C58" s="245">
        <v>0</v>
      </c>
      <c r="D58" s="208" t="s">
        <v>119</v>
      </c>
      <c r="H58" s="208" t="s">
        <v>120</v>
      </c>
      <c r="K58" s="210"/>
      <c r="L58" s="246"/>
      <c r="M58" s="68"/>
      <c r="N58" s="247"/>
      <c r="O58" s="68"/>
      <c r="P58" s="247"/>
      <c r="Q58" s="68"/>
      <c r="R58" s="210"/>
      <c r="S58" s="210"/>
      <c r="T58" s="210"/>
      <c r="U58" s="210"/>
      <c r="V58" s="210"/>
      <c r="W58" s="210"/>
      <c r="X58" s="210"/>
    </row>
    <row r="59" spans="2:24">
      <c r="B59" s="110" t="s">
        <v>103</v>
      </c>
      <c r="C59" s="258"/>
      <c r="D59" s="208" t="s">
        <v>121</v>
      </c>
      <c r="H59" s="208" t="s">
        <v>120</v>
      </c>
      <c r="K59" s="248"/>
      <c r="L59" s="248"/>
      <c r="M59" s="249"/>
      <c r="N59" s="250"/>
      <c r="O59" s="247"/>
      <c r="P59" s="251"/>
      <c r="Q59" s="210"/>
      <c r="R59" s="210"/>
      <c r="S59" s="210"/>
      <c r="T59" s="210"/>
      <c r="U59" s="210"/>
      <c r="V59" s="210"/>
      <c r="W59" s="210"/>
      <c r="X59" s="210"/>
    </row>
    <row r="60" spans="2:24">
      <c r="K60" s="248"/>
      <c r="L60" s="248"/>
      <c r="M60" s="248"/>
      <c r="N60" s="210"/>
      <c r="O60" s="247"/>
      <c r="P60" s="251"/>
      <c r="Q60" s="210"/>
      <c r="R60" s="210"/>
      <c r="S60" s="210"/>
      <c r="T60" s="210"/>
      <c r="U60" s="210"/>
      <c r="V60" s="210"/>
      <c r="W60" s="210"/>
      <c r="X60" s="210"/>
    </row>
    <row r="61" spans="2:24">
      <c r="C61" s="252"/>
      <c r="K61" s="248"/>
      <c r="L61" s="248"/>
      <c r="M61" s="248"/>
      <c r="N61" s="210"/>
      <c r="O61" s="248"/>
      <c r="P61" s="251"/>
      <c r="S61" s="210"/>
      <c r="T61" s="210"/>
      <c r="U61" s="210"/>
      <c r="V61" s="210"/>
      <c r="W61" s="210"/>
      <c r="X61" s="210"/>
    </row>
    <row r="62" spans="2:24">
      <c r="C62" s="253">
        <v>7.0674858624469455E-2</v>
      </c>
      <c r="D62" s="208" t="s">
        <v>54</v>
      </c>
      <c r="K62" s="254"/>
      <c r="L62" s="255"/>
      <c r="M62" s="255"/>
      <c r="O62" s="256"/>
    </row>
    <row r="63" spans="2:24">
      <c r="C63" s="257">
        <v>0.38</v>
      </c>
      <c r="D63" s="208" t="s">
        <v>55</v>
      </c>
    </row>
    <row r="64" spans="2:24" ht="13.5" thickBot="1">
      <c r="D64" s="251"/>
    </row>
    <row r="65" spans="3:11" ht="13.5" thickBot="1">
      <c r="C65" s="54" t="str">
        <f>"Company Official Inflation Forecast Dated "&amp;TEXT('Table 4'!$G$5,"mmmm dd, yyyy")</f>
        <v>Company Official Inflation Forecast Dated March 31, 2017</v>
      </c>
      <c r="D65" s="238"/>
      <c r="E65" s="238"/>
      <c r="F65" s="238"/>
      <c r="G65" s="238"/>
      <c r="H65" s="238"/>
      <c r="I65" s="238"/>
      <c r="J65" s="238"/>
      <c r="K65" s="240"/>
    </row>
    <row r="66" spans="3:11">
      <c r="C66" s="135">
        <v>2017</v>
      </c>
      <c r="D66" s="57">
        <v>2.2092462442320437E-2</v>
      </c>
      <c r="E66" s="110"/>
      <c r="F66" s="135">
        <f>C74+1</f>
        <v>2026</v>
      </c>
      <c r="G66" s="57">
        <v>2.2944058791238842E-2</v>
      </c>
      <c r="H66" s="110"/>
      <c r="I66" s="135">
        <f>F74+1</f>
        <v>2035</v>
      </c>
      <c r="J66" s="135"/>
      <c r="K66" s="57">
        <v>2.4174683944208519E-2</v>
      </c>
    </row>
    <row r="67" spans="3:11">
      <c r="C67" s="135">
        <f t="shared" ref="C67:C74" si="30">C66+1</f>
        <v>2018</v>
      </c>
      <c r="D67" s="57">
        <v>2.1684070430924685E-2</v>
      </c>
      <c r="E67" s="110"/>
      <c r="F67" s="135">
        <f t="shared" ref="F67:F74" si="31">F66+1</f>
        <v>2027</v>
      </c>
      <c r="G67" s="57">
        <v>2.3164081218836952E-2</v>
      </c>
      <c r="H67" s="110"/>
      <c r="I67" s="135">
        <f t="shared" ref="I67:I74" si="32">I66+1</f>
        <v>2036</v>
      </c>
      <c r="J67" s="135"/>
      <c r="K67" s="57">
        <v>2.4311492116604327E-2</v>
      </c>
    </row>
    <row r="68" spans="3:11">
      <c r="C68" s="135">
        <f t="shared" si="30"/>
        <v>2019</v>
      </c>
      <c r="D68" s="57">
        <v>2.0023445288848141E-2</v>
      </c>
      <c r="E68" s="110"/>
      <c r="F68" s="135">
        <f t="shared" si="31"/>
        <v>2028</v>
      </c>
      <c r="G68" s="57">
        <v>2.3269517424980624E-2</v>
      </c>
      <c r="H68" s="110"/>
      <c r="I68" s="135">
        <f t="shared" si="32"/>
        <v>2037</v>
      </c>
      <c r="J68" s="135"/>
      <c r="K68" s="57">
        <v>2.4277391473133791E-2</v>
      </c>
    </row>
    <row r="69" spans="3:11">
      <c r="C69" s="135">
        <f t="shared" si="30"/>
        <v>2020</v>
      </c>
      <c r="D69" s="57">
        <v>2.1423649370385656E-2</v>
      </c>
      <c r="E69" s="110"/>
      <c r="F69" s="135">
        <f t="shared" si="31"/>
        <v>2029</v>
      </c>
      <c r="G69" s="57">
        <v>2.3660062349176059E-2</v>
      </c>
      <c r="H69" s="110"/>
      <c r="I69" s="135">
        <f t="shared" si="32"/>
        <v>2038</v>
      </c>
      <c r="J69" s="135"/>
      <c r="K69" s="57">
        <v>2.4418737348747444E-2</v>
      </c>
    </row>
    <row r="70" spans="3:11">
      <c r="C70" s="135">
        <f t="shared" si="30"/>
        <v>2021</v>
      </c>
      <c r="D70" s="57">
        <v>2.2444603435442634E-2</v>
      </c>
      <c r="E70" s="110"/>
      <c r="F70" s="135">
        <f t="shared" si="31"/>
        <v>2030</v>
      </c>
      <c r="G70" s="57">
        <v>2.3797996946838929E-2</v>
      </c>
      <c r="H70" s="110"/>
      <c r="I70" s="135">
        <f t="shared" si="32"/>
        <v>2039</v>
      </c>
      <c r="J70" s="135"/>
      <c r="K70" s="57">
        <v>2.4490791911648602E-2</v>
      </c>
    </row>
    <row r="71" spans="3:11">
      <c r="C71" s="135">
        <f t="shared" si="30"/>
        <v>2022</v>
      </c>
      <c r="D71" s="57">
        <v>2.2559296067847567E-2</v>
      </c>
      <c r="E71" s="110"/>
      <c r="F71" s="135">
        <f t="shared" si="31"/>
        <v>2031</v>
      </c>
      <c r="G71" s="57">
        <v>2.4014000123530499E-2</v>
      </c>
      <c r="H71" s="110"/>
      <c r="I71" s="135">
        <f t="shared" si="32"/>
        <v>2040</v>
      </c>
      <c r="J71" s="135"/>
      <c r="K71" s="57">
        <v>2.442458536688985E-2</v>
      </c>
    </row>
    <row r="72" spans="3:11" s="210" customFormat="1">
      <c r="C72" s="135">
        <f t="shared" si="30"/>
        <v>2023</v>
      </c>
      <c r="D72" s="57">
        <v>2.3031082544693549E-2</v>
      </c>
      <c r="E72" s="112"/>
      <c r="F72" s="135">
        <f t="shared" si="31"/>
        <v>2032</v>
      </c>
      <c r="G72" s="57">
        <v>2.4075090077113837E-2</v>
      </c>
      <c r="H72" s="112"/>
      <c r="I72" s="135">
        <f t="shared" si="32"/>
        <v>2041</v>
      </c>
      <c r="J72" s="135"/>
      <c r="K72" s="57">
        <v>2.4530694634797623E-2</v>
      </c>
    </row>
    <row r="73" spans="3:11" s="210" customFormat="1">
      <c r="C73" s="135">
        <f t="shared" si="30"/>
        <v>2024</v>
      </c>
      <c r="D73" s="57">
        <v>2.3134274986934988E-2</v>
      </c>
      <c r="E73" s="112"/>
      <c r="F73" s="135">
        <f t="shared" si="31"/>
        <v>2033</v>
      </c>
      <c r="G73" s="57">
        <v>2.4191075903759129E-2</v>
      </c>
      <c r="H73" s="112"/>
      <c r="I73" s="135">
        <f t="shared" si="32"/>
        <v>2042</v>
      </c>
      <c r="J73" s="135"/>
      <c r="K73" s="57">
        <v>2.4630996146588036E-2</v>
      </c>
    </row>
    <row r="74" spans="3:11" s="210" customFormat="1">
      <c r="C74" s="135">
        <f t="shared" si="30"/>
        <v>2025</v>
      </c>
      <c r="D74" s="57">
        <v>2.3159080336675242E-2</v>
      </c>
      <c r="E74" s="112"/>
      <c r="F74" s="135">
        <f t="shared" si="31"/>
        <v>2034</v>
      </c>
      <c r="G74" s="57">
        <v>2.4219456505286896E-2</v>
      </c>
      <c r="H74" s="112"/>
      <c r="I74" s="135">
        <f t="shared" si="32"/>
        <v>2043</v>
      </c>
      <c r="J74" s="135"/>
      <c r="K74" s="57">
        <v>2.4704209858992465E-2</v>
      </c>
    </row>
    <row r="75" spans="3:11" s="210" customFormat="1"/>
    <row r="76" spans="3:11" s="210" customFormat="1"/>
    <row r="93" spans="3:4">
      <c r="C93" s="247"/>
      <c r="D93" s="251"/>
    </row>
    <row r="94" spans="3:4">
      <c r="C94" s="247"/>
      <c r="D94" s="251"/>
    </row>
    <row r="95" spans="3:4">
      <c r="C95" s="247"/>
      <c r="D95" s="251"/>
    </row>
    <row r="96" spans="3:4">
      <c r="C96" s="247"/>
      <c r="D96" s="251"/>
    </row>
    <row r="97" spans="3:4">
      <c r="C97" s="247"/>
      <c r="D97" s="251"/>
    </row>
    <row r="98" spans="3:4">
      <c r="C98" s="247"/>
      <c r="D98" s="251"/>
    </row>
    <row r="99" spans="3:4">
      <c r="C99" s="247"/>
      <c r="D99" s="251"/>
    </row>
    <row r="100" spans="3:4">
      <c r="C100" s="247"/>
      <c r="D100" s="251"/>
    </row>
    <row r="101" spans="3:4">
      <c r="C101" s="247"/>
      <c r="D101" s="251"/>
    </row>
    <row r="102" spans="3:4">
      <c r="C102" s="247"/>
      <c r="D102" s="251"/>
    </row>
  </sheetData>
  <printOptions horizontalCentered="1"/>
  <pageMargins left="0.8" right="0.3" top="0.4" bottom="0.4" header="0.5" footer="0.2"/>
  <pageSetup scale="54" orientation="landscape" r:id="rId1"/>
  <headerFooter alignWithMargins="0"/>
  <rowBreaks count="1" manualBreakCount="1">
    <brk id="51" max="10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41"/>
  <sheetViews>
    <sheetView zoomScaleNormal="100" zoomScaleSheetLayoutView="85" workbookViewId="0">
      <pane xSplit="2" ySplit="6" topLeftCell="C7" activePane="bottomRight" state="frozen"/>
      <selection activeCell="E15" sqref="E15"/>
      <selection pane="topRight" activeCell="E15" sqref="E15"/>
      <selection pane="bottomLeft" activeCell="E15" sqref="E15"/>
      <selection pane="bottomRight" activeCell="C5" sqref="C5"/>
    </sheetView>
  </sheetViews>
  <sheetFormatPr defaultRowHeight="12.75"/>
  <cols>
    <col min="1" max="1" width="2.83203125" style="4" customWidth="1"/>
    <col min="2" max="2" width="7" style="4" customWidth="1"/>
    <col min="3" max="12" width="10.1640625" style="4" customWidth="1"/>
    <col min="13" max="13" width="10.1640625" style="6" customWidth="1"/>
    <col min="14" max="15" width="10.1640625" style="4" customWidth="1"/>
    <col min="16" max="16" width="1.6640625" style="4" customWidth="1"/>
    <col min="17" max="16384" width="9.33203125" style="4"/>
  </cols>
  <sheetData>
    <row r="1" spans="2:16" s="292" customFormat="1" ht="15.75" hidden="1">
      <c r="B1" s="1" t="s">
        <v>52</v>
      </c>
      <c r="C1" s="1"/>
      <c r="D1" s="1"/>
      <c r="E1" s="1"/>
      <c r="F1" s="1"/>
      <c r="G1" s="289"/>
      <c r="H1" s="1"/>
      <c r="I1" s="1"/>
      <c r="J1" s="1"/>
      <c r="K1" s="1"/>
      <c r="L1" s="290"/>
      <c r="M1" s="291"/>
      <c r="N1" s="291"/>
      <c r="O1" s="291"/>
      <c r="P1" s="291"/>
    </row>
    <row r="2" spans="2:16" s="292" customFormat="1" ht="5.25" customHeight="1">
      <c r="B2" s="1"/>
      <c r="C2" s="1"/>
      <c r="D2" s="1"/>
      <c r="E2" s="1"/>
      <c r="F2" s="1"/>
      <c r="G2" s="289"/>
      <c r="H2" s="1"/>
      <c r="I2" s="1"/>
      <c r="J2" s="1"/>
      <c r="K2" s="1"/>
      <c r="L2" s="290"/>
      <c r="M2" s="291"/>
      <c r="N2" s="291"/>
      <c r="O2" s="291"/>
      <c r="P2" s="291"/>
    </row>
    <row r="3" spans="2:16" s="292" customFormat="1" ht="15.75">
      <c r="B3" s="1" t="s">
        <v>157</v>
      </c>
      <c r="C3" s="1"/>
      <c r="D3" s="1"/>
      <c r="E3" s="1"/>
      <c r="F3" s="1"/>
      <c r="G3" s="289"/>
      <c r="H3" s="1"/>
      <c r="I3" s="1"/>
      <c r="J3" s="1"/>
      <c r="K3" s="1"/>
      <c r="L3" s="290"/>
      <c r="M3" s="291"/>
      <c r="N3" s="291"/>
      <c r="O3" s="291"/>
      <c r="P3" s="291"/>
    </row>
    <row r="4" spans="2:16" s="294" customFormat="1" ht="15">
      <c r="B4" s="5" t="s">
        <v>158</v>
      </c>
      <c r="C4" s="5"/>
      <c r="D4" s="5"/>
      <c r="E4" s="5"/>
      <c r="F4" s="5"/>
      <c r="G4" s="5"/>
      <c r="H4" s="5"/>
      <c r="I4" s="5"/>
      <c r="J4" s="5"/>
      <c r="K4" s="5"/>
      <c r="L4" s="5"/>
      <c r="M4" s="293"/>
      <c r="N4" s="293"/>
      <c r="O4" s="293"/>
      <c r="P4" s="293"/>
    </row>
    <row r="5" spans="2:16" s="294" customFormat="1" ht="15">
      <c r="B5" s="5" t="str">
        <f ca="1">'Table 1'!B5</f>
        <v>Utah Sch 37 Solar F - 10.0 MW and 26.8% CF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</row>
    <row r="6" spans="2:16" s="294" customFormat="1" ht="15" hidden="1"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293"/>
      <c r="N6" s="293"/>
      <c r="O6" s="293"/>
      <c r="P6" s="293"/>
    </row>
    <row r="7" spans="2:16">
      <c r="D7" s="295"/>
      <c r="E7" s="295"/>
      <c r="F7" s="295"/>
      <c r="G7" s="296"/>
      <c r="H7" s="296"/>
      <c r="I7" s="296"/>
      <c r="J7" s="296"/>
      <c r="K7" s="296"/>
      <c r="L7" s="296"/>
      <c r="M7" s="297"/>
    </row>
    <row r="8" spans="2:16">
      <c r="B8" s="298" t="s">
        <v>0</v>
      </c>
      <c r="C8" s="298"/>
      <c r="D8" s="299" t="s">
        <v>159</v>
      </c>
      <c r="E8" s="300"/>
      <c r="F8" s="300"/>
      <c r="G8" s="299"/>
      <c r="H8" s="299"/>
      <c r="I8" s="301" t="s">
        <v>160</v>
      </c>
      <c r="J8" s="302"/>
      <c r="K8" s="302"/>
      <c r="L8" s="303"/>
      <c r="M8" s="304" t="s">
        <v>159</v>
      </c>
      <c r="N8" s="305"/>
      <c r="O8" s="306"/>
    </row>
    <row r="9" spans="2:16">
      <c r="B9" s="307"/>
      <c r="C9" s="307" t="s">
        <v>161</v>
      </c>
      <c r="D9" s="308" t="s">
        <v>162</v>
      </c>
      <c r="E9" s="309" t="s">
        <v>163</v>
      </c>
      <c r="F9" s="309" t="s">
        <v>164</v>
      </c>
      <c r="G9" s="309" t="s">
        <v>165</v>
      </c>
      <c r="H9" s="310" t="s">
        <v>166</v>
      </c>
      <c r="I9" s="286" t="s">
        <v>167</v>
      </c>
      <c r="J9" s="286" t="s">
        <v>168</v>
      </c>
      <c r="K9" s="286" t="s">
        <v>169</v>
      </c>
      <c r="L9" s="286" t="s">
        <v>170</v>
      </c>
      <c r="M9" s="308" t="s">
        <v>171</v>
      </c>
      <c r="N9" s="309" t="s">
        <v>172</v>
      </c>
      <c r="O9" s="310" t="s">
        <v>173</v>
      </c>
    </row>
    <row r="10" spans="2:16" ht="12.75" customHeight="1">
      <c r="B10" s="7"/>
      <c r="C10" s="7"/>
      <c r="D10" s="311"/>
      <c r="E10" s="311"/>
      <c r="F10" s="311"/>
      <c r="G10" s="311"/>
      <c r="H10" s="311"/>
      <c r="I10" s="311"/>
      <c r="J10" s="311"/>
      <c r="K10" s="311"/>
      <c r="L10" s="311"/>
      <c r="M10" s="311"/>
      <c r="N10" s="311"/>
      <c r="O10" s="6"/>
    </row>
    <row r="11" spans="2:16" ht="12.75" customHeight="1">
      <c r="B11" s="312" t="s">
        <v>174</v>
      </c>
      <c r="C11" s="312"/>
      <c r="E11" s="295"/>
      <c r="F11" s="295"/>
      <c r="G11" s="295"/>
      <c r="H11" s="295"/>
      <c r="I11" s="295"/>
      <c r="J11" s="295"/>
      <c r="K11" s="295"/>
      <c r="L11" s="295"/>
      <c r="M11" s="295"/>
      <c r="N11" s="295"/>
      <c r="O11" s="6"/>
    </row>
    <row r="12" spans="2:16" ht="12.75" hidden="1" customHeight="1">
      <c r="B12" s="319">
        <v>2017</v>
      </c>
      <c r="C12" s="320"/>
      <c r="D12" s="9"/>
      <c r="E12" s="9"/>
      <c r="F12" s="9"/>
      <c r="G12" s="9"/>
      <c r="H12" s="14"/>
      <c r="I12" s="321">
        <f t="array" ref="I12:O12">TRANSPOSE('Table 5'!G13:G19)</f>
        <v>16.168691436093443</v>
      </c>
      <c r="J12" s="322">
        <v>22.164852157763384</v>
      </c>
      <c r="K12" s="322">
        <v>22.045831077041552</v>
      </c>
      <c r="L12" s="323">
        <v>17.684671972199951</v>
      </c>
      <c r="M12" s="321">
        <v>17.699854416228476</v>
      </c>
      <c r="N12" s="322">
        <v>17.953362338542558</v>
      </c>
      <c r="O12" s="323">
        <v>19.565013390109552</v>
      </c>
    </row>
    <row r="13" spans="2:16" ht="12.75" customHeight="1">
      <c r="B13" s="16">
        <f>YEAR('Table 5'!B20)</f>
        <v>2018</v>
      </c>
      <c r="C13" s="329">
        <f>'[8]Avoided Costs'!C7</f>
        <v>19.752779041893529</v>
      </c>
      <c r="D13" s="330">
        <f>'[8]Avoided Costs'!D7</f>
        <v>23.356876023740547</v>
      </c>
      <c r="E13" s="330">
        <f>'[8]Avoided Costs'!E7</f>
        <v>23.430147249015903</v>
      </c>
      <c r="F13" s="330">
        <f>'[8]Avoided Costs'!F7</f>
        <v>22.241963192814648</v>
      </c>
      <c r="G13" s="330">
        <f>'[8]Avoided Costs'!G7</f>
        <v>17.647221216535815</v>
      </c>
      <c r="H13" s="331">
        <f>'[8]Avoided Costs'!H7</f>
        <v>16.341239337320765</v>
      </c>
      <c r="I13" s="332">
        <f>'[8]Avoided Costs'!I7</f>
        <v>16.525897644386806</v>
      </c>
      <c r="J13" s="330">
        <f>'[8]Avoided Costs'!J7</f>
        <v>22.654528321598356</v>
      </c>
      <c r="K13" s="330">
        <f>'[8]Avoided Costs'!K7</f>
        <v>22.53287777212083</v>
      </c>
      <c r="L13" s="331">
        <f>'[8]Avoided Costs'!L7</f>
        <v>18.075369923550536</v>
      </c>
      <c r="M13" s="332">
        <f>'[8]Avoided Costs'!M7</f>
        <v>18.090887785153544</v>
      </c>
      <c r="N13" s="330">
        <f>'[8]Avoided Costs'!N7</f>
        <v>18.34999632172018</v>
      </c>
      <c r="O13" s="331">
        <f>'[8]Avoided Costs'!O7</f>
        <v>19.997252713614042</v>
      </c>
    </row>
    <row r="14" spans="2:16" ht="12.75" customHeight="1">
      <c r="B14" s="16">
        <f>B13+1</f>
        <v>2019</v>
      </c>
      <c r="C14" s="329">
        <f>'[8]Avoided Costs'!C8</f>
        <v>19.344433700645588</v>
      </c>
      <c r="D14" s="330">
        <f>'[8]Avoided Costs'!D8</f>
        <v>21.823283268147335</v>
      </c>
      <c r="E14" s="330">
        <f>'[8]Avoided Costs'!E8</f>
        <v>18.062746043236704</v>
      </c>
      <c r="F14" s="330">
        <f>'[8]Avoided Costs'!F8</f>
        <v>16.907938652204685</v>
      </c>
      <c r="G14" s="330">
        <f>'[8]Avoided Costs'!G8</f>
        <v>16.339516497032296</v>
      </c>
      <c r="H14" s="331">
        <f>'[8]Avoided Costs'!H8</f>
        <v>15.905089164405727</v>
      </c>
      <c r="I14" s="332">
        <f>'[8]Avoided Costs'!I8</f>
        <v>16.335431611719486</v>
      </c>
      <c r="J14" s="330">
        <f>'[8]Avoided Costs'!J8</f>
        <v>28.452984077088487</v>
      </c>
      <c r="K14" s="330">
        <f>'[8]Avoided Costs'!K8</f>
        <v>22.729026775632441</v>
      </c>
      <c r="L14" s="331">
        <f>'[8]Avoided Costs'!L8</f>
        <v>18.625021639590994</v>
      </c>
      <c r="M14" s="332">
        <f>'[8]Avoided Costs'!M8</f>
        <v>18.955668598272336</v>
      </c>
      <c r="N14" s="330">
        <f>'[8]Avoided Costs'!N8</f>
        <v>17.576008502881237</v>
      </c>
      <c r="O14" s="331">
        <f>'[8]Avoided Costs'!O8</f>
        <v>20.981951617645457</v>
      </c>
    </row>
    <row r="15" spans="2:16" ht="12.75" customHeight="1">
      <c r="B15" s="16">
        <f t="shared" ref="B15:B32" si="0">B14+1</f>
        <v>2020</v>
      </c>
      <c r="C15" s="329">
        <f>'[8]Avoided Costs'!C9</f>
        <v>18.605854223191141</v>
      </c>
      <c r="D15" s="330">
        <f>'[8]Avoided Costs'!D9</f>
        <v>15.466651933056728</v>
      </c>
      <c r="E15" s="330">
        <f>'[8]Avoided Costs'!E9</f>
        <v>17.248039322475869</v>
      </c>
      <c r="F15" s="330">
        <f>'[8]Avoided Costs'!F9</f>
        <v>16.057743955863749</v>
      </c>
      <c r="G15" s="330">
        <f>'[8]Avoided Costs'!G9</f>
        <v>15.502909662893366</v>
      </c>
      <c r="H15" s="331">
        <f>'[8]Avoided Costs'!H9</f>
        <v>16.319687317712607</v>
      </c>
      <c r="I15" s="332">
        <f>'[8]Avoided Costs'!I9</f>
        <v>16.139374305131469</v>
      </c>
      <c r="J15" s="330">
        <f>'[8]Avoided Costs'!J9</f>
        <v>28.699725806537693</v>
      </c>
      <c r="K15" s="330">
        <f>'[8]Avoided Costs'!K9</f>
        <v>22.471007423449318</v>
      </c>
      <c r="L15" s="331">
        <f>'[8]Avoided Costs'!L9</f>
        <v>17.691391738573184</v>
      </c>
      <c r="M15" s="332">
        <f>'[8]Avoided Costs'!M9</f>
        <v>17.703076942999278</v>
      </c>
      <c r="N15" s="330">
        <f>'[8]Avoided Costs'!N9</f>
        <v>16.20568552913894</v>
      </c>
      <c r="O15" s="331">
        <f>'[8]Avoided Costs'!O9</f>
        <v>23.654670704374922</v>
      </c>
    </row>
    <row r="16" spans="2:16" ht="12.75" customHeight="1">
      <c r="B16" s="16">
        <f t="shared" si="0"/>
        <v>2021</v>
      </c>
      <c r="C16" s="329">
        <f>'[8]Avoided Costs'!C10</f>
        <v>18.057674629448744</v>
      </c>
      <c r="D16" s="330">
        <f>'[8]Avoided Costs'!D10</f>
        <v>19.305738154254389</v>
      </c>
      <c r="E16" s="330">
        <f>'[8]Avoided Costs'!E10</f>
        <v>16.177910512049319</v>
      </c>
      <c r="F16" s="330">
        <f>'[8]Avoided Costs'!F10</f>
        <v>16.578321027921895</v>
      </c>
      <c r="G16" s="330">
        <f>'[8]Avoided Costs'!G10</f>
        <v>13.088024670087044</v>
      </c>
      <c r="H16" s="331">
        <f>'[8]Avoided Costs'!H10</f>
        <v>14.622396216585923</v>
      </c>
      <c r="I16" s="332">
        <f>'[8]Avoided Costs'!I10</f>
        <v>15.677553206979434</v>
      </c>
      <c r="J16" s="330">
        <f>'[8]Avoided Costs'!J10</f>
        <v>29.035608059806329</v>
      </c>
      <c r="K16" s="330">
        <f>'[8]Avoided Costs'!K10</f>
        <v>21.324786418022946</v>
      </c>
      <c r="L16" s="331">
        <f>'[8]Avoided Costs'!L10</f>
        <v>16.587535249154616</v>
      </c>
      <c r="M16" s="332">
        <f>'[8]Avoided Costs'!M10</f>
        <v>17.340277823760687</v>
      </c>
      <c r="N16" s="330">
        <f>'[8]Avoided Costs'!N10</f>
        <v>16.755427339756292</v>
      </c>
      <c r="O16" s="331">
        <f>'[8]Avoided Costs'!O10</f>
        <v>20.680456521773419</v>
      </c>
    </row>
    <row r="17" spans="2:15" ht="12.75" customHeight="1">
      <c r="B17" s="16">
        <f t="shared" si="0"/>
        <v>2022</v>
      </c>
      <c r="C17" s="329">
        <f>'[8]Avoided Costs'!C11</f>
        <v>18.289933042459619</v>
      </c>
      <c r="D17" s="330">
        <f>'[8]Avoided Costs'!D11</f>
        <v>18.65902162782173</v>
      </c>
      <c r="E17" s="330">
        <f>'[8]Avoided Costs'!E11</f>
        <v>18.099256162365943</v>
      </c>
      <c r="F17" s="330">
        <f>'[8]Avoided Costs'!F11</f>
        <v>17.171791184376477</v>
      </c>
      <c r="G17" s="330">
        <f>'[8]Avoided Costs'!G11</f>
        <v>14.34071612120964</v>
      </c>
      <c r="H17" s="331">
        <f>'[8]Avoided Costs'!H11</f>
        <v>15.794711734194014</v>
      </c>
      <c r="I17" s="332">
        <f>'[8]Avoided Costs'!I11</f>
        <v>16.824368609284825</v>
      </c>
      <c r="J17" s="330">
        <f>'[8]Avoided Costs'!J11</f>
        <v>30.844484968147842</v>
      </c>
      <c r="K17" s="330">
        <f>'[8]Avoided Costs'!K11</f>
        <v>24.392789678493823</v>
      </c>
      <c r="L17" s="331">
        <f>'[8]Avoided Costs'!L11</f>
        <v>18.153525895791891</v>
      </c>
      <c r="M17" s="332">
        <f>'[8]Avoided Costs'!M11</f>
        <v>19.148188611096469</v>
      </c>
      <c r="N17" s="330">
        <f>'[8]Avoided Costs'!N11</f>
        <v>1.5961215505932964</v>
      </c>
      <c r="O17" s="331">
        <f>'[8]Avoided Costs'!O11</f>
        <v>21.876526732775769</v>
      </c>
    </row>
    <row r="18" spans="2:15" ht="12.75" customHeight="1">
      <c r="B18" s="16">
        <f t="shared" si="0"/>
        <v>2023</v>
      </c>
      <c r="C18" s="329">
        <f>'[8]Avoided Costs'!C12</f>
        <v>21.280929861764868</v>
      </c>
      <c r="D18" s="330">
        <f>'[8]Avoided Costs'!D12</f>
        <v>20.096632728322</v>
      </c>
      <c r="E18" s="330">
        <f>'[8]Avoided Costs'!E12</f>
        <v>19.070069768484117</v>
      </c>
      <c r="F18" s="330">
        <f>'[8]Avoided Costs'!F12</f>
        <v>17.631351990349884</v>
      </c>
      <c r="G18" s="330">
        <f>'[8]Avoided Costs'!G12</f>
        <v>14.930534345236586</v>
      </c>
      <c r="H18" s="331">
        <f>'[8]Avoided Costs'!H12</f>
        <v>17.650893947814353</v>
      </c>
      <c r="I18" s="332">
        <f>'[8]Avoided Costs'!I12</f>
        <v>18.138508580405681</v>
      </c>
      <c r="J18" s="330">
        <f>'[8]Avoided Costs'!J12</f>
        <v>36.311723144777005</v>
      </c>
      <c r="K18" s="330">
        <f>'[8]Avoided Costs'!K12</f>
        <v>24.709616801672702</v>
      </c>
      <c r="L18" s="331">
        <f>'[8]Avoided Costs'!L12</f>
        <v>20.515158495824828</v>
      </c>
      <c r="M18" s="332">
        <f>'[8]Avoided Costs'!M12</f>
        <v>21.911074489734563</v>
      </c>
      <c r="N18" s="330">
        <f>'[8]Avoided Costs'!N12</f>
        <v>19.25567673334837</v>
      </c>
      <c r="O18" s="331">
        <f>'[8]Avoided Costs'!O12</f>
        <v>25.025728197533997</v>
      </c>
    </row>
    <row r="19" spans="2:15" ht="12.75" customHeight="1">
      <c r="B19" s="16">
        <f t="shared" si="0"/>
        <v>2024</v>
      </c>
      <c r="C19" s="329">
        <f>'[8]Avoided Costs'!C13</f>
        <v>25.73761739803729</v>
      </c>
      <c r="D19" s="330">
        <f>'[8]Avoided Costs'!D13</f>
        <v>21.592858875422543</v>
      </c>
      <c r="E19" s="330">
        <f>'[8]Avoided Costs'!E13</f>
        <v>20.204192115683494</v>
      </c>
      <c r="F19" s="330">
        <f>'[8]Avoided Costs'!F13</f>
        <v>22.81102459426754</v>
      </c>
      <c r="G19" s="330">
        <f>'[8]Avoided Costs'!G13</f>
        <v>18.432837163304168</v>
      </c>
      <c r="H19" s="331">
        <f>'[8]Avoided Costs'!H13</f>
        <v>21.364329565217137</v>
      </c>
      <c r="I19" s="332">
        <f>'[8]Avoided Costs'!I13</f>
        <v>20.464588594221134</v>
      </c>
      <c r="J19" s="330">
        <f>'[8]Avoided Costs'!J13</f>
        <v>44.020269649564689</v>
      </c>
      <c r="K19" s="330">
        <f>'[8]Avoided Costs'!K13</f>
        <v>30.163906203621693</v>
      </c>
      <c r="L19" s="331">
        <f>'[8]Avoided Costs'!L13</f>
        <v>34.548350783127844</v>
      </c>
      <c r="M19" s="332">
        <f>'[8]Avoided Costs'!M13</f>
        <v>23.757327495808134</v>
      </c>
      <c r="N19" s="330">
        <f>'[8]Avoided Costs'!N13</f>
        <v>19.909910585811165</v>
      </c>
      <c r="O19" s="331">
        <f>'[8]Avoided Costs'!O13</f>
        <v>28.422122785035242</v>
      </c>
    </row>
    <row r="20" spans="2:15" ht="12.75" customHeight="1">
      <c r="B20" s="16">
        <f t="shared" si="0"/>
        <v>2025</v>
      </c>
      <c r="C20" s="329">
        <f>'[8]Avoided Costs'!C14</f>
        <v>25.271421345861533</v>
      </c>
      <c r="D20" s="330">
        <f>'[8]Avoided Costs'!D14</f>
        <v>29.181793939733019</v>
      </c>
      <c r="E20" s="330">
        <f>'[8]Avoided Costs'!E14</f>
        <v>22.892180334043335</v>
      </c>
      <c r="F20" s="330">
        <f>'[8]Avoided Costs'!F14</f>
        <v>21.314811657278565</v>
      </c>
      <c r="G20" s="330">
        <f>'[8]Avoided Costs'!G14</f>
        <v>19.397798455174772</v>
      </c>
      <c r="H20" s="331">
        <f>'[8]Avoided Costs'!H14</f>
        <v>21.743039078528735</v>
      </c>
      <c r="I20" s="332">
        <f>'[8]Avoided Costs'!I14</f>
        <v>17.811050544719315</v>
      </c>
      <c r="J20" s="330">
        <f>'[8]Avoided Costs'!J14</f>
        <v>42.197358433500455</v>
      </c>
      <c r="K20" s="330">
        <f>'[8]Avoided Costs'!K14</f>
        <v>32.805998471918798</v>
      </c>
      <c r="L20" s="331">
        <f>'[8]Avoided Costs'!L14</f>
        <v>22.682941404993269</v>
      </c>
      <c r="M20" s="332">
        <f>'[8]Avoided Costs'!M14</f>
        <v>24.227132100906104</v>
      </c>
      <c r="N20" s="330">
        <f>'[8]Avoided Costs'!N14</f>
        <v>21.003891402791414</v>
      </c>
      <c r="O20" s="331">
        <f>'[8]Avoided Costs'!O14</f>
        <v>28.671518436807464</v>
      </c>
    </row>
    <row r="21" spans="2:15" ht="12.75" customHeight="1">
      <c r="B21" s="16">
        <f t="shared" si="0"/>
        <v>2026</v>
      </c>
      <c r="C21" s="329">
        <f>'[8]Avoided Costs'!C15</f>
        <v>26.164453796862926</v>
      </c>
      <c r="D21" s="330">
        <f>'[8]Avoided Costs'!D15</f>
        <v>28.810856894707953</v>
      </c>
      <c r="E21" s="330">
        <f>'[8]Avoided Costs'!E15</f>
        <v>22.983511025214739</v>
      </c>
      <c r="F21" s="330">
        <f>'[8]Avoided Costs'!F15</f>
        <v>21.426475126050494</v>
      </c>
      <c r="G21" s="330">
        <f>'[8]Avoided Costs'!G15</f>
        <v>20.62411727812998</v>
      </c>
      <c r="H21" s="331">
        <f>'[8]Avoided Costs'!H15</f>
        <v>22.28248252362183</v>
      </c>
      <c r="I21" s="332">
        <f>'[8]Avoided Costs'!I15</f>
        <v>22.642614726570976</v>
      </c>
      <c r="J21" s="330">
        <f>'[8]Avoided Costs'!J15</f>
        <v>44.02634737780506</v>
      </c>
      <c r="K21" s="330">
        <f>'[8]Avoided Costs'!K15</f>
        <v>32.708969913268362</v>
      </c>
      <c r="L21" s="331">
        <f>'[8]Avoided Costs'!L15</f>
        <v>23.490537445375193</v>
      </c>
      <c r="M21" s="332">
        <f>'[8]Avoided Costs'!M15</f>
        <v>25.011322747223247</v>
      </c>
      <c r="N21" s="330">
        <f>'[8]Avoided Costs'!N15</f>
        <v>21.417453912773439</v>
      </c>
      <c r="O21" s="331">
        <f>'[8]Avoided Costs'!O15</f>
        <v>27.69632113002794</v>
      </c>
    </row>
    <row r="22" spans="2:15" ht="12.75" customHeight="1">
      <c r="B22" s="16">
        <f t="shared" si="0"/>
        <v>2027</v>
      </c>
      <c r="C22" s="329">
        <f>'[8]Avoided Costs'!C16</f>
        <v>27.53249256025568</v>
      </c>
      <c r="D22" s="330">
        <f>'[8]Avoided Costs'!D16</f>
        <v>26.165930645717133</v>
      </c>
      <c r="E22" s="330">
        <f>'[8]Avoided Costs'!E16</f>
        <v>25.209647744196207</v>
      </c>
      <c r="F22" s="330">
        <f>'[8]Avoided Costs'!F16</f>
        <v>23.330196751186726</v>
      </c>
      <c r="G22" s="330">
        <f>'[8]Avoided Costs'!G16</f>
        <v>24.253671264366986</v>
      </c>
      <c r="H22" s="331">
        <f>'[8]Avoided Costs'!H16</f>
        <v>24.78775734854133</v>
      </c>
      <c r="I22" s="332">
        <f>'[8]Avoided Costs'!I16</f>
        <v>23.764890916489215</v>
      </c>
      <c r="J22" s="330">
        <f>'[8]Avoided Costs'!J16</f>
        <v>45.717585194391503</v>
      </c>
      <c r="K22" s="330">
        <f>'[8]Avoided Costs'!K16</f>
        <v>35.04296387019032</v>
      </c>
      <c r="L22" s="331">
        <f>'[8]Avoided Costs'!L16</f>
        <v>24.219737550756825</v>
      </c>
      <c r="M22" s="332">
        <f>'[8]Avoided Costs'!M16</f>
        <v>25.740238882580115</v>
      </c>
      <c r="N22" s="330">
        <f>'[8]Avoided Costs'!N16</f>
        <v>22.95786611018989</v>
      </c>
      <c r="O22" s="331">
        <f>'[8]Avoided Costs'!O16</f>
        <v>26.634727468748832</v>
      </c>
    </row>
    <row r="23" spans="2:15" ht="12.75" customHeight="1">
      <c r="B23" s="16">
        <f t="shared" si="0"/>
        <v>2028</v>
      </c>
      <c r="C23" s="329">
        <f>'[8]Avoided Costs'!C17</f>
        <v>34.997446582783859</v>
      </c>
      <c r="D23" s="330">
        <f>'[8]Avoided Costs'!D17</f>
        <v>29.940949428102392</v>
      </c>
      <c r="E23" s="330">
        <f>'[8]Avoided Costs'!E17</f>
        <v>29.699517743276242</v>
      </c>
      <c r="F23" s="330">
        <f>'[8]Avoided Costs'!F17</f>
        <v>29.366037902022331</v>
      </c>
      <c r="G23" s="330">
        <f>'[8]Avoided Costs'!G17</f>
        <v>26.853702130967726</v>
      </c>
      <c r="H23" s="331">
        <f>'[8]Avoided Costs'!H17</f>
        <v>29.367760572978604</v>
      </c>
      <c r="I23" s="332">
        <f>'[8]Avoided Costs'!I17</f>
        <v>28.657245291167325</v>
      </c>
      <c r="J23" s="330">
        <f>'[8]Avoided Costs'!J17</f>
        <v>61.058819828759511</v>
      </c>
      <c r="K23" s="330">
        <f>'[8]Avoided Costs'!K17</f>
        <v>44.058997757280281</v>
      </c>
      <c r="L23" s="331">
        <f>'[8]Avoided Costs'!L17</f>
        <v>32.3864474029494</v>
      </c>
      <c r="M23" s="332">
        <f>'[8]Avoided Costs'!M17</f>
        <v>32.360747094855711</v>
      </c>
      <c r="N23" s="330">
        <f>'[8]Avoided Costs'!N17</f>
        <v>28.981872478607837</v>
      </c>
      <c r="O23" s="331">
        <f>'[8]Avoided Costs'!O17</f>
        <v>47.123639241398216</v>
      </c>
    </row>
    <row r="24" spans="2:15" ht="12.75" customHeight="1">
      <c r="B24" s="16">
        <f t="shared" si="0"/>
        <v>2029</v>
      </c>
      <c r="C24" s="329">
        <f>'[8]Avoided Costs'!C18</f>
        <v>38.061714612351167</v>
      </c>
      <c r="D24" s="330">
        <f>'[8]Avoided Costs'!D18</f>
        <v>35.004092177972559</v>
      </c>
      <c r="E24" s="330">
        <f>'[8]Avoided Costs'!E18</f>
        <v>34.366993649052482</v>
      </c>
      <c r="F24" s="330">
        <f>'[8]Avoided Costs'!F18</f>
        <v>32.127791358759922</v>
      </c>
      <c r="G24" s="330">
        <f>'[8]Avoided Costs'!G18</f>
        <v>28.967091817027342</v>
      </c>
      <c r="H24" s="331">
        <f>'[8]Avoided Costs'!H18</f>
        <v>32.185365125398015</v>
      </c>
      <c r="I24" s="332">
        <f>'[8]Avoided Costs'!I18</f>
        <v>32.347495255478094</v>
      </c>
      <c r="J24" s="330">
        <f>'[8]Avoided Costs'!J18</f>
        <v>55.290734839129762</v>
      </c>
      <c r="K24" s="330">
        <f>'[8]Avoided Costs'!K18</f>
        <v>49.196110072151278</v>
      </c>
      <c r="L24" s="331">
        <f>'[8]Avoided Costs'!L18</f>
        <v>37.009085233522171</v>
      </c>
      <c r="M24" s="332">
        <f>'[8]Avoided Costs'!M18</f>
        <v>37.006114541521626</v>
      </c>
      <c r="N24" s="330">
        <f>'[8]Avoided Costs'!N18</f>
        <v>35.106976801619666</v>
      </c>
      <c r="O24" s="331">
        <f>'[8]Avoided Costs'!O18</f>
        <v>49.015737919326895</v>
      </c>
    </row>
    <row r="25" spans="2:15" ht="12.75" customHeight="1">
      <c r="B25" s="16">
        <f t="shared" si="0"/>
        <v>2030</v>
      </c>
      <c r="C25" s="329">
        <f>'[8]Avoided Costs'!C19</f>
        <v>40.615169541388127</v>
      </c>
      <c r="D25" s="330">
        <f>'[8]Avoided Costs'!D19</f>
        <v>40.70109293442632</v>
      </c>
      <c r="E25" s="330">
        <f>'[8]Avoided Costs'!E19</f>
        <v>39.614119509838964</v>
      </c>
      <c r="F25" s="330">
        <f>'[8]Avoided Costs'!F19</f>
        <v>35.203711105330157</v>
      </c>
      <c r="G25" s="330">
        <f>'[8]Avoided Costs'!G19</f>
        <v>30.677883799485876</v>
      </c>
      <c r="H25" s="331">
        <f>'[8]Avoided Costs'!H19</f>
        <v>34.199917062614489</v>
      </c>
      <c r="I25" s="332">
        <f>'[8]Avoided Costs'!I19</f>
        <v>34.285378889091206</v>
      </c>
      <c r="J25" s="330">
        <f>'[8]Avoided Costs'!J19</f>
        <v>58.121098031188467</v>
      </c>
      <c r="K25" s="330">
        <f>'[8]Avoided Costs'!K19</f>
        <v>50.097666091954899</v>
      </c>
      <c r="L25" s="331">
        <f>'[8]Avoided Costs'!L19</f>
        <v>37.915190368739481</v>
      </c>
      <c r="M25" s="332">
        <f>'[8]Avoided Costs'!M19</f>
        <v>39.615567260032826</v>
      </c>
      <c r="N25" s="330">
        <f>'[8]Avoided Costs'!N19</f>
        <v>38.394901603870338</v>
      </c>
      <c r="O25" s="331">
        <f>'[8]Avoided Costs'!O19</f>
        <v>51.449609204900547</v>
      </c>
    </row>
    <row r="26" spans="2:15" ht="12.75" customHeight="1">
      <c r="B26" s="16">
        <f t="shared" si="0"/>
        <v>2031</v>
      </c>
      <c r="C26" s="329">
        <f>'[8]Avoided Costs'!C20</f>
        <v>10.221127431215471</v>
      </c>
      <c r="D26" s="330">
        <f>'[8]Avoided Costs'!D20</f>
        <v>19.272409661588888</v>
      </c>
      <c r="E26" s="330">
        <f>'[8]Avoided Costs'!E20</f>
        <v>15.488512443388171</v>
      </c>
      <c r="F26" s="330">
        <f>'[8]Avoided Costs'!F20</f>
        <v>10.003266548049293</v>
      </c>
      <c r="G26" s="330">
        <f>'[8]Avoided Costs'!G20</f>
        <v>5.767919251575246</v>
      </c>
      <c r="H26" s="331">
        <f>'[8]Avoided Costs'!H20</f>
        <v>5.2689217015347634</v>
      </c>
      <c r="I26" s="332">
        <f>'[8]Avoided Costs'!I20</f>
        <v>2.7114148756600955</v>
      </c>
      <c r="J26" s="330">
        <f>'[8]Avoided Costs'!J20</f>
        <v>5.1479246487022152</v>
      </c>
      <c r="K26" s="330">
        <f>'[8]Avoided Costs'!K20</f>
        <v>8.2970417985143889</v>
      </c>
      <c r="L26" s="331">
        <f>'[8]Avoided Costs'!L20</f>
        <v>8.6778881230054434</v>
      </c>
      <c r="M26" s="332">
        <f>'[8]Avoided Costs'!M20</f>
        <v>13.732571447853152</v>
      </c>
      <c r="N26" s="330">
        <f>'[8]Avoided Costs'!N20</f>
        <v>17.139198297701377</v>
      </c>
      <c r="O26" s="331">
        <f>'[8]Avoided Costs'!O20</f>
        <v>21.523846985220818</v>
      </c>
    </row>
    <row r="27" spans="2:15" ht="12.75" customHeight="1">
      <c r="B27" s="16">
        <f t="shared" si="0"/>
        <v>2032</v>
      </c>
      <c r="C27" s="329">
        <f>'[8]Avoided Costs'!C21</f>
        <v>10.558667103725627</v>
      </c>
      <c r="D27" s="330">
        <f>'[8]Avoided Costs'!D21</f>
        <v>19.605286220217931</v>
      </c>
      <c r="E27" s="330">
        <f>'[8]Avoided Costs'!E21</f>
        <v>15.403343612722935</v>
      </c>
      <c r="F27" s="330">
        <f>'[8]Avoided Costs'!F21</f>
        <v>10.137661042396031</v>
      </c>
      <c r="G27" s="330">
        <f>'[8]Avoided Costs'!G21</f>
        <v>5.8466984713210568</v>
      </c>
      <c r="H27" s="331">
        <f>'[8]Avoided Costs'!H21</f>
        <v>5.0314026276630317</v>
      </c>
      <c r="I27" s="332">
        <f>'[8]Avoided Costs'!I21</f>
        <v>2.8982805147227335</v>
      </c>
      <c r="J27" s="330">
        <f>'[8]Avoided Costs'!J21</f>
        <v>5.577797302221482</v>
      </c>
      <c r="K27" s="330">
        <f>'[8]Avoided Costs'!K21</f>
        <v>8.7281895060634049</v>
      </c>
      <c r="L27" s="331">
        <f>'[8]Avoided Costs'!L21</f>
        <v>8.6963608261535175</v>
      </c>
      <c r="M27" s="332">
        <f>'[8]Avoided Costs'!M21</f>
        <v>14.688909693258555</v>
      </c>
      <c r="N27" s="330">
        <f>'[8]Avoided Costs'!N21</f>
        <v>18.361064091728423</v>
      </c>
      <c r="O27" s="331">
        <f>'[8]Avoided Costs'!O21</f>
        <v>22.227082002552926</v>
      </c>
    </row>
    <row r="28" spans="2:15" ht="12.75" customHeight="1">
      <c r="B28" s="16">
        <f t="shared" si="0"/>
        <v>2033</v>
      </c>
      <c r="C28" s="329">
        <f>'[8]Avoided Costs'!C22</f>
        <v>10.956858023327339</v>
      </c>
      <c r="D28" s="330">
        <f>'[8]Avoided Costs'!D22</f>
        <v>20.712147879806821</v>
      </c>
      <c r="E28" s="330">
        <f>'[8]Avoided Costs'!E22</f>
        <v>16.207846648357528</v>
      </c>
      <c r="F28" s="330">
        <f>'[8]Avoided Costs'!F22</f>
        <v>10.030023284896767</v>
      </c>
      <c r="G28" s="330">
        <f>'[8]Avoided Costs'!G22</f>
        <v>5.3577423048796797</v>
      </c>
      <c r="H28" s="331">
        <f>'[8]Avoided Costs'!H22</f>
        <v>5.3927862041239418</v>
      </c>
      <c r="I28" s="332">
        <f>'[8]Avoided Costs'!I22</f>
        <v>2.9256032687554989</v>
      </c>
      <c r="J28" s="330">
        <f>'[8]Avoided Costs'!J22</f>
        <v>6.4808416560923465</v>
      </c>
      <c r="K28" s="330">
        <f>'[8]Avoided Costs'!K22</f>
        <v>9.1282570537852674</v>
      </c>
      <c r="L28" s="331">
        <f>'[8]Avoided Costs'!L22</f>
        <v>8.6678135550607323</v>
      </c>
      <c r="M28" s="332">
        <f>'[8]Avoided Costs'!M22</f>
        <v>15.237882026485881</v>
      </c>
      <c r="N28" s="330">
        <f>'[8]Avoided Costs'!N22</f>
        <v>18.089701382748935</v>
      </c>
      <c r="O28" s="331">
        <f>'[8]Avoided Costs'!O22</f>
        <v>24.786258554769372</v>
      </c>
    </row>
    <row r="29" spans="2:15" ht="12.75" customHeight="1">
      <c r="B29" s="16">
        <f t="shared" si="0"/>
        <v>2034</v>
      </c>
      <c r="C29" s="329">
        <f>'[8]Avoided Costs'!C23</f>
        <v>11.820935765340764</v>
      </c>
      <c r="D29" s="330">
        <f>'[8]Avoided Costs'!D23</f>
        <v>23.352079572725668</v>
      </c>
      <c r="E29" s="330">
        <f>'[8]Avoided Costs'!E23</f>
        <v>17.216719526452724</v>
      </c>
      <c r="F29" s="330">
        <f>'[8]Avoided Costs'!F23</f>
        <v>11.162989227464594</v>
      </c>
      <c r="G29" s="330">
        <f>'[8]Avoided Costs'!G23</f>
        <v>6.5829574604732572</v>
      </c>
      <c r="H29" s="331">
        <f>'[8]Avoided Costs'!H23</f>
        <v>6.3328821883482709</v>
      </c>
      <c r="I29" s="332">
        <f>'[8]Avoided Costs'!I23</f>
        <v>3.3944303419058479</v>
      </c>
      <c r="J29" s="330">
        <f>'[8]Avoided Costs'!J23</f>
        <v>6.8024009731958079</v>
      </c>
      <c r="K29" s="330">
        <f>'[8]Avoided Costs'!K23</f>
        <v>9.5910322799828336</v>
      </c>
      <c r="L29" s="331">
        <f>'[8]Avoided Costs'!L23</f>
        <v>9.4656803495336188</v>
      </c>
      <c r="M29" s="332">
        <f>'[8]Avoided Costs'!M23</f>
        <v>16.578314765699272</v>
      </c>
      <c r="N29" s="330">
        <f>'[8]Avoided Costs'!N23</f>
        <v>19.153642813618767</v>
      </c>
      <c r="O29" s="331">
        <f>'[8]Avoided Costs'!O23</f>
        <v>23.755804920743927</v>
      </c>
    </row>
    <row r="30" spans="2:15" ht="12.75" customHeight="1">
      <c r="B30" s="16">
        <f t="shared" si="0"/>
        <v>2035</v>
      </c>
      <c r="C30" s="329">
        <f>'[8]Avoided Costs'!C24</f>
        <v>12.42350885218905</v>
      </c>
      <c r="D30" s="330">
        <f>'[8]Avoided Costs'!D24</f>
        <v>23.005673425050869</v>
      </c>
      <c r="E30" s="330">
        <f>'[8]Avoided Costs'!E24</f>
        <v>17.792231628237971</v>
      </c>
      <c r="F30" s="330">
        <f>'[8]Avoided Costs'!F24</f>
        <v>11.214976563757617</v>
      </c>
      <c r="G30" s="330">
        <f>'[8]Avoided Costs'!G24</f>
        <v>7.5612592388726103</v>
      </c>
      <c r="H30" s="331">
        <f>'[8]Avoided Costs'!H24</f>
        <v>8.5942897240077247</v>
      </c>
      <c r="I30" s="332">
        <f>'[8]Avoided Costs'!I24</f>
        <v>4.07624710657955</v>
      </c>
      <c r="J30" s="330">
        <f>'[8]Avoided Costs'!J24</f>
        <v>7.2434035704067226</v>
      </c>
      <c r="K30" s="330">
        <f>'[8]Avoided Costs'!K24</f>
        <v>9.2251375098467161</v>
      </c>
      <c r="L30" s="331">
        <f>'[8]Avoided Costs'!L24</f>
        <v>9.8659150067072652</v>
      </c>
      <c r="M30" s="332">
        <f>'[8]Avoided Costs'!M24</f>
        <v>16.838220069238815</v>
      </c>
      <c r="N30" s="330">
        <f>'[8]Avoided Costs'!N24</f>
        <v>20.198235033199417</v>
      </c>
      <c r="O30" s="331">
        <f>'[8]Avoided Costs'!O24</f>
        <v>24.960505317856423</v>
      </c>
    </row>
    <row r="31" spans="2:15" ht="12.75" customHeight="1">
      <c r="B31" s="16">
        <f t="shared" si="0"/>
        <v>2036</v>
      </c>
      <c r="C31" s="329">
        <f>'[8]Avoided Costs'!C25</f>
        <v>12.562320002612823</v>
      </c>
      <c r="D31" s="330">
        <f>'[8]Avoided Costs'!D25</f>
        <v>23.315887213182691</v>
      </c>
      <c r="E31" s="330">
        <f>'[8]Avoided Costs'!E25</f>
        <v>17.869560076889258</v>
      </c>
      <c r="F31" s="330">
        <f>'[8]Avoided Costs'!F25</f>
        <v>10.641974795740314</v>
      </c>
      <c r="G31" s="330">
        <f>'[8]Avoided Costs'!G25</f>
        <v>7.1308853047088077</v>
      </c>
      <c r="H31" s="331">
        <f>'[8]Avoided Costs'!H25</f>
        <v>6.1043519920338589</v>
      </c>
      <c r="I31" s="332">
        <f>'[8]Avoided Costs'!I25</f>
        <v>0.75706114450970896</v>
      </c>
      <c r="J31" s="330">
        <f>'[8]Avoided Costs'!J25</f>
        <v>7.1967408641834885</v>
      </c>
      <c r="K31" s="330">
        <f>'[8]Avoided Costs'!K25</f>
        <v>9.8353467825409755</v>
      </c>
      <c r="L31" s="331">
        <f>'[8]Avoided Costs'!L25</f>
        <v>11.7140030042618</v>
      </c>
      <c r="M31" s="332">
        <f>'[8]Avoided Costs'!M25</f>
        <v>18.642545577871392</v>
      </c>
      <c r="N31" s="330">
        <f>'[8]Avoided Costs'!N25</f>
        <v>22.436822435901878</v>
      </c>
      <c r="O31" s="331">
        <f>'[8]Avoided Costs'!O25</f>
        <v>28.366854241492501</v>
      </c>
    </row>
    <row r="32" spans="2:15" ht="12.75" customHeight="1">
      <c r="B32" s="313">
        <f t="shared" si="0"/>
        <v>2037</v>
      </c>
      <c r="C32" s="333">
        <f>'[8]Avoided Costs'!C26</f>
        <v>15.402678126012802</v>
      </c>
      <c r="D32" s="334">
        <f>'[8]Avoided Costs'!D26</f>
        <v>27.824180718211444</v>
      </c>
      <c r="E32" s="334">
        <f>'[8]Avoided Costs'!E26</f>
        <v>22.3994700310773</v>
      </c>
      <c r="F32" s="334">
        <f>'[8]Avoided Costs'!F26</f>
        <v>15.669030097620627</v>
      </c>
      <c r="G32" s="334">
        <f>'[8]Avoided Costs'!G26</f>
        <v>9.9359413529416329</v>
      </c>
      <c r="H32" s="335">
        <f>'[8]Avoided Costs'!H26</f>
        <v>7.0690320377911595</v>
      </c>
      <c r="I32" s="336">
        <f>'[8]Avoided Costs'!I26</f>
        <v>3.9849363814926022</v>
      </c>
      <c r="J32" s="334">
        <f>'[8]Avoided Costs'!J26</f>
        <v>8.2863170826991155</v>
      </c>
      <c r="K32" s="334">
        <f>'[8]Avoided Costs'!K26</f>
        <v>11.5481805216408</v>
      </c>
      <c r="L32" s="335">
        <f>'[8]Avoided Costs'!L26</f>
        <v>14.632217526508672</v>
      </c>
      <c r="M32" s="336">
        <f>'[8]Avoided Costs'!M26</f>
        <v>20.932445537874578</v>
      </c>
      <c r="N32" s="334">
        <f>'[8]Avoided Costs'!N26</f>
        <v>26.898575910809807</v>
      </c>
      <c r="O32" s="335">
        <f>'[8]Avoided Costs'!O26</f>
        <v>30.295461565331991</v>
      </c>
    </row>
    <row r="33" spans="2:16" ht="12.75" customHeight="1">
      <c r="D33" s="11"/>
      <c r="E33" s="11"/>
      <c r="F33" s="11"/>
      <c r="M33" s="314"/>
    </row>
    <row r="34" spans="2:16">
      <c r="B34" s="315"/>
      <c r="D34" s="316"/>
      <c r="E34" s="316"/>
      <c r="F34" s="316"/>
      <c r="G34" s="316"/>
      <c r="H34" s="316"/>
      <c r="I34" s="316"/>
      <c r="J34" s="316"/>
      <c r="K34" s="316"/>
      <c r="L34" s="316"/>
      <c r="M34" s="316"/>
      <c r="N34" s="316"/>
      <c r="O34" s="316"/>
      <c r="P34" s="316"/>
    </row>
    <row r="38" spans="2:16" hidden="1">
      <c r="C38" s="317"/>
      <c r="D38" s="4">
        <v>31</v>
      </c>
      <c r="E38" s="4">
        <v>28</v>
      </c>
      <c r="F38" s="4">
        <v>31</v>
      </c>
      <c r="G38" s="4">
        <v>30</v>
      </c>
      <c r="H38" s="4">
        <v>31</v>
      </c>
      <c r="I38" s="4">
        <v>30</v>
      </c>
      <c r="J38" s="4">
        <v>31</v>
      </c>
      <c r="K38" s="4">
        <v>31</v>
      </c>
      <c r="L38" s="4">
        <v>30</v>
      </c>
      <c r="M38" s="4">
        <v>31</v>
      </c>
      <c r="N38" s="4">
        <v>30</v>
      </c>
      <c r="O38" s="4">
        <v>31</v>
      </c>
    </row>
    <row r="39" spans="2:16">
      <c r="C39" s="317"/>
    </row>
    <row r="40" spans="2:16">
      <c r="C40" s="317"/>
    </row>
    <row r="41" spans="2:16">
      <c r="C41" s="317"/>
    </row>
  </sheetData>
  <conditionalFormatting sqref="C29:O31">
    <cfRule type="cellIs" dxfId="0" priority="1" stopIfTrue="1" operator="equal">
      <formula>#REF!</formula>
    </cfRule>
  </conditionalFormatting>
  <printOptions horizontalCentered="1"/>
  <pageMargins left="0.25" right="0.25" top="0.75" bottom="0.75" header="0.3" footer="0.3"/>
  <pageSetup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pageSetUpPr fitToPage="1"/>
  </sheetPr>
  <dimension ref="B1:O345"/>
  <sheetViews>
    <sheetView zoomScaleNormal="100" workbookViewId="0">
      <pane ySplit="10" topLeftCell="A13" activePane="bottomLeft" state="frozen"/>
      <selection activeCell="C14" sqref="C14"/>
      <selection pane="bottomLeft" activeCell="A14" sqref="A14:XFD14"/>
    </sheetView>
  </sheetViews>
  <sheetFormatPr defaultRowHeight="12.75"/>
  <cols>
    <col min="1" max="1" width="9.33203125" style="4"/>
    <col min="2" max="2" width="15" style="4" customWidth="1"/>
    <col min="3" max="3" width="27" style="4" customWidth="1"/>
    <col min="4" max="4" width="19.5" style="4" customWidth="1"/>
    <col min="5" max="5" width="17" style="4" customWidth="1"/>
    <col min="6" max="6" width="9.33203125" style="4"/>
    <col min="7" max="7" width="15" style="62" hidden="1" customWidth="1"/>
    <col min="8" max="8" width="16.6640625" style="37" hidden="1" customWidth="1"/>
    <col min="9" max="10" width="0" style="4" hidden="1" customWidth="1"/>
    <col min="11" max="11" width="9.33203125" style="159" hidden="1" customWidth="1"/>
    <col min="12" max="12" width="10.33203125" style="159" hidden="1" customWidth="1"/>
    <col min="13" max="13" width="13.83203125" style="159" hidden="1" customWidth="1"/>
    <col min="14" max="14" width="12.83203125" style="4" hidden="1" customWidth="1"/>
    <col min="15" max="15" width="13.33203125" style="4" hidden="1" customWidth="1"/>
    <col min="16" max="16" width="0" style="4" hidden="1" customWidth="1"/>
    <col min="17" max="16384" width="9.33203125" style="4"/>
  </cols>
  <sheetData>
    <row r="1" spans="2:15" ht="15.75" hidden="1">
      <c r="B1" s="1" t="s">
        <v>52</v>
      </c>
      <c r="C1" s="1"/>
      <c r="G1" s="34"/>
    </row>
    <row r="2" spans="2:15" ht="5.25" customHeight="1">
      <c r="B2" s="1"/>
      <c r="C2" s="1"/>
      <c r="G2" s="34"/>
    </row>
    <row r="3" spans="2:15" ht="15.75">
      <c r="B3" s="1" t="s">
        <v>84</v>
      </c>
      <c r="C3" s="1"/>
      <c r="G3" s="34"/>
    </row>
    <row r="4" spans="2:15" ht="15.75">
      <c r="B4" s="1" t="s">
        <v>38</v>
      </c>
      <c r="C4" s="1"/>
      <c r="G4" s="160" t="s">
        <v>37</v>
      </c>
    </row>
    <row r="5" spans="2:15" ht="15.75">
      <c r="B5" s="1" t="str">
        <f ca="1">'Table 1'!$B$5</f>
        <v>Utah Sch 37 Solar F - 10.0 MW and 26.8% CF</v>
      </c>
      <c r="C5" s="1"/>
      <c r="G5" s="161">
        <v>42825</v>
      </c>
    </row>
    <row r="6" spans="2:15">
      <c r="B6" s="12"/>
      <c r="C6" s="12"/>
      <c r="G6" s="34"/>
    </row>
    <row r="7" spans="2:15" ht="14.25">
      <c r="B7" s="25"/>
      <c r="C7" s="33" t="s">
        <v>32</v>
      </c>
      <c r="G7" s="34"/>
    </row>
    <row r="8" spans="2:15">
      <c r="B8" s="26"/>
      <c r="C8" s="18" t="s">
        <v>33</v>
      </c>
      <c r="D8" s="18" t="s">
        <v>33</v>
      </c>
      <c r="E8" s="18" t="s">
        <v>33</v>
      </c>
      <c r="G8" s="34"/>
    </row>
    <row r="9" spans="2:15">
      <c r="B9" s="26" t="s">
        <v>0</v>
      </c>
      <c r="C9" s="26" t="str">
        <f>M16</f>
        <v>IRP - Utah Greenfield</v>
      </c>
      <c r="D9" s="26" t="str">
        <f>N15</f>
        <v>IRP West Side</v>
      </c>
      <c r="E9" s="26" t="str">
        <f>O16</f>
        <v>IRP - Wyo NE</v>
      </c>
      <c r="G9" s="34"/>
    </row>
    <row r="10" spans="2:15">
      <c r="B10" s="27"/>
      <c r="C10" s="28" t="s">
        <v>26</v>
      </c>
      <c r="D10" s="28" t="s">
        <v>26</v>
      </c>
      <c r="E10" s="28" t="s">
        <v>26</v>
      </c>
      <c r="G10" s="162"/>
      <c r="H10" s="163"/>
    </row>
    <row r="11" spans="2:15" hidden="1">
      <c r="C11" s="13"/>
      <c r="G11" s="162"/>
      <c r="H11" s="163"/>
    </row>
    <row r="12" spans="2:15" hidden="1">
      <c r="C12" s="29"/>
      <c r="G12" s="162"/>
      <c r="H12" s="163"/>
    </row>
    <row r="13" spans="2:15" ht="6" customHeight="1">
      <c r="G13" s="164"/>
      <c r="H13" s="165"/>
    </row>
    <row r="14" spans="2:15" hidden="1">
      <c r="B14" s="30">
        <v>2016</v>
      </c>
      <c r="C14" s="31">
        <f>ROUND(SUMIF($K$17:$K$340,$B14,$H$17:$H$340)/COUNTIF($K$17:$K$340,$B14),2)</f>
        <v>2.3199999999999998</v>
      </c>
      <c r="D14" s="31">
        <f>ROUND(SUMIF($K$17:$K$340,$B14,$I$17:$I$340)/COUNTIF($K$17:$K$340,$B14),2)</f>
        <v>2.29</v>
      </c>
      <c r="E14" s="31">
        <f>ROUND(SUMIF($K$17:$K$340,$B14,$J$17:$J$340)/COUNTIF($K$17:$K$340,$B14),2)</f>
        <v>2.35</v>
      </c>
      <c r="G14" s="166"/>
      <c r="H14" s="38"/>
    </row>
    <row r="15" spans="2:15" ht="13.5" thickBot="1">
      <c r="B15" s="30">
        <f t="shared" ref="B15:B40" si="0">B14+1</f>
        <v>2017</v>
      </c>
      <c r="C15" s="31">
        <f t="shared" ref="C15:C39" si="1">ROUND(SUMIF($K$17:$K$340,$B15,$H$17:$H$340)/COUNTIF($K$17:$K$340,$B15),2)</f>
        <v>2.95</v>
      </c>
      <c r="D15" s="31">
        <f t="shared" ref="D15:D40" si="2">ROUND(SUMIF($K$17:$K$340,$B15,$I$17:$I$340)/COUNTIF($K$17:$K$340,$B15),2)</f>
        <v>2.97</v>
      </c>
      <c r="E15" s="31">
        <f t="shared" ref="E15:E40" si="3">ROUND(SUMIF($K$17:$K$340,$B15,$J$17:$J$340)/COUNTIF($K$17:$K$340,$B15),2)</f>
        <v>2.97</v>
      </c>
      <c r="G15" s="35"/>
      <c r="H15" s="39" t="s">
        <v>98</v>
      </c>
      <c r="I15" s="4" t="s">
        <v>99</v>
      </c>
      <c r="J15" s="4" t="s">
        <v>101</v>
      </c>
      <c r="N15" s="4" t="s">
        <v>99</v>
      </c>
    </row>
    <row r="16" spans="2:15" ht="13.5" thickBot="1">
      <c r="B16" s="30">
        <f t="shared" si="0"/>
        <v>2018</v>
      </c>
      <c r="C16" s="31">
        <f t="shared" si="1"/>
        <v>2.7</v>
      </c>
      <c r="D16" s="31">
        <f t="shared" si="2"/>
        <v>2.72</v>
      </c>
      <c r="E16" s="31">
        <f t="shared" si="3"/>
        <v>2.7</v>
      </c>
      <c r="G16" s="35" t="s">
        <v>36</v>
      </c>
      <c r="H16" s="39" t="s">
        <v>33</v>
      </c>
      <c r="I16" s="39" t="s">
        <v>33</v>
      </c>
      <c r="J16" s="39" t="s">
        <v>33</v>
      </c>
      <c r="K16" s="167" t="s">
        <v>0</v>
      </c>
      <c r="M16" s="168" t="str">
        <f>IF(_30_Geo_West&gt;0,"IRP - Wyo NE",IF(_436_CCCT_WestMain&gt;0,"West Side","IRP - Utah Greenfield"))</f>
        <v>IRP - Utah Greenfield</v>
      </c>
      <c r="N16" s="168" t="s">
        <v>100</v>
      </c>
      <c r="O16" s="168" t="s">
        <v>101</v>
      </c>
    </row>
    <row r="17" spans="2:15" ht="13.5" thickBot="1">
      <c r="B17" s="30">
        <f t="shared" si="0"/>
        <v>2019</v>
      </c>
      <c r="C17" s="31">
        <f t="shared" si="1"/>
        <v>2.48</v>
      </c>
      <c r="D17" s="31">
        <f t="shared" si="2"/>
        <v>2.5</v>
      </c>
      <c r="E17" s="31">
        <f t="shared" si="3"/>
        <v>2.48</v>
      </c>
      <c r="G17" s="36">
        <v>42370</v>
      </c>
      <c r="H17" s="40">
        <v>2.2764825364431491</v>
      </c>
      <c r="I17" s="40">
        <v>2.3298075132707226</v>
      </c>
      <c r="J17" s="40">
        <v>2.2757987901986261</v>
      </c>
      <c r="K17" s="169">
        <f t="shared" ref="K17:K64" si="4">YEAR(G17)</f>
        <v>2016</v>
      </c>
      <c r="M17" s="170">
        <v>47</v>
      </c>
      <c r="N17" s="170">
        <v>43</v>
      </c>
      <c r="O17" s="170">
        <v>46</v>
      </c>
    </row>
    <row r="18" spans="2:15">
      <c r="B18" s="30">
        <f t="shared" si="0"/>
        <v>2020</v>
      </c>
      <c r="C18" s="31">
        <f t="shared" si="1"/>
        <v>2.5099999999999998</v>
      </c>
      <c r="D18" s="31">
        <f t="shared" si="2"/>
        <v>2.5</v>
      </c>
      <c r="E18" s="31">
        <f t="shared" si="3"/>
        <v>2.48</v>
      </c>
      <c r="G18" s="36">
        <v>42401</v>
      </c>
      <c r="H18" s="40">
        <v>1.8453064945978397</v>
      </c>
      <c r="I18" s="40">
        <v>1.7801560017459626</v>
      </c>
      <c r="J18" s="40">
        <v>1.8289735727586562</v>
      </c>
      <c r="K18" s="169">
        <f t="shared" si="4"/>
        <v>2016</v>
      </c>
    </row>
    <row r="19" spans="2:15">
      <c r="B19" s="30">
        <f t="shared" si="0"/>
        <v>2021</v>
      </c>
      <c r="C19" s="31">
        <f t="shared" si="1"/>
        <v>2.56</v>
      </c>
      <c r="D19" s="31">
        <f t="shared" si="2"/>
        <v>2.52</v>
      </c>
      <c r="E19" s="31">
        <f t="shared" si="3"/>
        <v>2.5299999999999998</v>
      </c>
      <c r="G19" s="36">
        <v>42430</v>
      </c>
      <c r="H19" s="40">
        <v>1.5254593249607535</v>
      </c>
      <c r="I19" s="40">
        <v>1.4752546345447117</v>
      </c>
      <c r="J19" s="40">
        <v>1.5765269848510393</v>
      </c>
      <c r="K19" s="169">
        <f t="shared" si="4"/>
        <v>2016</v>
      </c>
    </row>
    <row r="20" spans="2:15">
      <c r="B20" s="30">
        <f t="shared" si="0"/>
        <v>2022</v>
      </c>
      <c r="C20" s="31">
        <f t="shared" si="1"/>
        <v>2.58</v>
      </c>
      <c r="D20" s="31">
        <f t="shared" si="2"/>
        <v>2.5299999999999998</v>
      </c>
      <c r="E20" s="31">
        <f t="shared" si="3"/>
        <v>2.5499999999999998</v>
      </c>
      <c r="G20" s="36">
        <v>42461</v>
      </c>
      <c r="H20" s="40">
        <v>1.6911448299319725</v>
      </c>
      <c r="I20" s="40">
        <v>1.582454852320675</v>
      </c>
      <c r="J20" s="40">
        <v>1.7513146360624383</v>
      </c>
      <c r="K20" s="169">
        <f t="shared" si="4"/>
        <v>2016</v>
      </c>
    </row>
    <row r="21" spans="2:15">
      <c r="B21" s="30">
        <f t="shared" si="0"/>
        <v>2023</v>
      </c>
      <c r="C21" s="31">
        <f t="shared" si="1"/>
        <v>3.02</v>
      </c>
      <c r="D21" s="31">
        <f t="shared" si="2"/>
        <v>2.91</v>
      </c>
      <c r="E21" s="31">
        <f t="shared" si="3"/>
        <v>2.99</v>
      </c>
      <c r="G21" s="36">
        <v>42491</v>
      </c>
      <c r="H21" s="40">
        <v>1.7311108163265305</v>
      </c>
      <c r="I21" s="40">
        <v>1.6893828501429151</v>
      </c>
      <c r="J21" s="40">
        <v>1.8004724578470166</v>
      </c>
      <c r="K21" s="169">
        <f t="shared" si="4"/>
        <v>2016</v>
      </c>
    </row>
    <row r="22" spans="2:15">
      <c r="B22" s="30">
        <f t="shared" si="0"/>
        <v>2024</v>
      </c>
      <c r="C22" s="31">
        <f t="shared" si="1"/>
        <v>3.64</v>
      </c>
      <c r="D22" s="31">
        <f t="shared" si="2"/>
        <v>3.5</v>
      </c>
      <c r="E22" s="31">
        <f t="shared" si="3"/>
        <v>3.61</v>
      </c>
      <c r="G22" s="36">
        <v>42522</v>
      </c>
      <c r="H22" s="40">
        <v>2.3389150491307631</v>
      </c>
      <c r="I22" s="40">
        <v>2.2756194092827</v>
      </c>
      <c r="J22" s="40">
        <v>2.3647654677733372</v>
      </c>
      <c r="K22" s="169">
        <f t="shared" si="4"/>
        <v>2016</v>
      </c>
    </row>
    <row r="23" spans="2:15">
      <c r="B23" s="30">
        <f t="shared" si="0"/>
        <v>2025</v>
      </c>
      <c r="C23" s="31">
        <f t="shared" si="1"/>
        <v>3.84</v>
      </c>
      <c r="D23" s="31">
        <f t="shared" si="2"/>
        <v>3.78</v>
      </c>
      <c r="E23" s="31">
        <f t="shared" si="3"/>
        <v>3.81</v>
      </c>
      <c r="G23" s="36">
        <v>42552</v>
      </c>
      <c r="H23" s="40">
        <v>2.5811108163265302</v>
      </c>
      <c r="I23" s="40">
        <v>2.548999020008166</v>
      </c>
      <c r="J23" s="40">
        <v>2.6063456138089238</v>
      </c>
      <c r="K23" s="169">
        <f t="shared" si="4"/>
        <v>2016</v>
      </c>
    </row>
    <row r="24" spans="2:15">
      <c r="B24" s="30">
        <f t="shared" si="0"/>
        <v>2026</v>
      </c>
      <c r="C24" s="31">
        <f t="shared" si="1"/>
        <v>3.84</v>
      </c>
      <c r="D24" s="31">
        <f t="shared" si="2"/>
        <v>3.77</v>
      </c>
      <c r="E24" s="31">
        <f t="shared" si="3"/>
        <v>3.81</v>
      </c>
      <c r="G24" s="36">
        <v>42583</v>
      </c>
      <c r="H24" s="40">
        <v>2.6354985714285708</v>
      </c>
      <c r="I24" s="40">
        <v>2.6322983258472838</v>
      </c>
      <c r="J24" s="40">
        <v>2.6355990076984344</v>
      </c>
      <c r="K24" s="169">
        <f t="shared" si="4"/>
        <v>2016</v>
      </c>
    </row>
    <row r="25" spans="2:15">
      <c r="B25" s="30">
        <f t="shared" si="0"/>
        <v>2027</v>
      </c>
      <c r="C25" s="31">
        <f t="shared" si="1"/>
        <v>3.99</v>
      </c>
      <c r="D25" s="31">
        <f t="shared" si="2"/>
        <v>3.92</v>
      </c>
      <c r="E25" s="31">
        <f t="shared" si="3"/>
        <v>3.95</v>
      </c>
      <c r="G25" s="36">
        <v>42614</v>
      </c>
      <c r="H25" s="40">
        <v>2.7124373469387759</v>
      </c>
      <c r="I25" s="40">
        <v>2.7264210970464138</v>
      </c>
      <c r="J25" s="40">
        <v>2.7681537930798932</v>
      </c>
      <c r="K25" s="169">
        <f t="shared" si="4"/>
        <v>2016</v>
      </c>
    </row>
    <row r="26" spans="2:15">
      <c r="B26" s="30">
        <f t="shared" si="0"/>
        <v>2028</v>
      </c>
      <c r="C26" s="31">
        <f t="shared" si="1"/>
        <v>4.18</v>
      </c>
      <c r="D26" s="31">
        <f t="shared" si="2"/>
        <v>4.1500000000000004</v>
      </c>
      <c r="E26" s="31">
        <f t="shared" si="3"/>
        <v>4.1500000000000004</v>
      </c>
      <c r="G26" s="36">
        <v>42644</v>
      </c>
      <c r="H26" s="40">
        <v>2.6863698430141283</v>
      </c>
      <c r="I26" s="40">
        <v>2.6567164556962028</v>
      </c>
      <c r="J26" s="40">
        <v>2.7499682086675996</v>
      </c>
      <c r="K26" s="169">
        <f t="shared" si="4"/>
        <v>2016</v>
      </c>
    </row>
    <row r="27" spans="2:15">
      <c r="B27" s="30">
        <f t="shared" si="0"/>
        <v>2029</v>
      </c>
      <c r="C27" s="31">
        <f t="shared" si="1"/>
        <v>4.5</v>
      </c>
      <c r="D27" s="31">
        <f t="shared" si="2"/>
        <v>4.51</v>
      </c>
      <c r="E27" s="31">
        <f t="shared" si="3"/>
        <v>4.47</v>
      </c>
      <c r="G27" s="36">
        <v>42675</v>
      </c>
      <c r="H27" s="40">
        <v>2.2697162585034012</v>
      </c>
      <c r="I27" s="40">
        <v>2.2516531645569624</v>
      </c>
      <c r="J27" s="40">
        <v>2.3066994090924613</v>
      </c>
      <c r="K27" s="169">
        <f t="shared" si="4"/>
        <v>2016</v>
      </c>
    </row>
    <row r="28" spans="2:15">
      <c r="B28" s="30">
        <f t="shared" si="0"/>
        <v>2030</v>
      </c>
      <c r="C28" s="31">
        <f t="shared" si="1"/>
        <v>4.8499999999999996</v>
      </c>
      <c r="D28" s="31">
        <f t="shared" si="2"/>
        <v>4.88</v>
      </c>
      <c r="E28" s="31">
        <f t="shared" si="3"/>
        <v>4.8099999999999996</v>
      </c>
      <c r="G28" s="36">
        <v>42705</v>
      </c>
      <c r="H28" s="40">
        <v>3.5124636800526665</v>
      </c>
      <c r="I28" s="40">
        <v>3.5696605144957116</v>
      </c>
      <c r="J28" s="40">
        <v>3.5518748027461844</v>
      </c>
      <c r="K28" s="169">
        <f t="shared" si="4"/>
        <v>2016</v>
      </c>
    </row>
    <row r="29" spans="2:15">
      <c r="B29" s="30">
        <f t="shared" si="0"/>
        <v>2031</v>
      </c>
      <c r="C29" s="31">
        <f t="shared" si="1"/>
        <v>5.07</v>
      </c>
      <c r="D29" s="31">
        <f t="shared" si="2"/>
        <v>5.1100000000000003</v>
      </c>
      <c r="E29" s="31">
        <f t="shared" si="3"/>
        <v>5.04</v>
      </c>
      <c r="G29" s="36">
        <v>42736</v>
      </c>
      <c r="H29" s="40">
        <v>3.2525393877551019</v>
      </c>
      <c r="I29" s="40">
        <v>3.3525923233973045</v>
      </c>
      <c r="J29" s="40">
        <v>3.2801653137385181</v>
      </c>
      <c r="K29" s="169">
        <f t="shared" si="4"/>
        <v>2017</v>
      </c>
    </row>
    <row r="30" spans="2:15">
      <c r="B30" s="30">
        <f t="shared" si="0"/>
        <v>2032</v>
      </c>
      <c r="C30" s="31">
        <f t="shared" si="1"/>
        <v>5.31</v>
      </c>
      <c r="D30" s="31">
        <f t="shared" si="2"/>
        <v>5.38</v>
      </c>
      <c r="E30" s="31">
        <f t="shared" si="3"/>
        <v>5.28</v>
      </c>
      <c r="G30" s="36">
        <v>42767</v>
      </c>
      <c r="H30" s="40">
        <v>2.6307099416909616</v>
      </c>
      <c r="I30" s="40">
        <v>2.6476748643761301</v>
      </c>
      <c r="J30" s="40">
        <v>2.6686241769502144</v>
      </c>
      <c r="K30" s="169">
        <f t="shared" si="4"/>
        <v>2017</v>
      </c>
    </row>
    <row r="31" spans="2:15">
      <c r="B31" s="30">
        <f t="shared" si="0"/>
        <v>2033</v>
      </c>
      <c r="C31" s="31">
        <f t="shared" si="1"/>
        <v>5.65</v>
      </c>
      <c r="D31" s="31">
        <f t="shared" si="2"/>
        <v>5.76</v>
      </c>
      <c r="E31" s="31">
        <f t="shared" si="3"/>
        <v>5.62</v>
      </c>
      <c r="G31" s="36">
        <v>42795</v>
      </c>
      <c r="H31" s="40">
        <v>2.5702319486504277</v>
      </c>
      <c r="I31" s="40">
        <v>2.5227025724785621</v>
      </c>
      <c r="J31" s="40">
        <v>2.6203938538123621</v>
      </c>
      <c r="K31" s="169">
        <f t="shared" si="4"/>
        <v>2017</v>
      </c>
    </row>
    <row r="32" spans="2:15">
      <c r="B32" s="30">
        <f t="shared" si="0"/>
        <v>2034</v>
      </c>
      <c r="C32" s="31">
        <f t="shared" si="1"/>
        <v>5.93</v>
      </c>
      <c r="D32" s="31">
        <f t="shared" si="2"/>
        <v>6.02</v>
      </c>
      <c r="E32" s="31">
        <f t="shared" si="3"/>
        <v>5.9</v>
      </c>
      <c r="G32" s="36">
        <v>42826</v>
      </c>
      <c r="H32" s="40">
        <v>2.6571312244897962</v>
      </c>
      <c r="I32" s="40">
        <v>2.6035518987341768</v>
      </c>
      <c r="J32" s="40">
        <v>2.7065013013628447</v>
      </c>
      <c r="K32" s="169">
        <f t="shared" si="4"/>
        <v>2017</v>
      </c>
    </row>
    <row r="33" spans="2:11">
      <c r="B33" s="30">
        <f t="shared" si="0"/>
        <v>2035</v>
      </c>
      <c r="C33" s="31">
        <f t="shared" si="1"/>
        <v>6.25</v>
      </c>
      <c r="D33" s="31">
        <f t="shared" si="2"/>
        <v>6.29</v>
      </c>
      <c r="E33" s="31">
        <f t="shared" si="3"/>
        <v>6.23</v>
      </c>
      <c r="G33" s="36">
        <v>42856</v>
      </c>
      <c r="H33" s="40">
        <v>2.8076414285714288</v>
      </c>
      <c r="I33" s="40">
        <v>2.8310962025316453</v>
      </c>
      <c r="J33" s="40">
        <v>2.8345881955118353</v>
      </c>
      <c r="K33" s="169">
        <f t="shared" si="4"/>
        <v>2017</v>
      </c>
    </row>
    <row r="34" spans="2:11">
      <c r="B34" s="30">
        <f t="shared" si="0"/>
        <v>2036</v>
      </c>
      <c r="C34" s="31">
        <f t="shared" si="1"/>
        <v>6.73</v>
      </c>
      <c r="D34" s="31">
        <f t="shared" si="2"/>
        <v>6.8</v>
      </c>
      <c r="E34" s="31">
        <f t="shared" si="3"/>
        <v>6.7</v>
      </c>
      <c r="G34" s="36">
        <v>42887</v>
      </c>
      <c r="H34" s="40">
        <v>2.8754985714285715</v>
      </c>
      <c r="I34" s="40">
        <v>2.9055265822784806</v>
      </c>
      <c r="J34" s="40">
        <v>2.9027304231990985</v>
      </c>
      <c r="K34" s="169">
        <f t="shared" si="4"/>
        <v>2017</v>
      </c>
    </row>
    <row r="35" spans="2:11">
      <c r="B35" s="30">
        <f t="shared" si="0"/>
        <v>2037</v>
      </c>
      <c r="C35" s="31">
        <f t="shared" si="1"/>
        <v>6.93</v>
      </c>
      <c r="D35" s="31">
        <f t="shared" si="2"/>
        <v>7.05</v>
      </c>
      <c r="E35" s="31">
        <f t="shared" si="3"/>
        <v>6.9</v>
      </c>
      <c r="G35" s="36">
        <v>42917</v>
      </c>
      <c r="H35" s="40">
        <v>3.0076414285714286</v>
      </c>
      <c r="I35" s="40">
        <v>3.0381848101265816</v>
      </c>
      <c r="J35" s="40">
        <v>3.0379901834204324</v>
      </c>
      <c r="K35" s="169">
        <f t="shared" si="4"/>
        <v>2017</v>
      </c>
    </row>
    <row r="36" spans="2:11">
      <c r="B36" s="30">
        <f t="shared" si="0"/>
        <v>2038</v>
      </c>
      <c r="C36" s="31">
        <f t="shared" si="1"/>
        <v>7.3</v>
      </c>
      <c r="D36" s="31">
        <f t="shared" si="2"/>
        <v>7.46</v>
      </c>
      <c r="E36" s="31">
        <f t="shared" si="3"/>
        <v>7.28</v>
      </c>
      <c r="G36" s="36">
        <v>42948</v>
      </c>
      <c r="H36" s="40">
        <v>3.0632536734693883</v>
      </c>
      <c r="I36" s="40">
        <v>3.0880075949367085</v>
      </c>
      <c r="J36" s="40">
        <v>3.0630952146736345</v>
      </c>
      <c r="K36" s="169">
        <f t="shared" si="4"/>
        <v>2017</v>
      </c>
    </row>
    <row r="37" spans="2:11">
      <c r="B37" s="30">
        <f t="shared" si="0"/>
        <v>2039</v>
      </c>
      <c r="C37" s="31">
        <f t="shared" si="1"/>
        <v>7.56</v>
      </c>
      <c r="D37" s="31">
        <f t="shared" si="2"/>
        <v>7.75</v>
      </c>
      <c r="E37" s="31">
        <f t="shared" si="3"/>
        <v>7.54</v>
      </c>
      <c r="G37" s="36">
        <v>42979</v>
      </c>
      <c r="H37" s="40">
        <v>3.045396530612245</v>
      </c>
      <c r="I37" s="40">
        <v>3.0778810126582274</v>
      </c>
      <c r="J37" s="40">
        <v>3.0400395737268164</v>
      </c>
      <c r="K37" s="169">
        <f t="shared" si="4"/>
        <v>2017</v>
      </c>
    </row>
    <row r="38" spans="2:11">
      <c r="B38" s="30">
        <f t="shared" si="0"/>
        <v>2040</v>
      </c>
      <c r="C38" s="31">
        <f t="shared" si="1"/>
        <v>7.84</v>
      </c>
      <c r="D38" s="31">
        <f t="shared" si="2"/>
        <v>8.0299999999999994</v>
      </c>
      <c r="E38" s="31">
        <f t="shared" si="3"/>
        <v>7.82</v>
      </c>
      <c r="G38" s="36">
        <v>43009</v>
      </c>
      <c r="H38" s="40">
        <v>3.022437346938776</v>
      </c>
      <c r="I38" s="40">
        <v>3.0452734177215186</v>
      </c>
      <c r="J38" s="40">
        <v>3.0246691464289372</v>
      </c>
      <c r="K38" s="169">
        <f t="shared" si="4"/>
        <v>2017</v>
      </c>
    </row>
    <row r="39" spans="2:11">
      <c r="B39" s="30">
        <f t="shared" si="0"/>
        <v>2041</v>
      </c>
      <c r="C39" s="31">
        <f t="shared" si="1"/>
        <v>8.0399999999999991</v>
      </c>
      <c r="D39" s="31">
        <f t="shared" si="2"/>
        <v>8.24</v>
      </c>
      <c r="E39" s="31">
        <f t="shared" si="3"/>
        <v>8.0299999999999994</v>
      </c>
      <c r="G39" s="36">
        <v>43040</v>
      </c>
      <c r="H39" s="40">
        <v>3.1056006122448978</v>
      </c>
      <c r="I39" s="40">
        <v>3.1196025316455689</v>
      </c>
      <c r="J39" s="40">
        <v>3.0876878983502407</v>
      </c>
      <c r="K39" s="169">
        <f t="shared" si="4"/>
        <v>2017</v>
      </c>
    </row>
    <row r="40" spans="2:11">
      <c r="B40" s="30">
        <f t="shared" si="0"/>
        <v>2042</v>
      </c>
      <c r="C40" s="31">
        <f>ROUND(SUMIF($K$17:$K$340,$B40,$H$17:$H$340)/COUNTIF($K$17:$K$340,$B40),2)</f>
        <v>8.25</v>
      </c>
      <c r="D40" s="31">
        <f t="shared" si="2"/>
        <v>8.4499999999999993</v>
      </c>
      <c r="E40" s="31">
        <f t="shared" si="3"/>
        <v>8.24</v>
      </c>
      <c r="G40" s="36">
        <v>43070</v>
      </c>
      <c r="H40" s="40">
        <v>3.3872332653061226</v>
      </c>
      <c r="I40" s="40">
        <v>3.3619316455696198</v>
      </c>
      <c r="J40" s="40">
        <v>3.3576950712163134</v>
      </c>
      <c r="K40" s="169">
        <f t="shared" si="4"/>
        <v>2017</v>
      </c>
    </row>
    <row r="41" spans="2:11">
      <c r="B41" s="30"/>
      <c r="C41" s="31"/>
      <c r="G41" s="36">
        <v>43101</v>
      </c>
      <c r="H41" s="40">
        <v>3.4117230612244902</v>
      </c>
      <c r="I41" s="40">
        <v>3.3685139240506325</v>
      </c>
      <c r="J41" s="40">
        <v>3.4232755610205965</v>
      </c>
      <c r="K41" s="169">
        <f t="shared" si="4"/>
        <v>2018</v>
      </c>
    </row>
    <row r="42" spans="2:11">
      <c r="B42" s="30"/>
      <c r="C42" s="31"/>
      <c r="G42" s="36">
        <v>43132</v>
      </c>
      <c r="H42" s="40">
        <v>3.3576414285714287</v>
      </c>
      <c r="I42" s="40">
        <v>3.3151468354430378</v>
      </c>
      <c r="J42" s="40">
        <v>3.3664049800184443</v>
      </c>
      <c r="K42" s="169">
        <f t="shared" si="4"/>
        <v>2018</v>
      </c>
    </row>
    <row r="43" spans="2:11">
      <c r="G43" s="36">
        <v>43160</v>
      </c>
      <c r="H43" s="40">
        <v>3.1132536734693881</v>
      </c>
      <c r="I43" s="40">
        <v>3.1774253164556958</v>
      </c>
      <c r="J43" s="40">
        <v>3.1030583256481199</v>
      </c>
      <c r="K43" s="169">
        <f t="shared" si="4"/>
        <v>2018</v>
      </c>
    </row>
    <row r="44" spans="2:11">
      <c r="B44" s="171" t="str">
        <f>"Official Forward Price Curve Forecast dated   "&amp;TEXT(G5,"MMM dd, YYYY")</f>
        <v>Official Forward Price Curve Forecast dated   Mar 31, 2017</v>
      </c>
      <c r="G44" s="36">
        <v>43191</v>
      </c>
      <c r="H44" s="40">
        <v>2.4663148979591836</v>
      </c>
      <c r="I44" s="40">
        <v>2.4420329113924049</v>
      </c>
      <c r="J44" s="40">
        <v>2.499512880418076</v>
      </c>
      <c r="K44" s="169">
        <f t="shared" si="4"/>
        <v>2018</v>
      </c>
    </row>
    <row r="45" spans="2:11">
      <c r="G45" s="36">
        <v>43221</v>
      </c>
      <c r="H45" s="40">
        <v>2.332131224489796</v>
      </c>
      <c r="I45" s="40">
        <v>2.3876531645569616</v>
      </c>
      <c r="J45" s="40">
        <v>2.3622037298903575</v>
      </c>
      <c r="K45" s="169">
        <f t="shared" si="4"/>
        <v>2018</v>
      </c>
    </row>
    <row r="46" spans="2:11">
      <c r="G46" s="36">
        <v>43252</v>
      </c>
      <c r="H46" s="40">
        <v>2.3530495918367347</v>
      </c>
      <c r="I46" s="40">
        <v>2.4108430379746832</v>
      </c>
      <c r="J46" s="40">
        <v>2.3857717184137717</v>
      </c>
      <c r="K46" s="169">
        <f t="shared" si="4"/>
        <v>2018</v>
      </c>
    </row>
    <row r="47" spans="2:11">
      <c r="G47" s="36">
        <v>43282</v>
      </c>
      <c r="H47" s="40">
        <v>2.4601924489795919</v>
      </c>
      <c r="I47" s="40">
        <v>2.4786911392405062</v>
      </c>
      <c r="J47" s="40">
        <v>2.4626238549031663</v>
      </c>
      <c r="K47" s="169">
        <f t="shared" si="4"/>
        <v>2018</v>
      </c>
    </row>
    <row r="48" spans="2:11">
      <c r="G48" s="36">
        <v>43313</v>
      </c>
      <c r="H48" s="40">
        <v>2.4632536734693882</v>
      </c>
      <c r="I48" s="40">
        <v>2.494286075949367</v>
      </c>
      <c r="J48" s="40">
        <v>2.4656979403627419</v>
      </c>
      <c r="K48" s="169">
        <f t="shared" si="4"/>
        <v>2018</v>
      </c>
    </row>
    <row r="49" spans="7:13">
      <c r="G49" s="36">
        <v>43344</v>
      </c>
      <c r="H49" s="40">
        <v>2.4413148979591837</v>
      </c>
      <c r="I49" s="40">
        <v>2.4751468354430375</v>
      </c>
      <c r="J49" s="40">
        <v>2.4462287324520955</v>
      </c>
      <c r="K49" s="169">
        <f t="shared" si="4"/>
        <v>2018</v>
      </c>
      <c r="L49" s="4"/>
      <c r="M49" s="4"/>
    </row>
    <row r="50" spans="7:13">
      <c r="G50" s="36">
        <v>43374</v>
      </c>
      <c r="H50" s="40">
        <v>2.4035597959183677</v>
      </c>
      <c r="I50" s="40">
        <v>2.488210126582278</v>
      </c>
      <c r="J50" s="40">
        <v>2.4031915360180345</v>
      </c>
      <c r="K50" s="169">
        <f t="shared" si="4"/>
        <v>2018</v>
      </c>
      <c r="L50" s="4"/>
      <c r="M50" s="4"/>
    </row>
    <row r="51" spans="7:13">
      <c r="G51" s="36">
        <v>43405</v>
      </c>
      <c r="H51" s="40">
        <v>2.6566210204081631</v>
      </c>
      <c r="I51" s="40">
        <v>2.7124126582278478</v>
      </c>
      <c r="J51" s="40">
        <v>2.6265750794138745</v>
      </c>
      <c r="K51" s="169">
        <f t="shared" si="4"/>
        <v>2018</v>
      </c>
      <c r="L51" s="4"/>
      <c r="M51" s="4"/>
    </row>
    <row r="52" spans="7:13">
      <c r="G52" s="36">
        <v>43435</v>
      </c>
      <c r="H52" s="40">
        <v>2.8872332653061226</v>
      </c>
      <c r="I52" s="40">
        <v>2.8617797468354427</v>
      </c>
      <c r="J52" s="40">
        <v>2.8658413976841892</v>
      </c>
      <c r="K52" s="169">
        <f t="shared" si="4"/>
        <v>2018</v>
      </c>
      <c r="L52" s="4"/>
      <c r="M52" s="4"/>
    </row>
    <row r="53" spans="7:13">
      <c r="G53" s="36">
        <v>43466</v>
      </c>
      <c r="H53" s="40">
        <v>2.9045802040816326</v>
      </c>
      <c r="I53" s="40">
        <v>2.944210126582278</v>
      </c>
      <c r="J53" s="40">
        <v>2.9088785941182498</v>
      </c>
      <c r="K53" s="169">
        <f t="shared" si="4"/>
        <v>2019</v>
      </c>
      <c r="L53" s="4"/>
      <c r="M53" s="4"/>
    </row>
    <row r="54" spans="7:13">
      <c r="G54" s="36">
        <v>43497</v>
      </c>
      <c r="H54" s="40">
        <v>2.8724373469387756</v>
      </c>
      <c r="I54" s="40">
        <v>2.9175772151898731</v>
      </c>
      <c r="J54" s="40">
        <v>2.8919711240905834</v>
      </c>
      <c r="K54" s="169">
        <f t="shared" si="4"/>
        <v>2019</v>
      </c>
      <c r="L54" s="4"/>
      <c r="M54" s="4"/>
    </row>
    <row r="55" spans="7:13">
      <c r="G55" s="36">
        <v>43525</v>
      </c>
      <c r="H55" s="40">
        <v>2.7504985714285715</v>
      </c>
      <c r="I55" s="40">
        <v>2.8451721518987338</v>
      </c>
      <c r="J55" s="40">
        <v>2.7669583154011681</v>
      </c>
      <c r="K55" s="169">
        <f t="shared" si="4"/>
        <v>2019</v>
      </c>
      <c r="L55" s="4"/>
      <c r="M55" s="4"/>
    </row>
    <row r="56" spans="7:13">
      <c r="G56" s="36">
        <v>43556</v>
      </c>
      <c r="H56" s="40">
        <v>2.2826414285714289</v>
      </c>
      <c r="I56" s="40">
        <v>2.2182354430379743</v>
      </c>
      <c r="J56" s="40">
        <v>2.2945738497796904</v>
      </c>
      <c r="K56" s="169">
        <f t="shared" si="4"/>
        <v>2019</v>
      </c>
      <c r="L56" s="4"/>
      <c r="M56" s="4"/>
    </row>
    <row r="57" spans="7:13">
      <c r="G57" s="36">
        <v>43586</v>
      </c>
      <c r="H57" s="40">
        <v>2.1913148979591837</v>
      </c>
      <c r="I57" s="40">
        <v>2.1861341772151897</v>
      </c>
      <c r="J57" s="40">
        <v>2.1977401578030538</v>
      </c>
      <c r="K57" s="169">
        <f t="shared" si="4"/>
        <v>2019</v>
      </c>
      <c r="L57" s="4"/>
      <c r="M57" s="4"/>
    </row>
    <row r="58" spans="7:13">
      <c r="G58" s="36">
        <v>43617</v>
      </c>
      <c r="H58" s="40">
        <v>2.2112128571428569</v>
      </c>
      <c r="I58" s="40">
        <v>2.2182354430379743</v>
      </c>
      <c r="J58" s="40">
        <v>2.2151599754073161</v>
      </c>
      <c r="K58" s="169">
        <f t="shared" si="4"/>
        <v>2019</v>
      </c>
      <c r="L58" s="4"/>
      <c r="M58" s="4"/>
    </row>
    <row r="59" spans="7:13">
      <c r="G59" s="36">
        <v>43647</v>
      </c>
      <c r="H59" s="40">
        <v>2.2698863265306124</v>
      </c>
      <c r="I59" s="40">
        <v>2.3062354430379743</v>
      </c>
      <c r="J59" s="40">
        <v>2.2792034224818116</v>
      </c>
      <c r="K59" s="169">
        <f t="shared" si="4"/>
        <v>2019</v>
      </c>
      <c r="L59" s="4"/>
      <c r="M59" s="4"/>
    </row>
    <row r="60" spans="7:13">
      <c r="G60" s="36">
        <v>43678</v>
      </c>
      <c r="H60" s="40">
        <v>2.2821312244897958</v>
      </c>
      <c r="I60" s="40">
        <v>2.3284126582278479</v>
      </c>
      <c r="J60" s="40">
        <v>2.2914997643201147</v>
      </c>
      <c r="K60" s="169">
        <f t="shared" si="4"/>
        <v>2019</v>
      </c>
      <c r="L60" s="4"/>
      <c r="M60" s="4"/>
    </row>
    <row r="61" spans="7:13">
      <c r="G61" s="36">
        <v>43709</v>
      </c>
      <c r="H61" s="40">
        <v>2.2754985714285714</v>
      </c>
      <c r="I61" s="40">
        <v>2.3343873417721515</v>
      </c>
      <c r="J61" s="40">
        <v>2.2822775079413873</v>
      </c>
      <c r="K61" s="169">
        <f t="shared" si="4"/>
        <v>2019</v>
      </c>
      <c r="L61" s="4"/>
      <c r="M61" s="4"/>
    </row>
    <row r="62" spans="7:13">
      <c r="G62" s="36">
        <v>43739</v>
      </c>
      <c r="H62" s="40">
        <v>2.3137638775510205</v>
      </c>
      <c r="I62" s="40">
        <v>2.3595012658227845</v>
      </c>
      <c r="J62" s="40">
        <v>2.3232653140690647</v>
      </c>
      <c r="K62" s="169">
        <f t="shared" si="4"/>
        <v>2019</v>
      </c>
      <c r="L62" s="4"/>
      <c r="M62" s="4"/>
    </row>
    <row r="63" spans="7:13">
      <c r="G63" s="36">
        <v>43770</v>
      </c>
      <c r="H63" s="40">
        <v>2.5688659183673472</v>
      </c>
      <c r="I63" s="40">
        <v>2.615906329113924</v>
      </c>
      <c r="J63" s="40">
        <v>2.5358895583563892</v>
      </c>
      <c r="K63" s="169">
        <f t="shared" si="4"/>
        <v>2019</v>
      </c>
      <c r="L63" s="4"/>
      <c r="M63" s="4"/>
    </row>
    <row r="64" spans="7:13">
      <c r="G64" s="36">
        <v>43800</v>
      </c>
      <c r="H64" s="40">
        <v>2.7877434693877552</v>
      </c>
      <c r="I64" s="40">
        <v>2.7661848101265822</v>
      </c>
      <c r="J64" s="40">
        <v>2.7608101444820168</v>
      </c>
      <c r="K64" s="169">
        <f t="shared" si="4"/>
        <v>2019</v>
      </c>
      <c r="L64" s="4"/>
      <c r="M64" s="4"/>
    </row>
    <row r="65" spans="7:13">
      <c r="G65" s="36">
        <v>43831</v>
      </c>
      <c r="H65" s="40">
        <v>2.8816210204081631</v>
      </c>
      <c r="I65" s="40">
        <v>2.8536784810126576</v>
      </c>
      <c r="J65" s="40">
        <v>2.8525203606926941</v>
      </c>
      <c r="K65" s="169">
        <f t="shared" ref="K65:K112" si="5">YEAR(G65)</f>
        <v>2020</v>
      </c>
      <c r="L65" s="4"/>
      <c r="M65" s="4"/>
    </row>
    <row r="66" spans="7:13">
      <c r="G66" s="36">
        <v>43862</v>
      </c>
      <c r="H66" s="40">
        <v>2.8520291836734692</v>
      </c>
      <c r="I66" s="40">
        <v>2.8321088607594933</v>
      </c>
      <c r="J66" s="40">
        <v>2.8407363664309866</v>
      </c>
      <c r="K66" s="169">
        <f t="shared" si="5"/>
        <v>2020</v>
      </c>
      <c r="L66" s="4"/>
      <c r="M66" s="4"/>
    </row>
    <row r="67" spans="7:13">
      <c r="G67" s="36">
        <v>43891</v>
      </c>
      <c r="H67" s="40">
        <v>2.7550904081632654</v>
      </c>
      <c r="I67" s="40">
        <v>2.7717544303797466</v>
      </c>
      <c r="J67" s="40">
        <v>2.7382668511117942</v>
      </c>
      <c r="K67" s="169">
        <f t="shared" si="5"/>
        <v>2020</v>
      </c>
      <c r="L67" s="4"/>
      <c r="M67" s="4"/>
    </row>
    <row r="68" spans="7:13">
      <c r="G68" s="36">
        <v>43922</v>
      </c>
      <c r="H68" s="40">
        <v>2.3035597959183671</v>
      </c>
      <c r="I68" s="40">
        <v>2.2187417721518985</v>
      </c>
      <c r="J68" s="40">
        <v>2.2156723229839121</v>
      </c>
      <c r="K68" s="169">
        <f t="shared" si="5"/>
        <v>2020</v>
      </c>
      <c r="L68" s="4"/>
      <c r="M68" s="4"/>
    </row>
    <row r="69" spans="7:13">
      <c r="G69" s="36">
        <v>43952</v>
      </c>
      <c r="H69" s="40">
        <v>2.2260087755102043</v>
      </c>
      <c r="I69" s="40">
        <v>2.2002101265822782</v>
      </c>
      <c r="J69" s="40">
        <v>2.2146476278307206</v>
      </c>
      <c r="K69" s="169">
        <f t="shared" si="5"/>
        <v>2020</v>
      </c>
      <c r="L69" s="4"/>
      <c r="M69" s="4"/>
    </row>
    <row r="70" spans="7:13">
      <c r="G70" s="36">
        <v>43983</v>
      </c>
      <c r="H70" s="40">
        <v>2.2545802040816327</v>
      </c>
      <c r="I70" s="40">
        <v>2.2409189873417721</v>
      </c>
      <c r="J70" s="40">
        <v>2.2407773542371148</v>
      </c>
      <c r="K70" s="169">
        <f t="shared" si="5"/>
        <v>2020</v>
      </c>
      <c r="L70" s="4"/>
      <c r="M70" s="4"/>
    </row>
    <row r="71" spans="7:13">
      <c r="G71" s="36">
        <v>44013</v>
      </c>
      <c r="H71" s="40">
        <v>2.3183557142857141</v>
      </c>
      <c r="I71" s="40">
        <v>2.3238556962025312</v>
      </c>
      <c r="J71" s="40">
        <v>2.3073825391945899</v>
      </c>
      <c r="K71" s="169">
        <f t="shared" si="5"/>
        <v>2020</v>
      </c>
      <c r="L71" s="4"/>
      <c r="M71" s="4"/>
    </row>
    <row r="72" spans="7:13">
      <c r="G72" s="36">
        <v>44044</v>
      </c>
      <c r="H72" s="40">
        <v>2.3459067346938776</v>
      </c>
      <c r="I72" s="40">
        <v>2.3711468354430378</v>
      </c>
      <c r="J72" s="40">
        <v>2.3350493083307713</v>
      </c>
      <c r="K72" s="169">
        <f t="shared" si="5"/>
        <v>2020</v>
      </c>
      <c r="L72" s="4"/>
      <c r="M72" s="4"/>
    </row>
    <row r="73" spans="7:13">
      <c r="G73" s="36">
        <v>44075</v>
      </c>
      <c r="H73" s="40">
        <v>2.3428455102040817</v>
      </c>
      <c r="I73" s="40">
        <v>2.3781341772151898</v>
      </c>
      <c r="J73" s="40">
        <v>2.329413484988216</v>
      </c>
      <c r="K73" s="169">
        <f t="shared" si="5"/>
        <v>2020</v>
      </c>
      <c r="L73" s="4"/>
      <c r="M73" s="4"/>
    </row>
    <row r="74" spans="7:13">
      <c r="G74" s="36">
        <v>44105</v>
      </c>
      <c r="H74" s="40">
        <v>2.3785597959183673</v>
      </c>
      <c r="I74" s="40">
        <v>2.4007164556962022</v>
      </c>
      <c r="J74" s="40">
        <v>2.3678395532329133</v>
      </c>
      <c r="K74" s="169">
        <f t="shared" si="5"/>
        <v>2020</v>
      </c>
      <c r="L74" s="4"/>
      <c r="M74" s="4"/>
    </row>
    <row r="75" spans="7:13">
      <c r="G75" s="36">
        <v>44136</v>
      </c>
      <c r="H75" s="40">
        <v>2.6081516326530614</v>
      </c>
      <c r="I75" s="40">
        <v>2.6521594936708857</v>
      </c>
      <c r="J75" s="40">
        <v>2.5727785838712984</v>
      </c>
      <c r="K75" s="169">
        <f t="shared" si="5"/>
        <v>2020</v>
      </c>
      <c r="L75" s="4"/>
      <c r="M75" s="4"/>
    </row>
    <row r="76" spans="7:13">
      <c r="G76" s="36">
        <v>44166</v>
      </c>
      <c r="H76" s="40">
        <v>2.8061108163265307</v>
      </c>
      <c r="I76" s="40">
        <v>2.7919063291139237</v>
      </c>
      <c r="J76" s="40">
        <v>2.7715694435905318</v>
      </c>
      <c r="K76" s="169">
        <f t="shared" si="5"/>
        <v>2020</v>
      </c>
      <c r="L76" s="4"/>
      <c r="M76" s="4"/>
    </row>
    <row r="77" spans="7:13">
      <c r="G77" s="36">
        <v>44197</v>
      </c>
      <c r="H77" s="40">
        <v>2.9336618367346938</v>
      </c>
      <c r="I77" s="40">
        <v>2.8873999999999995</v>
      </c>
      <c r="J77" s="40">
        <v>2.8996563377395228</v>
      </c>
      <c r="K77" s="169">
        <f t="shared" si="5"/>
        <v>2021</v>
      </c>
      <c r="L77" s="4"/>
      <c r="M77" s="4"/>
    </row>
    <row r="78" spans="7:13">
      <c r="G78" s="36">
        <v>44228</v>
      </c>
      <c r="H78" s="40">
        <v>2.9188659183673469</v>
      </c>
      <c r="I78" s="40">
        <v>2.8928683544303793</v>
      </c>
      <c r="J78" s="40">
        <v>2.9027304231990985</v>
      </c>
      <c r="K78" s="169">
        <f t="shared" si="5"/>
        <v>2021</v>
      </c>
      <c r="L78" s="4"/>
      <c r="M78" s="4"/>
    </row>
    <row r="79" spans="7:13">
      <c r="G79" s="36">
        <v>44256</v>
      </c>
      <c r="H79" s="40">
        <v>2.8341720408163265</v>
      </c>
      <c r="I79" s="40">
        <v>2.7943367088607594</v>
      </c>
      <c r="J79" s="40">
        <v>2.8125572497182088</v>
      </c>
      <c r="K79" s="169">
        <f t="shared" si="5"/>
        <v>2021</v>
      </c>
      <c r="L79" s="4"/>
      <c r="M79" s="4"/>
    </row>
    <row r="80" spans="7:13">
      <c r="G80" s="36">
        <v>44287</v>
      </c>
      <c r="H80" s="40">
        <v>2.3596822448979591</v>
      </c>
      <c r="I80" s="40">
        <v>2.2338303797468351</v>
      </c>
      <c r="J80" s="40">
        <v>2.3360740034839638</v>
      </c>
      <c r="K80" s="169">
        <f t="shared" si="5"/>
        <v>2021</v>
      </c>
      <c r="L80" s="4"/>
      <c r="M80" s="4"/>
    </row>
    <row r="81" spans="7:13">
      <c r="G81" s="36">
        <v>44317</v>
      </c>
      <c r="H81" s="40">
        <v>2.2693761224489797</v>
      </c>
      <c r="I81" s="40">
        <v>2.2152987341772152</v>
      </c>
      <c r="J81" s="40">
        <v>2.2479502203094577</v>
      </c>
      <c r="K81" s="169">
        <f t="shared" si="5"/>
        <v>2021</v>
      </c>
      <c r="L81" s="4"/>
      <c r="M81" s="4"/>
    </row>
    <row r="82" spans="7:13">
      <c r="G82" s="36">
        <v>44348</v>
      </c>
      <c r="H82" s="40">
        <v>2.3086618367346943</v>
      </c>
      <c r="I82" s="40">
        <v>2.2489189873417721</v>
      </c>
      <c r="J82" s="40">
        <v>2.2848392458243674</v>
      </c>
      <c r="K82" s="169">
        <f t="shared" si="5"/>
        <v>2021</v>
      </c>
      <c r="L82" s="4"/>
      <c r="M82" s="4"/>
    </row>
    <row r="83" spans="7:13">
      <c r="G83" s="36">
        <v>44378</v>
      </c>
      <c r="H83" s="40">
        <v>2.3494781632653066</v>
      </c>
      <c r="I83" s="40">
        <v>2.3268936708860757</v>
      </c>
      <c r="J83" s="40">
        <v>2.328388789835024</v>
      </c>
      <c r="K83" s="169">
        <f t="shared" si="5"/>
        <v>2021</v>
      </c>
      <c r="L83" s="4"/>
      <c r="M83" s="4"/>
    </row>
    <row r="84" spans="7:13">
      <c r="G84" s="36">
        <v>44409</v>
      </c>
      <c r="H84" s="40">
        <v>2.3749883673469392</v>
      </c>
      <c r="I84" s="40">
        <v>2.3720582278481008</v>
      </c>
      <c r="J84" s="40">
        <v>2.3540061686648222</v>
      </c>
      <c r="K84" s="169">
        <f t="shared" si="5"/>
        <v>2021</v>
      </c>
      <c r="L84" s="4"/>
      <c r="M84" s="4"/>
    </row>
    <row r="85" spans="7:13">
      <c r="G85" s="36">
        <v>44440</v>
      </c>
      <c r="H85" s="40">
        <v>2.392845510204082</v>
      </c>
      <c r="I85" s="40">
        <v>2.3821848101265823</v>
      </c>
      <c r="J85" s="40">
        <v>2.3693765959627009</v>
      </c>
      <c r="K85" s="169">
        <f t="shared" si="5"/>
        <v>2021</v>
      </c>
      <c r="L85" s="4"/>
      <c r="M85" s="4"/>
    </row>
    <row r="86" spans="7:13">
      <c r="G86" s="36">
        <v>44470</v>
      </c>
      <c r="H86" s="40">
        <v>2.4107026530612243</v>
      </c>
      <c r="I86" s="40">
        <v>2.4047670886075947</v>
      </c>
      <c r="J86" s="40">
        <v>2.3898704990265398</v>
      </c>
      <c r="K86" s="169">
        <f t="shared" si="5"/>
        <v>2021</v>
      </c>
      <c r="L86" s="4"/>
      <c r="M86" s="4"/>
    </row>
    <row r="87" spans="7:13">
      <c r="G87" s="36">
        <v>44501</v>
      </c>
      <c r="H87" s="40">
        <v>2.6586618367346939</v>
      </c>
      <c r="I87" s="40">
        <v>2.6591468354430376</v>
      </c>
      <c r="J87" s="40">
        <v>2.6183775181883386</v>
      </c>
      <c r="K87" s="169">
        <f t="shared" si="5"/>
        <v>2021</v>
      </c>
      <c r="L87" s="4"/>
      <c r="M87" s="4"/>
    </row>
    <row r="88" spans="7:13">
      <c r="G88" s="36">
        <v>44531</v>
      </c>
      <c r="H88" s="40">
        <v>2.8520291836734692</v>
      </c>
      <c r="I88" s="40">
        <v>2.8019316455696197</v>
      </c>
      <c r="J88" s="40">
        <v>2.8176807254841685</v>
      </c>
      <c r="K88" s="169">
        <f t="shared" si="5"/>
        <v>2021</v>
      </c>
      <c r="L88" s="4"/>
      <c r="M88" s="4"/>
    </row>
    <row r="89" spans="7:13">
      <c r="G89" s="36">
        <v>44562</v>
      </c>
      <c r="H89" s="40">
        <v>2.9795802040816328</v>
      </c>
      <c r="I89" s="40">
        <v>2.9024886075949361</v>
      </c>
      <c r="J89" s="40">
        <v>2.9432058817501794</v>
      </c>
      <c r="K89" s="169">
        <f t="shared" si="5"/>
        <v>2022</v>
      </c>
      <c r="L89" s="4"/>
      <c r="M89" s="4"/>
    </row>
    <row r="90" spans="7:13">
      <c r="G90" s="36">
        <v>44593</v>
      </c>
      <c r="H90" s="40">
        <v>2.9556006122448979</v>
      </c>
      <c r="I90" s="40">
        <v>2.9040075949367083</v>
      </c>
      <c r="J90" s="40">
        <v>2.9396194487140077</v>
      </c>
      <c r="K90" s="169">
        <f t="shared" si="5"/>
        <v>2022</v>
      </c>
      <c r="L90" s="4"/>
      <c r="M90" s="4"/>
    </row>
    <row r="91" spans="7:13">
      <c r="G91" s="36">
        <v>44621</v>
      </c>
      <c r="H91" s="40">
        <v>2.8678455102040821</v>
      </c>
      <c r="I91" s="40">
        <v>2.8024379746835439</v>
      </c>
      <c r="J91" s="40">
        <v>2.8438104518905627</v>
      </c>
      <c r="K91" s="169">
        <f t="shared" si="5"/>
        <v>2022</v>
      </c>
      <c r="L91" s="4"/>
      <c r="M91" s="4"/>
    </row>
    <row r="92" spans="7:13">
      <c r="G92" s="36">
        <v>44652</v>
      </c>
      <c r="H92" s="40">
        <v>2.3729475510204083</v>
      </c>
      <c r="I92" s="40">
        <v>2.2368683544303796</v>
      </c>
      <c r="J92" s="40">
        <v>2.3340246131775797</v>
      </c>
      <c r="K92" s="169">
        <f t="shared" si="5"/>
        <v>2022</v>
      </c>
      <c r="L92" s="4"/>
      <c r="M92" s="4"/>
    </row>
    <row r="93" spans="7:13">
      <c r="G93" s="36">
        <v>44682</v>
      </c>
      <c r="H93" s="40">
        <v>2.286212857142857</v>
      </c>
      <c r="I93" s="40">
        <v>2.2192481012658223</v>
      </c>
      <c r="J93" s="40">
        <v>2.2494872630392457</v>
      </c>
      <c r="K93" s="169">
        <f t="shared" si="5"/>
        <v>2022</v>
      </c>
      <c r="L93" s="4"/>
      <c r="M93" s="4"/>
    </row>
    <row r="94" spans="7:13">
      <c r="G94" s="36">
        <v>44713</v>
      </c>
      <c r="H94" s="40">
        <v>2.3198863265306122</v>
      </c>
      <c r="I94" s="40">
        <v>2.2549949367088606</v>
      </c>
      <c r="J94" s="40">
        <v>2.2807404652115997</v>
      </c>
      <c r="K94" s="169">
        <f t="shared" si="5"/>
        <v>2022</v>
      </c>
      <c r="L94" s="4"/>
      <c r="M94" s="4"/>
    </row>
    <row r="95" spans="7:13">
      <c r="G95" s="36">
        <v>44743</v>
      </c>
      <c r="H95" s="40">
        <v>2.3703965306122448</v>
      </c>
      <c r="I95" s="40">
        <v>2.3348936708860757</v>
      </c>
      <c r="J95" s="40">
        <v>2.3340246131775797</v>
      </c>
      <c r="K95" s="169">
        <f t="shared" si="5"/>
        <v>2022</v>
      </c>
      <c r="L95" s="4"/>
      <c r="M95" s="4"/>
    </row>
    <row r="96" spans="7:13">
      <c r="G96" s="36">
        <v>44774</v>
      </c>
      <c r="H96" s="40">
        <v>2.3989679591836737</v>
      </c>
      <c r="I96" s="40">
        <v>2.3831974683544299</v>
      </c>
      <c r="J96" s="40">
        <v>2.3627160774669536</v>
      </c>
      <c r="K96" s="169">
        <f t="shared" si="5"/>
        <v>2022</v>
      </c>
      <c r="L96" s="4"/>
      <c r="M96" s="4"/>
    </row>
    <row r="97" spans="7:13">
      <c r="G97" s="36">
        <v>44805</v>
      </c>
      <c r="H97" s="40">
        <v>2.4091720408163266</v>
      </c>
      <c r="I97" s="40">
        <v>2.3932227848101264</v>
      </c>
      <c r="J97" s="40">
        <v>2.3704012911158929</v>
      </c>
      <c r="K97" s="169">
        <f t="shared" si="5"/>
        <v>2022</v>
      </c>
      <c r="L97" s="4"/>
      <c r="M97" s="4"/>
    </row>
    <row r="98" spans="7:13">
      <c r="G98" s="36">
        <v>44835</v>
      </c>
      <c r="H98" s="40">
        <v>2.4326414285714284</v>
      </c>
      <c r="I98" s="40">
        <v>2.4138810126582277</v>
      </c>
      <c r="J98" s="40">
        <v>2.3965310175222871</v>
      </c>
      <c r="K98" s="169">
        <f t="shared" si="5"/>
        <v>2022</v>
      </c>
      <c r="L98" s="4"/>
      <c r="M98" s="4"/>
    </row>
    <row r="99" spans="7:13">
      <c r="G99" s="36">
        <v>44866</v>
      </c>
      <c r="H99" s="40">
        <v>2.7050904081632652</v>
      </c>
      <c r="I99" s="40">
        <v>2.6722101265822782</v>
      </c>
      <c r="J99" s="40">
        <v>2.6521924582436727</v>
      </c>
      <c r="K99" s="169">
        <f t="shared" si="5"/>
        <v>2022</v>
      </c>
      <c r="L99" s="4"/>
      <c r="M99" s="4"/>
    </row>
    <row r="100" spans="7:13">
      <c r="G100" s="36">
        <v>44896</v>
      </c>
      <c r="H100" s="40">
        <v>2.8887638775510203</v>
      </c>
      <c r="I100" s="40">
        <v>2.8180329113924047</v>
      </c>
      <c r="J100" s="40">
        <v>2.839199323701199</v>
      </c>
      <c r="K100" s="169">
        <f t="shared" si="5"/>
        <v>2022</v>
      </c>
      <c r="L100" s="4"/>
      <c r="M100" s="4"/>
    </row>
    <row r="101" spans="7:13">
      <c r="G101" s="36">
        <v>44927</v>
      </c>
      <c r="H101" s="40">
        <v>3.0244781632653064</v>
      </c>
      <c r="I101" s="40">
        <v>2.9366151898734172</v>
      </c>
      <c r="J101" s="40">
        <v>2.9729220411927453</v>
      </c>
      <c r="K101" s="169">
        <f t="shared" si="5"/>
        <v>2023</v>
      </c>
      <c r="L101" s="4"/>
      <c r="M101" s="4"/>
    </row>
    <row r="102" spans="7:13">
      <c r="G102" s="36">
        <v>44958</v>
      </c>
      <c r="H102" s="40">
        <v>3.0061108163265309</v>
      </c>
      <c r="I102" s="40">
        <v>2.936108860759493</v>
      </c>
      <c r="J102" s="40">
        <v>2.9749714314991293</v>
      </c>
      <c r="K102" s="169">
        <f t="shared" si="5"/>
        <v>2023</v>
      </c>
      <c r="L102" s="4"/>
      <c r="M102" s="4"/>
    </row>
    <row r="103" spans="7:13">
      <c r="G103" s="36">
        <v>44986</v>
      </c>
      <c r="H103" s="40">
        <v>2.9173353061224492</v>
      </c>
      <c r="I103" s="40">
        <v>2.8336278481012656</v>
      </c>
      <c r="J103" s="40">
        <v>2.8781377395224923</v>
      </c>
      <c r="K103" s="169">
        <f t="shared" si="5"/>
        <v>2023</v>
      </c>
      <c r="L103" s="4"/>
      <c r="M103" s="4"/>
    </row>
    <row r="104" spans="7:13">
      <c r="G104" s="36">
        <v>45017</v>
      </c>
      <c r="H104" s="40">
        <v>2.4183557142857146</v>
      </c>
      <c r="I104" s="40">
        <v>2.2790962025316452</v>
      </c>
      <c r="J104" s="40">
        <v>2.3821852853776004</v>
      </c>
      <c r="K104" s="169">
        <f t="shared" si="5"/>
        <v>2023</v>
      </c>
      <c r="L104" s="4"/>
      <c r="M104" s="4"/>
    </row>
    <row r="105" spans="7:13">
      <c r="G105" s="36">
        <v>45047</v>
      </c>
      <c r="H105" s="40">
        <v>2.9377434693877551</v>
      </c>
      <c r="I105" s="40">
        <v>2.8091215189873413</v>
      </c>
      <c r="J105" s="40">
        <v>2.9037551183522905</v>
      </c>
      <c r="K105" s="169">
        <f t="shared" si="5"/>
        <v>2023</v>
      </c>
      <c r="L105" s="4"/>
      <c r="M105" s="4"/>
    </row>
    <row r="106" spans="7:13">
      <c r="G106" s="36">
        <v>45078</v>
      </c>
      <c r="H106" s="40">
        <v>2.9675393877551022</v>
      </c>
      <c r="I106" s="40">
        <v>2.7562607594936703</v>
      </c>
      <c r="J106" s="40">
        <v>2.9311144789425145</v>
      </c>
      <c r="K106" s="169">
        <f t="shared" si="5"/>
        <v>2023</v>
      </c>
      <c r="L106" s="4"/>
      <c r="M106" s="4"/>
    </row>
    <row r="107" spans="7:13">
      <c r="G107" s="36">
        <v>45108</v>
      </c>
      <c r="H107" s="40">
        <v>2.9992740816326529</v>
      </c>
      <c r="I107" s="40">
        <v>2.8668430379746832</v>
      </c>
      <c r="J107" s="40">
        <v>2.9655442360897633</v>
      </c>
      <c r="K107" s="169">
        <f t="shared" si="5"/>
        <v>2023</v>
      </c>
      <c r="L107" s="4"/>
      <c r="M107" s="4"/>
    </row>
    <row r="108" spans="7:13">
      <c r="G108" s="36">
        <v>45139</v>
      </c>
      <c r="H108" s="40">
        <v>3.0394781632653061</v>
      </c>
      <c r="I108" s="40">
        <v>2.9617291139240502</v>
      </c>
      <c r="J108" s="40">
        <v>3.0059172251255251</v>
      </c>
      <c r="K108" s="169">
        <f t="shared" si="5"/>
        <v>2023</v>
      </c>
      <c r="L108" s="4"/>
      <c r="M108" s="4"/>
    </row>
    <row r="109" spans="7:13">
      <c r="G109" s="36">
        <v>45170</v>
      </c>
      <c r="H109" s="40">
        <v>3.0380495918367347</v>
      </c>
      <c r="I109" s="40">
        <v>2.928210126582278</v>
      </c>
      <c r="J109" s="40">
        <v>3.0019209140280769</v>
      </c>
      <c r="K109" s="169">
        <f t="shared" si="5"/>
        <v>2023</v>
      </c>
      <c r="L109" s="4"/>
      <c r="M109" s="4"/>
    </row>
    <row r="110" spans="7:13">
      <c r="G110" s="36">
        <v>45200</v>
      </c>
      <c r="H110" s="40">
        <v>3.1016210204081633</v>
      </c>
      <c r="I110" s="40">
        <v>3.0027417721518983</v>
      </c>
      <c r="J110" s="40">
        <v>3.0683211599549134</v>
      </c>
      <c r="K110" s="169">
        <f t="shared" si="5"/>
        <v>2023</v>
      </c>
      <c r="L110" s="4"/>
      <c r="M110" s="4"/>
    </row>
    <row r="111" spans="7:13">
      <c r="G111" s="36">
        <v>45231</v>
      </c>
      <c r="H111" s="40">
        <v>3.3025393877551021</v>
      </c>
      <c r="I111" s="40">
        <v>3.2283620253164553</v>
      </c>
      <c r="J111" s="40">
        <v>3.2521514704375449</v>
      </c>
      <c r="K111" s="169">
        <f t="shared" si="5"/>
        <v>2023</v>
      </c>
      <c r="L111" s="4"/>
      <c r="M111" s="4"/>
    </row>
    <row r="112" spans="7:13">
      <c r="G112" s="36">
        <v>45261</v>
      </c>
      <c r="H112" s="40">
        <v>3.5303965306122449</v>
      </c>
      <c r="I112" s="40">
        <v>3.4297797468354427</v>
      </c>
      <c r="J112" s="40">
        <v>3.4835276360282816</v>
      </c>
      <c r="K112" s="169">
        <f t="shared" si="5"/>
        <v>2023</v>
      </c>
      <c r="L112" s="4"/>
      <c r="M112" s="4"/>
    </row>
    <row r="113" spans="7:13">
      <c r="G113" s="36">
        <v>45292</v>
      </c>
      <c r="H113" s="40">
        <v>3.5974373469387757</v>
      </c>
      <c r="I113" s="40">
        <v>3.5392481012658221</v>
      </c>
      <c r="J113" s="40">
        <v>3.5482883697100114</v>
      </c>
      <c r="K113" s="169">
        <f t="shared" ref="K113:K159" si="6">YEAR(G113)</f>
        <v>2024</v>
      </c>
      <c r="L113" s="4"/>
      <c r="M113" s="4"/>
    </row>
    <row r="114" spans="7:13">
      <c r="G114" s="36">
        <v>45323</v>
      </c>
      <c r="H114" s="40">
        <v>3.5882536734693882</v>
      </c>
      <c r="I114" s="40">
        <v>3.571855696202531</v>
      </c>
      <c r="J114" s="40">
        <v>3.5595600163951229</v>
      </c>
      <c r="K114" s="169">
        <f t="shared" si="6"/>
        <v>2024</v>
      </c>
      <c r="L114" s="4"/>
      <c r="M114" s="4"/>
    </row>
    <row r="115" spans="7:13">
      <c r="G115" s="36">
        <v>45352</v>
      </c>
      <c r="H115" s="40">
        <v>3.4642740816326532</v>
      </c>
      <c r="I115" s="40">
        <v>3.52719746835443</v>
      </c>
      <c r="J115" s="40">
        <v>3.4273743416333642</v>
      </c>
      <c r="K115" s="169">
        <f t="shared" si="6"/>
        <v>2024</v>
      </c>
      <c r="L115" s="4"/>
      <c r="M115" s="4"/>
    </row>
    <row r="116" spans="7:13">
      <c r="G116" s="36">
        <v>45383</v>
      </c>
      <c r="H116" s="40">
        <v>3.0553965306122448</v>
      </c>
      <c r="I116" s="40">
        <v>2.8877037974683541</v>
      </c>
      <c r="J116" s="40">
        <v>3.0219024695153194</v>
      </c>
      <c r="K116" s="169">
        <f t="shared" si="6"/>
        <v>2024</v>
      </c>
      <c r="L116" s="4"/>
      <c r="M116" s="4"/>
    </row>
    <row r="117" spans="7:13">
      <c r="G117" s="36">
        <v>45413</v>
      </c>
      <c r="H117" s="40">
        <v>3.5892740816326532</v>
      </c>
      <c r="I117" s="40">
        <v>3.3988936708860757</v>
      </c>
      <c r="J117" s="40">
        <v>3.5580229736653348</v>
      </c>
      <c r="K117" s="169">
        <f t="shared" si="6"/>
        <v>2024</v>
      </c>
      <c r="L117" s="4"/>
      <c r="M117" s="4"/>
    </row>
    <row r="118" spans="7:13">
      <c r="G118" s="36">
        <v>45444</v>
      </c>
      <c r="H118" s="40">
        <v>3.6150904081632658</v>
      </c>
      <c r="I118" s="40">
        <v>3.2575265822784805</v>
      </c>
      <c r="J118" s="40">
        <v>3.5813860231581107</v>
      </c>
      <c r="K118" s="169">
        <f t="shared" si="6"/>
        <v>2024</v>
      </c>
      <c r="L118" s="4"/>
      <c r="M118" s="4"/>
    </row>
    <row r="119" spans="7:13">
      <c r="G119" s="36">
        <v>45474</v>
      </c>
      <c r="H119" s="40">
        <v>3.6280495918367346</v>
      </c>
      <c r="I119" s="40">
        <v>3.3988936708860757</v>
      </c>
      <c r="J119" s="40">
        <v>3.5969613894866277</v>
      </c>
      <c r="K119" s="169">
        <f t="shared" si="6"/>
        <v>2024</v>
      </c>
      <c r="L119" s="4"/>
      <c r="M119" s="4"/>
    </row>
    <row r="120" spans="7:13">
      <c r="G120" s="36">
        <v>45505</v>
      </c>
      <c r="H120" s="40">
        <v>3.6798863265306125</v>
      </c>
      <c r="I120" s="40">
        <v>3.5402607594936701</v>
      </c>
      <c r="J120" s="40">
        <v>3.6490159032687779</v>
      </c>
      <c r="K120" s="169">
        <f t="shared" si="6"/>
        <v>2024</v>
      </c>
      <c r="L120" s="4"/>
      <c r="M120" s="4"/>
    </row>
    <row r="121" spans="7:13">
      <c r="G121" s="36">
        <v>45536</v>
      </c>
      <c r="H121" s="40">
        <v>3.6669271428571428</v>
      </c>
      <c r="I121" s="40">
        <v>3.463096202531645</v>
      </c>
      <c r="J121" s="40">
        <v>3.6334405369402605</v>
      </c>
      <c r="K121" s="169">
        <f t="shared" si="6"/>
        <v>2024</v>
      </c>
      <c r="L121" s="4"/>
      <c r="M121" s="4"/>
    </row>
    <row r="122" spans="7:13">
      <c r="G122" s="36">
        <v>45566</v>
      </c>
      <c r="H122" s="40">
        <v>3.7706006122448978</v>
      </c>
      <c r="I122" s="40">
        <v>3.5917037974683539</v>
      </c>
      <c r="J122" s="40">
        <v>3.7401113023875396</v>
      </c>
      <c r="K122" s="169">
        <f t="shared" si="6"/>
        <v>2024</v>
      </c>
      <c r="L122" s="4"/>
      <c r="M122" s="4"/>
    </row>
    <row r="123" spans="7:13">
      <c r="G123" s="36">
        <v>45597</v>
      </c>
      <c r="H123" s="40">
        <v>3.900090408163265</v>
      </c>
      <c r="I123" s="40">
        <v>3.7845139240506325</v>
      </c>
      <c r="J123" s="40">
        <v>3.8522129521467368</v>
      </c>
      <c r="K123" s="169">
        <f t="shared" si="6"/>
        <v>2024</v>
      </c>
      <c r="L123" s="4"/>
      <c r="M123" s="4"/>
    </row>
    <row r="124" spans="7:13">
      <c r="G124" s="36">
        <v>45627</v>
      </c>
      <c r="H124" s="40">
        <v>4.1720291836734686</v>
      </c>
      <c r="I124" s="40">
        <v>4.0415265822784798</v>
      </c>
      <c r="J124" s="40">
        <v>4.1278559483553652</v>
      </c>
      <c r="K124" s="169">
        <f t="shared" si="6"/>
        <v>2024</v>
      </c>
      <c r="L124" s="4"/>
      <c r="M124" s="4"/>
    </row>
    <row r="125" spans="7:13">
      <c r="G125" s="36">
        <v>45658</v>
      </c>
      <c r="H125" s="40">
        <v>4.170396530612245</v>
      </c>
      <c r="I125" s="40">
        <v>4.141779746835442</v>
      </c>
      <c r="J125" s="40">
        <v>4.1236546982272779</v>
      </c>
      <c r="K125" s="169">
        <f t="shared" si="6"/>
        <v>2025</v>
      </c>
      <c r="L125" s="4"/>
      <c r="M125" s="4"/>
    </row>
    <row r="126" spans="7:13">
      <c r="G126" s="36">
        <v>45689</v>
      </c>
      <c r="H126" s="40">
        <v>4.170396530612245</v>
      </c>
      <c r="I126" s="40">
        <v>4.207703797468354</v>
      </c>
      <c r="J126" s="40">
        <v>4.144148601291116</v>
      </c>
      <c r="K126" s="169">
        <f t="shared" si="6"/>
        <v>2025</v>
      </c>
      <c r="L126" s="4"/>
      <c r="M126" s="4"/>
    </row>
    <row r="127" spans="7:13">
      <c r="G127" s="36">
        <v>45717</v>
      </c>
      <c r="H127" s="40">
        <v>4.0111108163265303</v>
      </c>
      <c r="I127" s="40">
        <v>4.2208683544303787</v>
      </c>
      <c r="J127" s="40">
        <v>3.976508474228917</v>
      </c>
      <c r="K127" s="169">
        <f t="shared" si="6"/>
        <v>2025</v>
      </c>
      <c r="L127" s="4"/>
      <c r="M127" s="4"/>
    </row>
    <row r="128" spans="7:13">
      <c r="G128" s="36">
        <v>45748</v>
      </c>
      <c r="H128" s="40">
        <v>3.6925393877551023</v>
      </c>
      <c r="I128" s="40">
        <v>3.496210126582278</v>
      </c>
      <c r="J128" s="40">
        <v>3.6617221231683574</v>
      </c>
      <c r="K128" s="169">
        <f t="shared" si="6"/>
        <v>2025</v>
      </c>
      <c r="L128" s="4"/>
      <c r="M128" s="4"/>
    </row>
    <row r="129" spans="7:13">
      <c r="G129" s="36">
        <v>45778</v>
      </c>
      <c r="H129" s="40">
        <v>3.6393761224489798</v>
      </c>
      <c r="I129" s="40">
        <v>3.5093746835443032</v>
      </c>
      <c r="J129" s="40">
        <v>3.6083355056870583</v>
      </c>
      <c r="K129" s="169">
        <f t="shared" si="6"/>
        <v>2025</v>
      </c>
      <c r="L129" s="4"/>
      <c r="M129" s="4"/>
    </row>
    <row r="130" spans="7:13">
      <c r="G130" s="36">
        <v>45809</v>
      </c>
      <c r="H130" s="40">
        <v>3.6261108163265305</v>
      </c>
      <c r="I130" s="40">
        <v>3.3776278481012652</v>
      </c>
      <c r="J130" s="40">
        <v>3.5924527308125835</v>
      </c>
      <c r="K130" s="169">
        <f t="shared" si="6"/>
        <v>2025</v>
      </c>
      <c r="L130" s="4"/>
      <c r="M130" s="4"/>
    </row>
    <row r="131" spans="7:13">
      <c r="G131" s="36">
        <v>45839</v>
      </c>
      <c r="H131" s="40">
        <v>3.6393761224489798</v>
      </c>
      <c r="I131" s="40">
        <v>3.5358050632911389</v>
      </c>
      <c r="J131" s="40">
        <v>3.6083355056870583</v>
      </c>
      <c r="K131" s="169">
        <f t="shared" si="6"/>
        <v>2025</v>
      </c>
      <c r="L131" s="4"/>
      <c r="M131" s="4"/>
    </row>
    <row r="132" spans="7:13">
      <c r="G132" s="36">
        <v>45870</v>
      </c>
      <c r="H132" s="40">
        <v>3.7190699999999999</v>
      </c>
      <c r="I132" s="40">
        <v>3.627956962025316</v>
      </c>
      <c r="J132" s="40">
        <v>3.6883641971513477</v>
      </c>
      <c r="K132" s="169">
        <f t="shared" si="6"/>
        <v>2025</v>
      </c>
      <c r="L132" s="4"/>
      <c r="M132" s="4"/>
    </row>
    <row r="133" spans="7:13">
      <c r="G133" s="36">
        <v>45901</v>
      </c>
      <c r="H133" s="40">
        <v>3.7323353061224491</v>
      </c>
      <c r="I133" s="40">
        <v>3.548969620253164</v>
      </c>
      <c r="J133" s="40">
        <v>3.6991234962598627</v>
      </c>
      <c r="K133" s="169">
        <f t="shared" si="6"/>
        <v>2025</v>
      </c>
      <c r="L133" s="4"/>
      <c r="M133" s="4"/>
    </row>
    <row r="134" spans="7:13">
      <c r="G134" s="36">
        <v>45931</v>
      </c>
      <c r="H134" s="40">
        <v>3.7854985714285716</v>
      </c>
      <c r="I134" s="40">
        <v>3.6411215189873412</v>
      </c>
      <c r="J134" s="40">
        <v>3.7550718516241419</v>
      </c>
      <c r="K134" s="169">
        <f t="shared" si="6"/>
        <v>2025</v>
      </c>
      <c r="L134" s="4"/>
      <c r="M134" s="4"/>
    </row>
    <row r="135" spans="7:13">
      <c r="G135" s="36">
        <v>45962</v>
      </c>
      <c r="H135" s="40">
        <v>3.8916210204081634</v>
      </c>
      <c r="I135" s="40">
        <v>3.8651215189873414</v>
      </c>
      <c r="J135" s="40">
        <v>3.8437079823752436</v>
      </c>
      <c r="K135" s="169">
        <f t="shared" si="6"/>
        <v>2025</v>
      </c>
      <c r="L135" s="4"/>
      <c r="M135" s="4"/>
    </row>
    <row r="136" spans="7:13">
      <c r="G136" s="36">
        <v>45992</v>
      </c>
      <c r="H136" s="40">
        <v>4.0376414285714279</v>
      </c>
      <c r="I136" s="40">
        <v>4.1549443037974676</v>
      </c>
      <c r="J136" s="40">
        <v>3.9929035966799877</v>
      </c>
      <c r="K136" s="169">
        <f t="shared" si="6"/>
        <v>2025</v>
      </c>
      <c r="L136" s="4"/>
      <c r="M136" s="4"/>
    </row>
    <row r="137" spans="7:13">
      <c r="G137" s="36">
        <v>46023</v>
      </c>
      <c r="H137" s="40">
        <v>4.0940700000000003</v>
      </c>
      <c r="I137" s="40">
        <v>4.2404126582278465</v>
      </c>
      <c r="J137" s="40">
        <v>4.0470075007685216</v>
      </c>
      <c r="K137" s="169">
        <f t="shared" ref="K137:K148" si="7">YEAR(G137)</f>
        <v>2026</v>
      </c>
      <c r="L137" s="4"/>
      <c r="M137" s="4"/>
    </row>
    <row r="138" spans="7:13">
      <c r="G138" s="36">
        <v>46054</v>
      </c>
      <c r="H138" s="40">
        <v>4.1212128571428561</v>
      </c>
      <c r="I138" s="40">
        <v>4.1729696202531636</v>
      </c>
      <c r="J138" s="40">
        <v>4.0947582949072654</v>
      </c>
      <c r="K138" s="169">
        <f t="shared" si="7"/>
        <v>2026</v>
      </c>
      <c r="L138" s="4"/>
      <c r="M138" s="4"/>
    </row>
    <row r="139" spans="7:13">
      <c r="G139" s="36">
        <v>46082</v>
      </c>
      <c r="H139" s="40">
        <v>3.9173353061224492</v>
      </c>
      <c r="I139" s="40">
        <v>4.0785898734177204</v>
      </c>
      <c r="J139" s="40">
        <v>3.8823389896505791</v>
      </c>
      <c r="K139" s="169">
        <f t="shared" si="7"/>
        <v>2026</v>
      </c>
      <c r="L139" s="4"/>
      <c r="M139" s="4"/>
    </row>
    <row r="140" spans="7:13">
      <c r="G140" s="36">
        <v>46113</v>
      </c>
      <c r="H140" s="40">
        <v>3.6590700000000003</v>
      </c>
      <c r="I140" s="40">
        <v>3.4580329113924044</v>
      </c>
      <c r="J140" s="40">
        <v>3.6281121221436625</v>
      </c>
      <c r="K140" s="169">
        <f t="shared" si="7"/>
        <v>2026</v>
      </c>
      <c r="L140" s="4"/>
      <c r="M140" s="4"/>
    </row>
    <row r="141" spans="7:13">
      <c r="G141" s="36">
        <v>46143</v>
      </c>
      <c r="H141" s="40">
        <v>3.6046822448979592</v>
      </c>
      <c r="I141" s="40">
        <v>3.5254759493670882</v>
      </c>
      <c r="J141" s="40">
        <v>3.5734958704785327</v>
      </c>
      <c r="K141" s="169">
        <f t="shared" si="7"/>
        <v>2026</v>
      </c>
      <c r="L141" s="4"/>
      <c r="M141" s="4"/>
    </row>
    <row r="142" spans="7:13">
      <c r="G142" s="36">
        <v>46174</v>
      </c>
      <c r="H142" s="40">
        <v>3.618253673469388</v>
      </c>
      <c r="I142" s="40">
        <v>3.4040582278481004</v>
      </c>
      <c r="J142" s="40">
        <v>3.5845625781330055</v>
      </c>
      <c r="K142" s="169">
        <f t="shared" si="7"/>
        <v>2026</v>
      </c>
      <c r="L142" s="4"/>
      <c r="M142" s="4"/>
    </row>
    <row r="143" spans="7:13">
      <c r="G143" s="36">
        <v>46204</v>
      </c>
      <c r="H143" s="40">
        <v>3.6590700000000003</v>
      </c>
      <c r="I143" s="40">
        <v>3.5929189873417715</v>
      </c>
      <c r="J143" s="40">
        <v>3.6281121221436625</v>
      </c>
      <c r="K143" s="169">
        <f t="shared" si="7"/>
        <v>2026</v>
      </c>
      <c r="L143" s="4"/>
      <c r="M143" s="4"/>
    </row>
    <row r="144" spans="7:13">
      <c r="G144" s="36">
        <v>46235</v>
      </c>
      <c r="H144" s="40">
        <v>3.7678455102040815</v>
      </c>
      <c r="I144" s="40">
        <v>3.673830379746835</v>
      </c>
      <c r="J144" s="40">
        <v>3.7373446254739218</v>
      </c>
      <c r="K144" s="169">
        <f t="shared" si="7"/>
        <v>2026</v>
      </c>
      <c r="L144" s="4"/>
      <c r="M144" s="4"/>
    </row>
    <row r="145" spans="7:13">
      <c r="G145" s="36">
        <v>46266</v>
      </c>
      <c r="H145" s="40">
        <v>3.7678455102040815</v>
      </c>
      <c r="I145" s="40">
        <v>3.5658810126582274</v>
      </c>
      <c r="J145" s="40">
        <v>3.7347828875909417</v>
      </c>
      <c r="K145" s="169">
        <f t="shared" si="7"/>
        <v>2026</v>
      </c>
      <c r="L145" s="4"/>
      <c r="M145" s="4"/>
    </row>
    <row r="146" spans="7:13">
      <c r="G146" s="36">
        <v>46296</v>
      </c>
      <c r="H146" s="40">
        <v>3.8085597959183675</v>
      </c>
      <c r="I146" s="40">
        <v>3.6333240506329112</v>
      </c>
      <c r="J146" s="40">
        <v>3.7782299620862796</v>
      </c>
      <c r="K146" s="169">
        <f t="shared" si="7"/>
        <v>2026</v>
      </c>
      <c r="L146" s="4"/>
      <c r="M146" s="4"/>
    </row>
    <row r="147" spans="7:13">
      <c r="G147" s="36">
        <v>46327</v>
      </c>
      <c r="H147" s="40">
        <v>3.9309067346938775</v>
      </c>
      <c r="I147" s="40">
        <v>3.8087164556962021</v>
      </c>
      <c r="J147" s="40">
        <v>3.8831587457731325</v>
      </c>
      <c r="K147" s="169">
        <f t="shared" si="7"/>
        <v>2026</v>
      </c>
      <c r="L147" s="4"/>
      <c r="M147" s="4"/>
    </row>
    <row r="148" spans="7:13">
      <c r="G148" s="36">
        <v>46357</v>
      </c>
      <c r="H148" s="40">
        <v>4.1348863265306113</v>
      </c>
      <c r="I148" s="40">
        <v>4.0785898734177204</v>
      </c>
      <c r="J148" s="40">
        <v>4.0905570447791781</v>
      </c>
      <c r="K148" s="169">
        <f t="shared" si="7"/>
        <v>2026</v>
      </c>
      <c r="L148" s="4"/>
      <c r="M148" s="4"/>
    </row>
    <row r="149" spans="7:13">
      <c r="G149" s="36">
        <v>46388</v>
      </c>
      <c r="H149" s="40">
        <v>4.2106006122448978</v>
      </c>
      <c r="I149" s="40">
        <v>4.2765645569620245</v>
      </c>
      <c r="J149" s="40">
        <v>4.1640276872630393</v>
      </c>
      <c r="K149" s="169">
        <f t="shared" si="6"/>
        <v>2027</v>
      </c>
      <c r="L149" s="4"/>
      <c r="M149" s="4"/>
    </row>
    <row r="150" spans="7:13">
      <c r="G150" s="36">
        <v>46419</v>
      </c>
      <c r="H150" s="40">
        <v>4.224580204081632</v>
      </c>
      <c r="I150" s="40">
        <v>4.2626911392405056</v>
      </c>
      <c r="J150" s="40">
        <v>4.1985599139256076</v>
      </c>
      <c r="K150" s="169">
        <f t="shared" si="6"/>
        <v>2027</v>
      </c>
      <c r="L150" s="4"/>
      <c r="M150" s="4"/>
    </row>
    <row r="151" spans="7:13">
      <c r="G151" s="36">
        <v>46447</v>
      </c>
      <c r="H151" s="40">
        <v>4.0851924489795914</v>
      </c>
      <c r="I151" s="40">
        <v>4.2488177215189866</v>
      </c>
      <c r="J151" s="40">
        <v>4.0509013423506506</v>
      </c>
      <c r="K151" s="169">
        <f t="shared" si="6"/>
        <v>2027</v>
      </c>
      <c r="L151" s="4"/>
      <c r="M151" s="4"/>
    </row>
    <row r="152" spans="7:13">
      <c r="G152" s="36">
        <v>46478</v>
      </c>
      <c r="H152" s="40">
        <v>3.8065189795918366</v>
      </c>
      <c r="I152" s="40">
        <v>3.68193164556962</v>
      </c>
      <c r="J152" s="40">
        <v>3.7761805717798955</v>
      </c>
      <c r="K152" s="169">
        <f t="shared" si="6"/>
        <v>2027</v>
      </c>
      <c r="L152" s="4"/>
      <c r="M152" s="4"/>
    </row>
    <row r="153" spans="7:13">
      <c r="G153" s="36">
        <v>46508</v>
      </c>
      <c r="H153" s="40">
        <v>3.778661836734694</v>
      </c>
      <c r="I153" s="40">
        <v>3.7234506329113919</v>
      </c>
      <c r="J153" s="40">
        <v>3.7482063940977564</v>
      </c>
      <c r="K153" s="169">
        <f t="shared" si="6"/>
        <v>2027</v>
      </c>
      <c r="L153" s="4"/>
      <c r="M153" s="4"/>
    </row>
    <row r="154" spans="7:13">
      <c r="G154" s="36">
        <v>46539</v>
      </c>
      <c r="H154" s="40">
        <v>3.7647842857142861</v>
      </c>
      <c r="I154" s="40">
        <v>3.5851215189873415</v>
      </c>
      <c r="J154" s="40">
        <v>3.731708802131366</v>
      </c>
      <c r="K154" s="169">
        <f t="shared" si="6"/>
        <v>2027</v>
      </c>
      <c r="L154" s="4"/>
      <c r="M154" s="4"/>
    </row>
    <row r="155" spans="7:13">
      <c r="G155" s="36">
        <v>46569</v>
      </c>
      <c r="H155" s="40">
        <v>3.8204985714285713</v>
      </c>
      <c r="I155" s="40">
        <v>3.7372227848101263</v>
      </c>
      <c r="J155" s="40">
        <v>3.7902188953786249</v>
      </c>
      <c r="K155" s="169">
        <f t="shared" si="6"/>
        <v>2027</v>
      </c>
      <c r="L155" s="4"/>
      <c r="M155" s="4"/>
    </row>
    <row r="156" spans="7:13">
      <c r="G156" s="36">
        <v>46600</v>
      </c>
      <c r="H156" s="40">
        <v>3.8901924489795916</v>
      </c>
      <c r="I156" s="40">
        <v>3.8340329113924048</v>
      </c>
      <c r="J156" s="40">
        <v>3.8602055743416335</v>
      </c>
      <c r="K156" s="169">
        <f t="shared" si="6"/>
        <v>2027</v>
      </c>
      <c r="L156" s="4"/>
      <c r="M156" s="4"/>
    </row>
    <row r="157" spans="7:13">
      <c r="G157" s="36">
        <v>46631</v>
      </c>
      <c r="H157" s="40">
        <v>3.8901924489795916</v>
      </c>
      <c r="I157" s="40">
        <v>3.7095772151898729</v>
      </c>
      <c r="J157" s="40">
        <v>3.8576438364586534</v>
      </c>
      <c r="K157" s="169">
        <f t="shared" si="6"/>
        <v>2027</v>
      </c>
      <c r="L157" s="4"/>
      <c r="M157" s="4"/>
    </row>
    <row r="158" spans="7:13">
      <c r="G158" s="36">
        <v>46661</v>
      </c>
      <c r="H158" s="40">
        <v>4.0016210204081633</v>
      </c>
      <c r="I158" s="40">
        <v>3.806387341772151</v>
      </c>
      <c r="J158" s="40">
        <v>3.9721022850701919</v>
      </c>
      <c r="K158" s="169">
        <f t="shared" si="6"/>
        <v>2027</v>
      </c>
      <c r="L158" s="4"/>
      <c r="M158" s="4"/>
    </row>
    <row r="159" spans="7:13">
      <c r="G159" s="36">
        <v>46692</v>
      </c>
      <c r="H159" s="40">
        <v>4.0991720408163266</v>
      </c>
      <c r="I159" s="40">
        <v>3.9584886075949361</v>
      </c>
      <c r="J159" s="40">
        <v>4.0521309765344808</v>
      </c>
      <c r="K159" s="169">
        <f t="shared" si="6"/>
        <v>2027</v>
      </c>
      <c r="L159" s="4"/>
      <c r="M159" s="4"/>
    </row>
    <row r="160" spans="7:13">
      <c r="G160" s="36">
        <v>46722</v>
      </c>
      <c r="H160" s="40">
        <v>4.2802944897959181</v>
      </c>
      <c r="I160" s="40">
        <v>4.19352658227848</v>
      </c>
      <c r="J160" s="40">
        <v>4.2365761041090275</v>
      </c>
      <c r="K160" s="169">
        <f t="shared" ref="K160:K223" si="8">YEAR(G160)</f>
        <v>2027</v>
      </c>
      <c r="L160" s="4"/>
      <c r="M160" s="4"/>
    </row>
    <row r="161" spans="7:13">
      <c r="G161" s="36">
        <v>46753</v>
      </c>
      <c r="H161" s="40">
        <v>4.35907</v>
      </c>
      <c r="I161" s="40">
        <v>4.3685139240506317</v>
      </c>
      <c r="J161" s="40">
        <v>4.3131208320524648</v>
      </c>
      <c r="K161" s="169">
        <f t="shared" si="8"/>
        <v>2028</v>
      </c>
      <c r="L161" s="4"/>
      <c r="M161" s="4"/>
    </row>
    <row r="162" spans="7:13">
      <c r="G162" s="36">
        <v>46784</v>
      </c>
      <c r="H162" s="40">
        <v>4.35907</v>
      </c>
      <c r="I162" s="40">
        <v>4.4676531645569604</v>
      </c>
      <c r="J162" s="40">
        <v>4.3336147351163037</v>
      </c>
      <c r="K162" s="169">
        <f t="shared" si="8"/>
        <v>2028</v>
      </c>
      <c r="L162" s="4"/>
      <c r="M162" s="4"/>
    </row>
    <row r="163" spans="7:13">
      <c r="G163" s="36">
        <v>46813</v>
      </c>
      <c r="H163" s="40">
        <v>4.1876414285714283</v>
      </c>
      <c r="I163" s="40">
        <v>4.4392987341772141</v>
      </c>
      <c r="J163" s="40">
        <v>4.1537807357311198</v>
      </c>
      <c r="K163" s="169">
        <f t="shared" si="8"/>
        <v>2028</v>
      </c>
      <c r="L163" s="4"/>
      <c r="M163" s="4"/>
    </row>
    <row r="164" spans="7:13">
      <c r="G164" s="36">
        <v>46844</v>
      </c>
      <c r="H164" s="40">
        <v>3.9877434693877549</v>
      </c>
      <c r="I164" s="40">
        <v>3.8865898734177211</v>
      </c>
      <c r="J164" s="40">
        <v>3.9581664309867817</v>
      </c>
      <c r="K164" s="169">
        <f t="shared" si="8"/>
        <v>2028</v>
      </c>
      <c r="L164" s="4"/>
      <c r="M164" s="4"/>
    </row>
    <row r="165" spans="7:13">
      <c r="G165" s="36">
        <v>46874</v>
      </c>
      <c r="H165" s="40">
        <v>3.9448863265306127</v>
      </c>
      <c r="I165" s="40">
        <v>3.9716531645569617</v>
      </c>
      <c r="J165" s="40">
        <v>3.9151292345527207</v>
      </c>
      <c r="K165" s="169">
        <f t="shared" si="8"/>
        <v>2028</v>
      </c>
      <c r="L165" s="4"/>
      <c r="M165" s="4"/>
    </row>
    <row r="166" spans="7:13">
      <c r="G166" s="36">
        <v>46905</v>
      </c>
      <c r="H166" s="40">
        <v>3.930600612244898</v>
      </c>
      <c r="I166" s="40">
        <v>3.8157037974683541</v>
      </c>
      <c r="J166" s="40">
        <v>3.8982217645250539</v>
      </c>
      <c r="K166" s="169">
        <f t="shared" si="8"/>
        <v>2028</v>
      </c>
      <c r="L166" s="4"/>
      <c r="M166" s="4"/>
    </row>
    <row r="167" spans="7:13">
      <c r="G167" s="36">
        <v>46935</v>
      </c>
      <c r="H167" s="40">
        <v>4.0020291836734696</v>
      </c>
      <c r="I167" s="40">
        <v>3.9858303797468349</v>
      </c>
      <c r="J167" s="40">
        <v>3.9725121631314688</v>
      </c>
      <c r="K167" s="169">
        <f t="shared" si="8"/>
        <v>2028</v>
      </c>
      <c r="L167" s="4"/>
      <c r="M167" s="4"/>
    </row>
    <row r="168" spans="7:13">
      <c r="G168" s="36">
        <v>46966</v>
      </c>
      <c r="H168" s="40">
        <v>4.1019271428571429</v>
      </c>
      <c r="I168" s="40">
        <v>4.0991468354430367</v>
      </c>
      <c r="J168" s="40">
        <v>4.072829818628958</v>
      </c>
      <c r="K168" s="169">
        <f t="shared" si="8"/>
        <v>2028</v>
      </c>
      <c r="L168" s="4"/>
      <c r="M168" s="4"/>
    </row>
    <row r="169" spans="7:13">
      <c r="G169" s="36">
        <v>46997</v>
      </c>
      <c r="H169" s="40">
        <v>4.1162128571428562</v>
      </c>
      <c r="I169" s="40">
        <v>3.9716531645569617</v>
      </c>
      <c r="J169" s="40">
        <v>4.0846138128906651</v>
      </c>
      <c r="K169" s="169">
        <f t="shared" si="8"/>
        <v>2028</v>
      </c>
      <c r="L169" s="4"/>
      <c r="M169" s="4"/>
    </row>
    <row r="170" spans="7:13">
      <c r="G170" s="36">
        <v>47027</v>
      </c>
      <c r="H170" s="40">
        <v>4.2162128571428568</v>
      </c>
      <c r="I170" s="40">
        <v>4.0991468354430367</v>
      </c>
      <c r="J170" s="40">
        <v>4.1875956757864543</v>
      </c>
      <c r="K170" s="169">
        <f t="shared" si="8"/>
        <v>2028</v>
      </c>
      <c r="L170" s="4"/>
      <c r="M170" s="4"/>
    </row>
    <row r="171" spans="7:13">
      <c r="G171" s="36">
        <v>47058</v>
      </c>
      <c r="H171" s="40">
        <v>4.35907</v>
      </c>
      <c r="I171" s="40">
        <v>4.2550962025316439</v>
      </c>
      <c r="J171" s="40">
        <v>4.3131208320524648</v>
      </c>
      <c r="K171" s="169">
        <f t="shared" si="8"/>
        <v>2028</v>
      </c>
      <c r="L171" s="4"/>
      <c r="M171" s="4"/>
    </row>
    <row r="172" spans="7:13">
      <c r="G172" s="36">
        <v>47088</v>
      </c>
      <c r="H172" s="40">
        <v>4.6018251020408156</v>
      </c>
      <c r="I172" s="40">
        <v>4.4960075949367084</v>
      </c>
      <c r="J172" s="40">
        <v>4.5594575468798038</v>
      </c>
      <c r="K172" s="169">
        <f t="shared" si="8"/>
        <v>2028</v>
      </c>
      <c r="L172" s="4"/>
      <c r="M172" s="4"/>
    </row>
    <row r="173" spans="7:13">
      <c r="G173" s="36">
        <v>47119</v>
      </c>
      <c r="H173" s="40">
        <v>4.7171312244897958</v>
      </c>
      <c r="I173" s="40">
        <v>4.8110455696202523</v>
      </c>
      <c r="J173" s="40">
        <v>4.6726863613075116</v>
      </c>
      <c r="K173" s="169">
        <f t="shared" si="8"/>
        <v>2029</v>
      </c>
      <c r="L173" s="4"/>
      <c r="M173" s="4"/>
    </row>
    <row r="174" spans="7:13">
      <c r="G174" s="36">
        <v>47150</v>
      </c>
      <c r="H174" s="40">
        <v>4.7318251020408164</v>
      </c>
      <c r="I174" s="40">
        <v>4.898235443037974</v>
      </c>
      <c r="J174" s="40">
        <v>4.7079358745773137</v>
      </c>
      <c r="K174" s="169">
        <f t="shared" si="8"/>
        <v>2029</v>
      </c>
      <c r="L174" s="4"/>
      <c r="M174" s="4"/>
    </row>
    <row r="175" spans="7:13">
      <c r="G175" s="36">
        <v>47178</v>
      </c>
      <c r="H175" s="40">
        <v>4.5999883673469384</v>
      </c>
      <c r="I175" s="40">
        <v>4.8110455696202523</v>
      </c>
      <c r="J175" s="40">
        <v>4.5678600471359774</v>
      </c>
      <c r="K175" s="169">
        <f t="shared" si="8"/>
        <v>2029</v>
      </c>
      <c r="L175" s="4"/>
      <c r="M175" s="4"/>
    </row>
    <row r="176" spans="7:13">
      <c r="G176" s="36">
        <v>47209</v>
      </c>
      <c r="H176" s="40">
        <v>4.2779475510204072</v>
      </c>
      <c r="I176" s="40">
        <v>4.2009189873417707</v>
      </c>
      <c r="J176" s="40">
        <v>4.2495897325545648</v>
      </c>
      <c r="K176" s="169">
        <f t="shared" si="8"/>
        <v>2029</v>
      </c>
      <c r="L176" s="4"/>
      <c r="M176" s="4"/>
    </row>
    <row r="177" spans="7:13">
      <c r="G177" s="36">
        <v>47239</v>
      </c>
      <c r="H177" s="40">
        <v>4.2486618367346933</v>
      </c>
      <c r="I177" s="40">
        <v>4.2444632911392395</v>
      </c>
      <c r="J177" s="40">
        <v>4.2201809816579567</v>
      </c>
      <c r="K177" s="169">
        <f t="shared" si="8"/>
        <v>2029</v>
      </c>
      <c r="L177" s="4"/>
      <c r="M177" s="4"/>
    </row>
    <row r="178" spans="7:13">
      <c r="G178" s="36">
        <v>47270</v>
      </c>
      <c r="H178" s="40">
        <v>4.2193761224489794</v>
      </c>
      <c r="I178" s="40">
        <v>4.1572734177215178</v>
      </c>
      <c r="J178" s="40">
        <v>4.188210492878369</v>
      </c>
      <c r="K178" s="169">
        <f t="shared" si="8"/>
        <v>2029</v>
      </c>
      <c r="L178" s="4"/>
      <c r="M178" s="4"/>
    </row>
    <row r="179" spans="7:13">
      <c r="G179" s="36">
        <v>47300</v>
      </c>
      <c r="H179" s="40">
        <v>4.2926414285714278</v>
      </c>
      <c r="I179" s="40">
        <v>4.1427924050632896</v>
      </c>
      <c r="J179" s="40">
        <v>4.2643453427605289</v>
      </c>
      <c r="K179" s="169">
        <f t="shared" si="8"/>
        <v>2029</v>
      </c>
      <c r="L179" s="4"/>
      <c r="M179" s="4"/>
    </row>
    <row r="180" spans="7:13">
      <c r="G180" s="36">
        <v>47331</v>
      </c>
      <c r="H180" s="40">
        <v>4.3950904081632656</v>
      </c>
      <c r="I180" s="40">
        <v>4.3170708860759479</v>
      </c>
      <c r="J180" s="40">
        <v>4.367224736140999</v>
      </c>
      <c r="K180" s="169">
        <f t="shared" si="8"/>
        <v>2029</v>
      </c>
      <c r="L180" s="4"/>
      <c r="M180" s="4"/>
    </row>
    <row r="181" spans="7:13">
      <c r="G181" s="36">
        <v>47362</v>
      </c>
      <c r="H181" s="40">
        <v>4.4096822448979589</v>
      </c>
      <c r="I181" s="40">
        <v>4.2444632911392395</v>
      </c>
      <c r="J181" s="40">
        <v>4.3793161389486635</v>
      </c>
      <c r="K181" s="169">
        <f t="shared" si="8"/>
        <v>2029</v>
      </c>
      <c r="L181" s="4"/>
      <c r="M181" s="4"/>
    </row>
    <row r="182" spans="7:13">
      <c r="G182" s="36">
        <v>47392</v>
      </c>
      <c r="H182" s="40">
        <v>4.4975393877551015</v>
      </c>
      <c r="I182" s="40">
        <v>4.4623873417721516</v>
      </c>
      <c r="J182" s="40">
        <v>4.4701041295214674</v>
      </c>
      <c r="K182" s="169">
        <f t="shared" si="8"/>
        <v>2029</v>
      </c>
      <c r="L182" s="4"/>
      <c r="M182" s="4"/>
    </row>
    <row r="183" spans="7:13">
      <c r="G183" s="36">
        <v>47423</v>
      </c>
      <c r="H183" s="40">
        <v>4.6585597959183671</v>
      </c>
      <c r="I183" s="40">
        <v>4.8110455696202523</v>
      </c>
      <c r="J183" s="40">
        <v>4.6138688595142945</v>
      </c>
      <c r="K183" s="169">
        <f t="shared" si="8"/>
        <v>2029</v>
      </c>
      <c r="L183" s="4"/>
      <c r="M183" s="4"/>
    </row>
    <row r="184" spans="7:13">
      <c r="G184" s="36">
        <v>47453</v>
      </c>
      <c r="H184" s="40">
        <v>4.966008775510204</v>
      </c>
      <c r="I184" s="40">
        <v>5.0725139240506323</v>
      </c>
      <c r="J184" s="40">
        <v>4.925171247054001</v>
      </c>
      <c r="K184" s="169">
        <f t="shared" si="8"/>
        <v>2029</v>
      </c>
      <c r="L184" s="4"/>
      <c r="M184" s="4"/>
    </row>
    <row r="185" spans="7:13">
      <c r="G185" s="36">
        <v>47484</v>
      </c>
      <c r="H185" s="40">
        <v>5.0303965306122445</v>
      </c>
      <c r="I185" s="40">
        <v>5.2879063291139232</v>
      </c>
      <c r="J185" s="40">
        <v>4.9872677733374324</v>
      </c>
      <c r="K185" s="169">
        <f t="shared" si="8"/>
        <v>2030</v>
      </c>
      <c r="L185" s="4"/>
      <c r="M185" s="4"/>
    </row>
    <row r="186" spans="7:13">
      <c r="G186" s="36">
        <v>47515</v>
      </c>
      <c r="H186" s="40">
        <v>5.045396530612245</v>
      </c>
      <c r="I186" s="40">
        <v>5.3176784810126572</v>
      </c>
      <c r="J186" s="40">
        <v>5.0228246951531919</v>
      </c>
      <c r="K186" s="169">
        <f t="shared" si="8"/>
        <v>2030</v>
      </c>
      <c r="L186" s="4"/>
      <c r="M186" s="4"/>
    </row>
    <row r="187" spans="7:13">
      <c r="G187" s="36">
        <v>47543</v>
      </c>
      <c r="H187" s="40">
        <v>4.9103965306122452</v>
      </c>
      <c r="I187" s="40">
        <v>5.1390455696202517</v>
      </c>
      <c r="J187" s="40">
        <v>4.8795723127369612</v>
      </c>
      <c r="K187" s="169">
        <f t="shared" si="8"/>
        <v>2030</v>
      </c>
      <c r="L187" s="4"/>
      <c r="M187" s="4"/>
    </row>
    <row r="188" spans="7:13">
      <c r="G188" s="36">
        <v>47574</v>
      </c>
      <c r="H188" s="40">
        <v>4.5952944897959176</v>
      </c>
      <c r="I188" s="40">
        <v>4.5731721518987332</v>
      </c>
      <c r="J188" s="40">
        <v>4.5682699251972538</v>
      </c>
      <c r="K188" s="169">
        <f t="shared" si="8"/>
        <v>2030</v>
      </c>
      <c r="L188" s="4"/>
      <c r="M188" s="4"/>
    </row>
    <row r="189" spans="7:13">
      <c r="G189" s="36">
        <v>47604</v>
      </c>
      <c r="H189" s="40">
        <v>4.5802944897959179</v>
      </c>
      <c r="I189" s="40">
        <v>4.5880582278480997</v>
      </c>
      <c r="J189" s="40">
        <v>4.5532069064453333</v>
      </c>
      <c r="K189" s="169">
        <f t="shared" si="8"/>
        <v>2030</v>
      </c>
      <c r="L189" s="4"/>
      <c r="M189" s="4"/>
    </row>
    <row r="190" spans="7:13">
      <c r="G190" s="36">
        <v>47635</v>
      </c>
      <c r="H190" s="40">
        <v>4.5502944897959186</v>
      </c>
      <c r="I190" s="40">
        <v>4.468868354430378</v>
      </c>
      <c r="J190" s="40">
        <v>4.52051913105851</v>
      </c>
      <c r="K190" s="169">
        <f t="shared" si="8"/>
        <v>2030</v>
      </c>
      <c r="L190" s="4"/>
      <c r="M190" s="4"/>
    </row>
    <row r="191" spans="7:13">
      <c r="G191" s="36">
        <v>47665</v>
      </c>
      <c r="H191" s="40">
        <v>4.6252944897959187</v>
      </c>
      <c r="I191" s="40">
        <v>4.468868354430378</v>
      </c>
      <c r="J191" s="40">
        <v>4.5983959627010975</v>
      </c>
      <c r="K191" s="169">
        <f t="shared" si="8"/>
        <v>2030</v>
      </c>
      <c r="L191" s="4"/>
      <c r="M191" s="4"/>
    </row>
    <row r="192" spans="7:13">
      <c r="G192" s="36">
        <v>47696</v>
      </c>
      <c r="H192" s="40">
        <v>4.7602944897959185</v>
      </c>
      <c r="I192" s="40">
        <v>4.6624886075949359</v>
      </c>
      <c r="J192" s="40">
        <v>4.7339631314683883</v>
      </c>
      <c r="K192" s="169">
        <f t="shared" si="8"/>
        <v>2030</v>
      </c>
      <c r="L192" s="4"/>
      <c r="M192" s="4"/>
    </row>
    <row r="193" spans="7:13">
      <c r="G193" s="36">
        <v>47727</v>
      </c>
      <c r="H193" s="40">
        <v>4.8353965306122451</v>
      </c>
      <c r="I193" s="40">
        <v>4.5731721518987332</v>
      </c>
      <c r="J193" s="40">
        <v>4.8068189568603339</v>
      </c>
      <c r="K193" s="169">
        <f t="shared" si="8"/>
        <v>2030</v>
      </c>
      <c r="L193" s="4"/>
      <c r="M193" s="4"/>
    </row>
    <row r="194" spans="7:13">
      <c r="G194" s="36">
        <v>47757</v>
      </c>
      <c r="H194" s="40">
        <v>4.8953965306122447</v>
      </c>
      <c r="I194" s="40">
        <v>4.7666911392405051</v>
      </c>
      <c r="J194" s="40">
        <v>4.8696327697509991</v>
      </c>
      <c r="K194" s="169">
        <f t="shared" si="8"/>
        <v>2030</v>
      </c>
      <c r="L194" s="4"/>
      <c r="M194" s="4"/>
    </row>
    <row r="195" spans="7:13">
      <c r="G195" s="36">
        <v>47788</v>
      </c>
      <c r="H195" s="40">
        <v>5.045396530612245</v>
      </c>
      <c r="I195" s="40">
        <v>5.2432481012658219</v>
      </c>
      <c r="J195" s="40">
        <v>5.0023307920893538</v>
      </c>
      <c r="K195" s="169">
        <f t="shared" si="8"/>
        <v>2030</v>
      </c>
      <c r="L195" s="4"/>
      <c r="M195" s="4"/>
    </row>
    <row r="196" spans="7:13">
      <c r="G196" s="36">
        <v>47818</v>
      </c>
      <c r="H196" s="40">
        <v>5.270498571428571</v>
      </c>
      <c r="I196" s="40">
        <v>5.4815265822784793</v>
      </c>
      <c r="J196" s="40">
        <v>5.2309402807664718</v>
      </c>
      <c r="K196" s="169">
        <f t="shared" si="8"/>
        <v>2030</v>
      </c>
      <c r="L196" s="4"/>
      <c r="M196" s="4"/>
    </row>
    <row r="197" spans="7:13">
      <c r="G197" s="36">
        <v>47849</v>
      </c>
      <c r="H197" s="40">
        <v>5.3871312244897958</v>
      </c>
      <c r="I197" s="40">
        <v>5.7093746835443024</v>
      </c>
      <c r="J197" s="40">
        <v>5.3455011988933299</v>
      </c>
      <c r="K197" s="169">
        <f t="shared" si="8"/>
        <v>2031</v>
      </c>
      <c r="L197" s="4"/>
      <c r="M197" s="4"/>
    </row>
    <row r="198" spans="7:13">
      <c r="G198" s="36">
        <v>47880</v>
      </c>
      <c r="H198" s="40">
        <v>5.4332536734693875</v>
      </c>
      <c r="I198" s="40">
        <v>5.7551468354430364</v>
      </c>
      <c r="J198" s="40">
        <v>5.4123113228814432</v>
      </c>
      <c r="K198" s="169">
        <f t="shared" si="8"/>
        <v>2031</v>
      </c>
      <c r="L198" s="4"/>
      <c r="M198" s="4"/>
    </row>
    <row r="199" spans="7:13">
      <c r="G199" s="36">
        <v>47908</v>
      </c>
      <c r="H199" s="40">
        <v>5.202641428571428</v>
      </c>
      <c r="I199" s="40">
        <v>5.3887670886075938</v>
      </c>
      <c r="J199" s="40">
        <v>5.1730450046111285</v>
      </c>
      <c r="K199" s="169">
        <f t="shared" si="8"/>
        <v>2031</v>
      </c>
      <c r="L199" s="4"/>
      <c r="M199" s="4"/>
    </row>
    <row r="200" spans="7:13">
      <c r="G200" s="36">
        <v>47939</v>
      </c>
      <c r="H200" s="40">
        <v>4.8027434693877549</v>
      </c>
      <c r="I200" s="40">
        <v>4.8392987341772136</v>
      </c>
      <c r="J200" s="40">
        <v>4.7765904498411729</v>
      </c>
      <c r="K200" s="169">
        <f t="shared" si="8"/>
        <v>2031</v>
      </c>
      <c r="L200" s="4"/>
      <c r="M200" s="4"/>
    </row>
    <row r="201" spans="7:13">
      <c r="G201" s="36">
        <v>47969</v>
      </c>
      <c r="H201" s="40">
        <v>4.7566210204081623</v>
      </c>
      <c r="I201" s="40">
        <v>4.8241088607594929</v>
      </c>
      <c r="J201" s="40">
        <v>4.7302742289168975</v>
      </c>
      <c r="K201" s="169">
        <f t="shared" si="8"/>
        <v>2031</v>
      </c>
      <c r="L201" s="4"/>
      <c r="M201" s="4"/>
    </row>
    <row r="202" spans="7:13">
      <c r="G202" s="36">
        <v>48000</v>
      </c>
      <c r="H202" s="40">
        <v>4.7566210204081623</v>
      </c>
      <c r="I202" s="40">
        <v>4.6409189873417711</v>
      </c>
      <c r="J202" s="40">
        <v>4.7277124910339179</v>
      </c>
      <c r="K202" s="169">
        <f t="shared" si="8"/>
        <v>2031</v>
      </c>
      <c r="L202" s="4"/>
      <c r="M202" s="4"/>
    </row>
    <row r="203" spans="7:13">
      <c r="G203" s="36">
        <v>48030</v>
      </c>
      <c r="H203" s="40">
        <v>4.8795802040816323</v>
      </c>
      <c r="I203" s="40">
        <v>4.6409189873417711</v>
      </c>
      <c r="J203" s="40">
        <v>4.8537499948765239</v>
      </c>
      <c r="K203" s="169">
        <f t="shared" si="8"/>
        <v>2031</v>
      </c>
      <c r="L203" s="4"/>
      <c r="M203" s="4"/>
    </row>
    <row r="204" spans="7:13">
      <c r="G204" s="36">
        <v>48061</v>
      </c>
      <c r="H204" s="40">
        <v>4.9872332653061218</v>
      </c>
      <c r="I204" s="40">
        <v>4.8392987341772136</v>
      </c>
      <c r="J204" s="40">
        <v>4.9618553335382725</v>
      </c>
      <c r="K204" s="169">
        <f t="shared" si="8"/>
        <v>2031</v>
      </c>
      <c r="L204" s="4"/>
      <c r="M204" s="4"/>
    </row>
    <row r="205" spans="7:13">
      <c r="G205" s="36">
        <v>48092</v>
      </c>
      <c r="H205" s="40">
        <v>5.0026414285714287</v>
      </c>
      <c r="I205" s="40">
        <v>4.732463291139239</v>
      </c>
      <c r="J205" s="40">
        <v>4.9747664924684907</v>
      </c>
      <c r="K205" s="169">
        <f t="shared" si="8"/>
        <v>2031</v>
      </c>
      <c r="L205" s="4"/>
      <c r="M205" s="4"/>
    </row>
    <row r="206" spans="7:13">
      <c r="G206" s="36">
        <v>48122</v>
      </c>
      <c r="H206" s="40">
        <v>5.0487638775510204</v>
      </c>
      <c r="I206" s="40">
        <v>4.946134177215189</v>
      </c>
      <c r="J206" s="40">
        <v>5.0236444512757465</v>
      </c>
      <c r="K206" s="169">
        <f t="shared" si="8"/>
        <v>2031</v>
      </c>
      <c r="L206" s="4"/>
      <c r="M206" s="4"/>
    </row>
    <row r="207" spans="7:13">
      <c r="G207" s="36">
        <v>48153</v>
      </c>
      <c r="H207" s="40">
        <v>5.1872332653061228</v>
      </c>
      <c r="I207" s="40">
        <v>5.251450632911391</v>
      </c>
      <c r="J207" s="40">
        <v>5.1447634183830315</v>
      </c>
      <c r="K207" s="169">
        <f t="shared" si="8"/>
        <v>2031</v>
      </c>
      <c r="L207" s="4"/>
      <c r="M207" s="4"/>
    </row>
    <row r="208" spans="7:13">
      <c r="G208" s="36">
        <v>48183</v>
      </c>
      <c r="H208" s="40">
        <v>5.4025393877551018</v>
      </c>
      <c r="I208" s="40">
        <v>5.7093746835443024</v>
      </c>
      <c r="J208" s="40">
        <v>5.3635358335895074</v>
      </c>
      <c r="K208" s="169">
        <f t="shared" si="8"/>
        <v>2031</v>
      </c>
      <c r="L208" s="4"/>
      <c r="M208" s="4"/>
    </row>
    <row r="209" spans="7:13">
      <c r="G209" s="36">
        <v>48214</v>
      </c>
      <c r="H209" s="40">
        <v>5.5378455102040816</v>
      </c>
      <c r="I209" s="40">
        <v>5.9295265822784797</v>
      </c>
      <c r="J209" s="40">
        <v>5.4968486730197768</v>
      </c>
      <c r="K209" s="169">
        <f t="shared" si="8"/>
        <v>2032</v>
      </c>
      <c r="L209" s="4"/>
      <c r="M209" s="4"/>
    </row>
    <row r="210" spans="7:13">
      <c r="G210" s="36">
        <v>48245</v>
      </c>
      <c r="H210" s="40">
        <v>5.5693761224489791</v>
      </c>
      <c r="I210" s="40">
        <v>5.9295265822784797</v>
      </c>
      <c r="J210" s="40">
        <v>5.5490056563172461</v>
      </c>
      <c r="K210" s="169">
        <f t="shared" si="8"/>
        <v>2032</v>
      </c>
      <c r="L210" s="4"/>
      <c r="M210" s="4"/>
    </row>
    <row r="211" spans="7:13">
      <c r="G211" s="36">
        <v>48274</v>
      </c>
      <c r="H211" s="40">
        <v>5.3644781632653054</v>
      </c>
      <c r="I211" s="40">
        <v>5.522741772151897</v>
      </c>
      <c r="J211" s="40">
        <v>5.3355616559073678</v>
      </c>
      <c r="K211" s="169">
        <f t="shared" si="8"/>
        <v>2032</v>
      </c>
      <c r="L211" s="4"/>
      <c r="M211" s="4"/>
    </row>
    <row r="212" spans="7:13">
      <c r="G212" s="36">
        <v>48305</v>
      </c>
      <c r="H212" s="40">
        <v>5.0807026530612243</v>
      </c>
      <c r="I212" s="40">
        <v>5.0533746835443027</v>
      </c>
      <c r="J212" s="40">
        <v>5.0557174095706534</v>
      </c>
      <c r="K212" s="169">
        <f t="shared" si="8"/>
        <v>2032</v>
      </c>
      <c r="L212" s="4"/>
      <c r="M212" s="4"/>
    </row>
    <row r="213" spans="7:13">
      <c r="G213" s="36">
        <v>48335</v>
      </c>
      <c r="H213" s="40">
        <v>4.9388659183673465</v>
      </c>
      <c r="I213" s="40">
        <v>5.0377797468354419</v>
      </c>
      <c r="J213" s="40">
        <v>4.9132847832769757</v>
      </c>
      <c r="K213" s="169">
        <f t="shared" si="8"/>
        <v>2032</v>
      </c>
      <c r="L213" s="4"/>
      <c r="M213" s="4"/>
    </row>
    <row r="214" spans="7:13">
      <c r="G214" s="36">
        <v>48366</v>
      </c>
      <c r="H214" s="40">
        <v>4.9230495918367341</v>
      </c>
      <c r="I214" s="40">
        <v>4.8969189873417713</v>
      </c>
      <c r="J214" s="40">
        <v>4.8948402705195209</v>
      </c>
      <c r="K214" s="169">
        <f t="shared" si="8"/>
        <v>2032</v>
      </c>
      <c r="L214" s="4"/>
      <c r="M214" s="4"/>
    </row>
    <row r="215" spans="7:13">
      <c r="G215" s="36">
        <v>48396</v>
      </c>
      <c r="H215" s="40">
        <v>5.1437638775510202</v>
      </c>
      <c r="I215" s="40">
        <v>4.9126151898734163</v>
      </c>
      <c r="J215" s="40">
        <v>5.1190435700379142</v>
      </c>
      <c r="K215" s="169">
        <f t="shared" si="8"/>
        <v>2032</v>
      </c>
      <c r="L215" s="4"/>
      <c r="M215" s="4"/>
    </row>
    <row r="216" spans="7:13">
      <c r="G216" s="36">
        <v>48427</v>
      </c>
      <c r="H216" s="40">
        <v>5.3329475510204079</v>
      </c>
      <c r="I216" s="40">
        <v>5.131653164556961</v>
      </c>
      <c r="J216" s="40">
        <v>5.3090220514396966</v>
      </c>
      <c r="K216" s="169">
        <f t="shared" si="8"/>
        <v>2032</v>
      </c>
      <c r="L216" s="4"/>
      <c r="M216" s="4"/>
    </row>
    <row r="217" spans="7:13">
      <c r="G217" s="36">
        <v>48458</v>
      </c>
      <c r="H217" s="40">
        <v>5.3014169387755095</v>
      </c>
      <c r="I217" s="40">
        <v>5.0690708860759486</v>
      </c>
      <c r="J217" s="40">
        <v>5.2747972333230866</v>
      </c>
      <c r="K217" s="169">
        <f t="shared" si="8"/>
        <v>2032</v>
      </c>
      <c r="L217" s="4"/>
      <c r="M217" s="4"/>
    </row>
    <row r="218" spans="7:13">
      <c r="G218" s="36">
        <v>48488</v>
      </c>
      <c r="H218" s="40">
        <v>5.3644781632653054</v>
      </c>
      <c r="I218" s="40">
        <v>5.4601594936708846</v>
      </c>
      <c r="J218" s="40">
        <v>5.340685131673327</v>
      </c>
      <c r="K218" s="169">
        <f t="shared" si="8"/>
        <v>2032</v>
      </c>
      <c r="L218" s="4"/>
      <c r="M218" s="4"/>
    </row>
    <row r="219" spans="7:13">
      <c r="G219" s="36">
        <v>48519</v>
      </c>
      <c r="H219" s="40">
        <v>5.4747842857142857</v>
      </c>
      <c r="I219" s="40">
        <v>5.6479063291139227</v>
      </c>
      <c r="J219" s="40">
        <v>5.4335225125525159</v>
      </c>
      <c r="K219" s="169">
        <f t="shared" si="8"/>
        <v>2032</v>
      </c>
      <c r="L219" s="4"/>
      <c r="M219" s="4"/>
    </row>
    <row r="220" spans="7:13">
      <c r="G220" s="36">
        <v>48549</v>
      </c>
      <c r="H220" s="40">
        <v>5.7113148979591832</v>
      </c>
      <c r="I220" s="40">
        <v>6.0077037974683529</v>
      </c>
      <c r="J220" s="40">
        <v>5.6736085869453845</v>
      </c>
      <c r="K220" s="169">
        <f t="shared" si="8"/>
        <v>2032</v>
      </c>
      <c r="L220" s="4"/>
      <c r="M220" s="4"/>
    </row>
    <row r="221" spans="7:13">
      <c r="G221" s="36">
        <v>48580</v>
      </c>
      <c r="H221" s="40">
        <v>5.8059067346938775</v>
      </c>
      <c r="I221" s="40">
        <v>6.2212734177215179</v>
      </c>
      <c r="J221" s="40">
        <v>5.7660360897632961</v>
      </c>
      <c r="K221" s="169">
        <f t="shared" si="8"/>
        <v>2033</v>
      </c>
      <c r="L221" s="4"/>
      <c r="M221" s="4"/>
    </row>
    <row r="222" spans="7:13">
      <c r="G222" s="36">
        <v>48611</v>
      </c>
      <c r="H222" s="40">
        <v>5.822029183673469</v>
      </c>
      <c r="I222" s="40">
        <v>6.3976784810126563</v>
      </c>
      <c r="J222" s="40">
        <v>5.8027201762475675</v>
      </c>
      <c r="K222" s="169">
        <f t="shared" si="8"/>
        <v>2033</v>
      </c>
      <c r="L222" s="4"/>
      <c r="M222" s="4"/>
    </row>
    <row r="223" spans="7:13">
      <c r="G223" s="36">
        <v>48639</v>
      </c>
      <c r="H223" s="40">
        <v>5.6281516326530605</v>
      </c>
      <c r="I223" s="40">
        <v>5.8364632911392391</v>
      </c>
      <c r="J223" s="40">
        <v>5.6003428834921616</v>
      </c>
      <c r="K223" s="169">
        <f t="shared" si="8"/>
        <v>2033</v>
      </c>
      <c r="L223" s="4"/>
      <c r="M223" s="4"/>
    </row>
    <row r="224" spans="7:13">
      <c r="G224" s="36">
        <v>48670</v>
      </c>
      <c r="H224" s="40">
        <v>5.4342740816326529</v>
      </c>
      <c r="I224" s="40">
        <v>5.4515518987341762</v>
      </c>
      <c r="J224" s="40">
        <v>5.4107742801516556</v>
      </c>
      <c r="K224" s="169">
        <f t="shared" ref="K224:K311" si="9">YEAR(G224)</f>
        <v>2033</v>
      </c>
      <c r="L224" s="4"/>
      <c r="M224" s="4"/>
    </row>
    <row r="225" spans="7:13">
      <c r="G225" s="36">
        <v>48700</v>
      </c>
      <c r="H225" s="40">
        <v>5.2565189795918368</v>
      </c>
      <c r="I225" s="40">
        <v>5.4836531645569613</v>
      </c>
      <c r="J225" s="40">
        <v>5.232272384465622</v>
      </c>
      <c r="K225" s="169">
        <f t="shared" si="9"/>
        <v>2033</v>
      </c>
      <c r="L225" s="4"/>
      <c r="M225" s="4"/>
    </row>
    <row r="226" spans="7:13">
      <c r="G226" s="36">
        <v>48731</v>
      </c>
      <c r="H226" s="40">
        <v>5.2402944897959181</v>
      </c>
      <c r="I226" s="40">
        <v>5.323248101265821</v>
      </c>
      <c r="J226" s="40">
        <v>5.2134179936468898</v>
      </c>
      <c r="K226" s="169">
        <f t="shared" si="9"/>
        <v>2033</v>
      </c>
      <c r="L226" s="4"/>
      <c r="M226" s="4"/>
    </row>
    <row r="227" spans="7:13">
      <c r="G227" s="36">
        <v>48761</v>
      </c>
      <c r="H227" s="40">
        <v>5.5473353061224486</v>
      </c>
      <c r="I227" s="40">
        <v>5.3393493670886061</v>
      </c>
      <c r="J227" s="40">
        <v>5.5243105031253208</v>
      </c>
      <c r="K227" s="169">
        <f t="shared" si="9"/>
        <v>2033</v>
      </c>
      <c r="L227" s="4"/>
      <c r="M227" s="4"/>
    </row>
    <row r="228" spans="7:13">
      <c r="G228" s="36">
        <v>48792</v>
      </c>
      <c r="H228" s="40">
        <v>5.7250904081632656</v>
      </c>
      <c r="I228" s="40">
        <v>5.5317544303797463</v>
      </c>
      <c r="J228" s="40">
        <v>5.7028123988113544</v>
      </c>
      <c r="K228" s="169">
        <f t="shared" si="9"/>
        <v>2033</v>
      </c>
      <c r="L228" s="4"/>
      <c r="M228" s="4"/>
    </row>
    <row r="229" spans="7:13">
      <c r="G229" s="36">
        <v>48823</v>
      </c>
      <c r="H229" s="40">
        <v>5.6766210204081631</v>
      </c>
      <c r="I229" s="40">
        <v>5.4515518987341762</v>
      </c>
      <c r="J229" s="40">
        <v>5.651577641151758</v>
      </c>
      <c r="K229" s="169">
        <f t="shared" si="9"/>
        <v>2033</v>
      </c>
      <c r="L229" s="4"/>
      <c r="M229" s="4"/>
    </row>
    <row r="230" spans="7:13">
      <c r="G230" s="36">
        <v>48853</v>
      </c>
      <c r="H230" s="40">
        <v>5.7089679591836733</v>
      </c>
      <c r="I230" s="40">
        <v>5.7081594936708848</v>
      </c>
      <c r="J230" s="40">
        <v>5.6866222153909209</v>
      </c>
      <c r="K230" s="169">
        <f t="shared" si="9"/>
        <v>2033</v>
      </c>
      <c r="L230" s="4"/>
      <c r="M230" s="4"/>
    </row>
    <row r="231" spans="7:13">
      <c r="G231" s="36">
        <v>48884</v>
      </c>
      <c r="H231" s="40">
        <v>5.757437346938775</v>
      </c>
      <c r="I231" s="40">
        <v>6.0288683544303785</v>
      </c>
      <c r="J231" s="40">
        <v>5.7173630699866793</v>
      </c>
      <c r="K231" s="169">
        <f t="shared" si="9"/>
        <v>2033</v>
      </c>
      <c r="L231" s="4"/>
      <c r="M231" s="4"/>
    </row>
    <row r="232" spans="7:13">
      <c r="G232" s="36">
        <v>48914</v>
      </c>
      <c r="H232" s="40">
        <v>6.1614169387755098</v>
      </c>
      <c r="I232" s="40">
        <v>6.3816784810126572</v>
      </c>
      <c r="J232" s="40">
        <v>6.125601619018342</v>
      </c>
      <c r="K232" s="169">
        <f t="shared" si="9"/>
        <v>2033</v>
      </c>
      <c r="L232" s="4"/>
      <c r="M232" s="4"/>
    </row>
    <row r="233" spans="7:13">
      <c r="G233" s="36">
        <v>48945</v>
      </c>
      <c r="H233" s="40">
        <v>6.2825393877551017</v>
      </c>
      <c r="I233" s="40">
        <v>6.6061848101265817</v>
      </c>
      <c r="J233" s="40">
        <v>6.2446711958192438</v>
      </c>
      <c r="K233" s="169">
        <f t="shared" si="9"/>
        <v>2034</v>
      </c>
      <c r="L233" s="4"/>
      <c r="M233" s="4"/>
    </row>
    <row r="234" spans="7:13">
      <c r="G234" s="36">
        <v>48976</v>
      </c>
      <c r="H234" s="40">
        <v>6.2991720408163259</v>
      </c>
      <c r="I234" s="40">
        <v>6.6883113924050619</v>
      </c>
      <c r="J234" s="40">
        <v>6.2818676298801117</v>
      </c>
      <c r="K234" s="169">
        <f t="shared" si="9"/>
        <v>2034</v>
      </c>
      <c r="L234" s="4"/>
      <c r="M234" s="4"/>
    </row>
    <row r="235" spans="7:13">
      <c r="G235" s="36">
        <v>49004</v>
      </c>
      <c r="H235" s="40">
        <v>6.050702653061224</v>
      </c>
      <c r="I235" s="40">
        <v>6.2938810126582263</v>
      </c>
      <c r="J235" s="40">
        <v>6.0246691464289377</v>
      </c>
      <c r="K235" s="169">
        <f t="shared" si="9"/>
        <v>2034</v>
      </c>
      <c r="L235" s="4"/>
      <c r="M235" s="4"/>
    </row>
    <row r="236" spans="7:13">
      <c r="G236" s="36">
        <v>49035</v>
      </c>
      <c r="H236" s="40">
        <v>5.7691720408163265</v>
      </c>
      <c r="I236" s="40">
        <v>5.8829443037974674</v>
      </c>
      <c r="J236" s="40">
        <v>5.7470792294292448</v>
      </c>
      <c r="K236" s="169">
        <f t="shared" si="9"/>
        <v>2034</v>
      </c>
      <c r="L236" s="4"/>
      <c r="M236" s="4"/>
    </row>
    <row r="237" spans="7:13">
      <c r="G237" s="36">
        <v>49065</v>
      </c>
      <c r="H237" s="40">
        <v>5.6034577551020401</v>
      </c>
      <c r="I237" s="40">
        <v>5.7513999999999994</v>
      </c>
      <c r="J237" s="40">
        <v>5.5806687365508765</v>
      </c>
      <c r="K237" s="169">
        <f t="shared" si="9"/>
        <v>2034</v>
      </c>
      <c r="L237" s="4"/>
      <c r="M237" s="4"/>
    </row>
    <row r="238" spans="7:13">
      <c r="G238" s="36">
        <v>49096</v>
      </c>
      <c r="H238" s="40">
        <v>5.5537638775510203</v>
      </c>
      <c r="I238" s="40">
        <v>5.6199569620253156</v>
      </c>
      <c r="J238" s="40">
        <v>5.5282043447074498</v>
      </c>
      <c r="K238" s="169">
        <f t="shared" si="9"/>
        <v>2034</v>
      </c>
      <c r="L238" s="4"/>
      <c r="M238" s="4"/>
    </row>
    <row r="239" spans="7:13">
      <c r="G239" s="36">
        <v>49126</v>
      </c>
      <c r="H239" s="40">
        <v>5.7525393877551014</v>
      </c>
      <c r="I239" s="40">
        <v>5.4720075949367075</v>
      </c>
      <c r="J239" s="40">
        <v>5.7303766984322166</v>
      </c>
      <c r="K239" s="169">
        <f t="shared" si="9"/>
        <v>2034</v>
      </c>
      <c r="L239" s="4"/>
      <c r="M239" s="4"/>
    </row>
    <row r="240" spans="7:13">
      <c r="G240" s="36">
        <v>49157</v>
      </c>
      <c r="H240" s="40">
        <v>5.9347842857142856</v>
      </c>
      <c r="I240" s="40">
        <v>5.7020835443037967</v>
      </c>
      <c r="J240" s="40">
        <v>5.9133872527922948</v>
      </c>
      <c r="K240" s="169">
        <f t="shared" si="9"/>
        <v>2034</v>
      </c>
      <c r="L240" s="4"/>
      <c r="M240" s="4"/>
    </row>
    <row r="241" spans="7:13">
      <c r="G241" s="36">
        <v>49188</v>
      </c>
      <c r="H241" s="40">
        <v>5.8353965306122442</v>
      </c>
      <c r="I241" s="40">
        <v>5.5541341772151895</v>
      </c>
      <c r="J241" s="40">
        <v>5.8110202069884211</v>
      </c>
      <c r="K241" s="169">
        <f t="shared" si="9"/>
        <v>2034</v>
      </c>
      <c r="L241" s="4"/>
      <c r="M241" s="4"/>
    </row>
    <row r="242" spans="7:13">
      <c r="G242" s="36">
        <v>49218</v>
      </c>
      <c r="H242" s="40">
        <v>5.8519271428571429</v>
      </c>
      <c r="I242" s="40">
        <v>5.8336278481012647</v>
      </c>
      <c r="J242" s="40">
        <v>5.8301820063531107</v>
      </c>
      <c r="K242" s="169">
        <f t="shared" si="9"/>
        <v>2034</v>
      </c>
      <c r="L242" s="4"/>
      <c r="M242" s="4"/>
    </row>
    <row r="243" spans="7:13">
      <c r="G243" s="36">
        <v>49249</v>
      </c>
      <c r="H243" s="40">
        <v>5.9181516326530605</v>
      </c>
      <c r="I243" s="40">
        <v>6.2280582278481003</v>
      </c>
      <c r="J243" s="40">
        <v>5.8787525566144074</v>
      </c>
      <c r="K243" s="169">
        <f t="shared" si="9"/>
        <v>2034</v>
      </c>
      <c r="L243" s="4"/>
      <c r="M243" s="4"/>
    </row>
    <row r="244" spans="7:13">
      <c r="G244" s="36">
        <v>49279</v>
      </c>
      <c r="H244" s="40">
        <v>6.3157026530612237</v>
      </c>
      <c r="I244" s="40">
        <v>6.556868354430379</v>
      </c>
      <c r="J244" s="40">
        <v>6.2805355261809614</v>
      </c>
      <c r="K244" s="169">
        <f t="shared" si="9"/>
        <v>2034</v>
      </c>
      <c r="L244" s="4"/>
      <c r="M244" s="4"/>
    </row>
    <row r="245" spans="7:13">
      <c r="G245" s="36">
        <v>49310</v>
      </c>
      <c r="H245" s="40">
        <v>6.4569271428571433</v>
      </c>
      <c r="I245" s="40">
        <v>6.7705392405063272</v>
      </c>
      <c r="J245" s="40">
        <v>6.4197915974997448</v>
      </c>
      <c r="K245" s="169">
        <f t="shared" si="9"/>
        <v>2035</v>
      </c>
      <c r="L245" s="4"/>
      <c r="M245" s="4"/>
    </row>
    <row r="246" spans="7:13">
      <c r="G246" s="36">
        <v>49341</v>
      </c>
      <c r="H246" s="40">
        <v>6.4908046938775508</v>
      </c>
      <c r="I246" s="40">
        <v>6.8884126582278471</v>
      </c>
      <c r="J246" s="40">
        <v>6.4743053796495547</v>
      </c>
      <c r="K246" s="169">
        <f t="shared" si="9"/>
        <v>2035</v>
      </c>
      <c r="L246" s="4"/>
      <c r="M246" s="4"/>
    </row>
    <row r="247" spans="7:13">
      <c r="G247" s="36">
        <v>49369</v>
      </c>
      <c r="H247" s="40">
        <v>6.2871312244897952</v>
      </c>
      <c r="I247" s="40">
        <v>6.5345898734177199</v>
      </c>
      <c r="J247" s="40">
        <v>6.2620910134235066</v>
      </c>
      <c r="K247" s="169">
        <f t="shared" si="9"/>
        <v>2035</v>
      </c>
      <c r="L247" s="4"/>
      <c r="M247" s="4"/>
    </row>
    <row r="248" spans="7:13">
      <c r="G248" s="36">
        <v>49400</v>
      </c>
      <c r="H248" s="40">
        <v>6.0664169387755091</v>
      </c>
      <c r="I248" s="40">
        <v>6.1808683544303786</v>
      </c>
      <c r="J248" s="40">
        <v>6.0455729275540531</v>
      </c>
      <c r="K248" s="169">
        <f t="shared" si="9"/>
        <v>2035</v>
      </c>
      <c r="L248" s="4"/>
      <c r="M248" s="4"/>
    </row>
    <row r="249" spans="7:13">
      <c r="G249" s="36">
        <v>49430</v>
      </c>
      <c r="H249" s="40">
        <v>6.0324373469387753</v>
      </c>
      <c r="I249" s="40">
        <v>6.079703797468353</v>
      </c>
      <c r="J249" s="40">
        <v>6.0114505789527621</v>
      </c>
      <c r="K249" s="169">
        <f t="shared" si="9"/>
        <v>2035</v>
      </c>
      <c r="L249" s="4"/>
      <c r="M249" s="4"/>
    </row>
    <row r="250" spans="7:13">
      <c r="G250" s="36">
        <v>49461</v>
      </c>
      <c r="H250" s="40">
        <v>5.9306006122448975</v>
      </c>
      <c r="I250" s="40">
        <v>5.8270455696202523</v>
      </c>
      <c r="J250" s="40">
        <v>5.9066242647812279</v>
      </c>
      <c r="K250" s="169">
        <f t="shared" si="9"/>
        <v>2035</v>
      </c>
      <c r="L250" s="4"/>
      <c r="M250" s="4"/>
    </row>
    <row r="251" spans="7:13">
      <c r="G251" s="36">
        <v>49491</v>
      </c>
      <c r="H251" s="40">
        <v>6.2022332653061225</v>
      </c>
      <c r="I251" s="40">
        <v>5.8101341772151889</v>
      </c>
      <c r="J251" s="40">
        <v>6.1819598524438986</v>
      </c>
      <c r="K251" s="169">
        <f t="shared" si="9"/>
        <v>2035</v>
      </c>
      <c r="L251" s="4"/>
      <c r="M251" s="4"/>
    </row>
    <row r="252" spans="7:13">
      <c r="G252" s="36">
        <v>49522</v>
      </c>
      <c r="H252" s="40">
        <v>6.3380495918367341</v>
      </c>
      <c r="I252" s="40">
        <v>5.8775772151898726</v>
      </c>
      <c r="J252" s="40">
        <v>6.3183467773337441</v>
      </c>
      <c r="K252" s="169">
        <f t="shared" si="9"/>
        <v>2035</v>
      </c>
      <c r="L252" s="4"/>
      <c r="M252" s="4"/>
    </row>
    <row r="253" spans="7:13">
      <c r="G253" s="36">
        <v>49553</v>
      </c>
      <c r="H253" s="40">
        <v>6.1852944897959183</v>
      </c>
      <c r="I253" s="40">
        <v>5.9112987341772136</v>
      </c>
      <c r="J253" s="40">
        <v>6.1623881750179326</v>
      </c>
      <c r="K253" s="169">
        <f t="shared" si="9"/>
        <v>2035</v>
      </c>
      <c r="L253" s="4"/>
      <c r="M253" s="4"/>
    </row>
    <row r="254" spans="7:13">
      <c r="G254" s="36">
        <v>49583</v>
      </c>
      <c r="H254" s="40">
        <v>6.1852944897959183</v>
      </c>
      <c r="I254" s="40">
        <v>6.2144886075949355</v>
      </c>
      <c r="J254" s="40">
        <v>6.1649499129009122</v>
      </c>
      <c r="K254" s="169">
        <f t="shared" si="9"/>
        <v>2035</v>
      </c>
      <c r="L254" s="4"/>
      <c r="M254" s="4"/>
    </row>
    <row r="255" spans="7:13">
      <c r="G255" s="36">
        <v>49614</v>
      </c>
      <c r="H255" s="40">
        <v>6.2362128571428572</v>
      </c>
      <c r="I255" s="40">
        <v>6.5345898734177199</v>
      </c>
      <c r="J255" s="40">
        <v>6.1981500358643302</v>
      </c>
      <c r="K255" s="169">
        <f t="shared" si="9"/>
        <v>2035</v>
      </c>
      <c r="L255" s="4"/>
      <c r="M255" s="4"/>
    </row>
    <row r="256" spans="7:13">
      <c r="G256" s="36">
        <v>49644</v>
      </c>
      <c r="H256" s="40">
        <v>6.6096822448979582</v>
      </c>
      <c r="I256" s="40">
        <v>6.8547924050632902</v>
      </c>
      <c r="J256" s="40">
        <v>6.5757501998155554</v>
      </c>
      <c r="K256" s="169">
        <f t="shared" si="9"/>
        <v>2035</v>
      </c>
      <c r="L256" s="4"/>
      <c r="M256" s="4"/>
    </row>
    <row r="257" spans="7:13">
      <c r="G257" s="36">
        <v>49675</v>
      </c>
      <c r="H257" s="40">
        <v>6.8688659183673471</v>
      </c>
      <c r="I257" s="40">
        <v>7.1185898734177195</v>
      </c>
      <c r="J257" s="40">
        <v>6.8334610308433241</v>
      </c>
      <c r="K257" s="169">
        <f t="shared" si="9"/>
        <v>2036</v>
      </c>
      <c r="L257" s="4"/>
      <c r="M257" s="4"/>
    </row>
    <row r="258" spans="7:13">
      <c r="G258" s="36">
        <v>49706</v>
      </c>
      <c r="H258" s="40">
        <v>6.8166210204081636</v>
      </c>
      <c r="I258" s="40">
        <v>7.2569189873417708</v>
      </c>
      <c r="J258" s="40">
        <v>6.8014905420637364</v>
      </c>
      <c r="K258" s="169">
        <f t="shared" si="9"/>
        <v>2036</v>
      </c>
      <c r="L258" s="4"/>
      <c r="M258" s="4"/>
    </row>
    <row r="259" spans="7:13">
      <c r="G259" s="36">
        <v>49735</v>
      </c>
      <c r="H259" s="40">
        <v>6.694682244897959</v>
      </c>
      <c r="I259" s="40">
        <v>6.9284126582278471</v>
      </c>
      <c r="J259" s="40">
        <v>6.6713542576083622</v>
      </c>
      <c r="K259" s="169">
        <f t="shared" si="9"/>
        <v>2036</v>
      </c>
      <c r="L259" s="4"/>
      <c r="M259" s="4"/>
    </row>
    <row r="260" spans="7:13">
      <c r="G260" s="36">
        <v>49766</v>
      </c>
      <c r="H260" s="40">
        <v>6.5031516326530614</v>
      </c>
      <c r="I260" s="40">
        <v>6.6691721518987332</v>
      </c>
      <c r="J260" s="40">
        <v>6.4841424531201977</v>
      </c>
      <c r="K260" s="169">
        <f t="shared" si="9"/>
        <v>2036</v>
      </c>
      <c r="L260" s="4"/>
      <c r="M260" s="4"/>
    </row>
    <row r="261" spans="7:13">
      <c r="G261" s="36">
        <v>49796</v>
      </c>
      <c r="H261" s="40">
        <v>6.4857026530612245</v>
      </c>
      <c r="I261" s="40">
        <v>6.6173240506329094</v>
      </c>
      <c r="J261" s="40">
        <v>6.4666201660006157</v>
      </c>
      <c r="K261" s="169">
        <f t="shared" si="9"/>
        <v>2036</v>
      </c>
      <c r="L261" s="4"/>
      <c r="M261" s="4"/>
    </row>
    <row r="262" spans="7:13">
      <c r="G262" s="36">
        <v>49827</v>
      </c>
      <c r="H262" s="40">
        <v>6.3986618367346937</v>
      </c>
      <c r="I262" s="40">
        <v>6.3752987341772132</v>
      </c>
      <c r="J262" s="40">
        <v>6.3766519315503638</v>
      </c>
      <c r="K262" s="169">
        <f t="shared" si="9"/>
        <v>2036</v>
      </c>
      <c r="L262" s="4"/>
      <c r="M262" s="4"/>
    </row>
    <row r="263" spans="7:13">
      <c r="G263" s="36">
        <v>49857</v>
      </c>
      <c r="H263" s="40">
        <v>6.6773353061224485</v>
      </c>
      <c r="I263" s="40">
        <v>6.3407670886075937</v>
      </c>
      <c r="J263" s="40">
        <v>6.6590579157700587</v>
      </c>
      <c r="K263" s="169">
        <f t="shared" si="9"/>
        <v>2036</v>
      </c>
      <c r="L263" s="4"/>
      <c r="M263" s="4"/>
    </row>
    <row r="264" spans="7:13">
      <c r="G264" s="36">
        <v>49888</v>
      </c>
      <c r="H264" s="40">
        <v>6.9037638775510208</v>
      </c>
      <c r="I264" s="40">
        <v>6.4789949367088591</v>
      </c>
      <c r="J264" s="40">
        <v>6.8864377702633472</v>
      </c>
      <c r="K264" s="169">
        <f t="shared" si="9"/>
        <v>2036</v>
      </c>
      <c r="L264" s="4"/>
      <c r="M264" s="4"/>
    </row>
    <row r="265" spans="7:13">
      <c r="G265" s="36">
        <v>49919</v>
      </c>
      <c r="H265" s="40">
        <v>6.7121312244897959</v>
      </c>
      <c r="I265" s="40">
        <v>6.4444632911392397</v>
      </c>
      <c r="J265" s="40">
        <v>6.6914382826109238</v>
      </c>
      <c r="K265" s="169">
        <f t="shared" si="9"/>
        <v>2036</v>
      </c>
      <c r="L265" s="4"/>
      <c r="M265" s="4"/>
    </row>
    <row r="266" spans="7:13">
      <c r="G266" s="36">
        <v>49949</v>
      </c>
      <c r="H266" s="40">
        <v>6.7121312244897959</v>
      </c>
      <c r="I266" s="40">
        <v>6.7555518987341765</v>
      </c>
      <c r="J266" s="40">
        <v>6.6940000204939034</v>
      </c>
      <c r="K266" s="169">
        <f t="shared" si="9"/>
        <v>2036</v>
      </c>
      <c r="L266" s="4"/>
      <c r="M266" s="4"/>
    </row>
    <row r="267" spans="7:13">
      <c r="G267" s="36">
        <v>49980</v>
      </c>
      <c r="H267" s="40">
        <v>6.7643761224489793</v>
      </c>
      <c r="I267" s="40">
        <v>7.1704379746835434</v>
      </c>
      <c r="J267" s="40">
        <v>6.7285322471564708</v>
      </c>
      <c r="K267" s="169">
        <f t="shared" si="9"/>
        <v>2036</v>
      </c>
      <c r="L267" s="4"/>
      <c r="M267" s="4"/>
    </row>
    <row r="268" spans="7:13">
      <c r="G268" s="36">
        <v>50010</v>
      </c>
      <c r="H268" s="40">
        <v>7.1649883673469379</v>
      </c>
      <c r="I268" s="40">
        <v>7.4816278481012644</v>
      </c>
      <c r="J268" s="40">
        <v>7.1333893021826009</v>
      </c>
      <c r="K268" s="169">
        <f t="shared" si="9"/>
        <v>2036</v>
      </c>
      <c r="L268" s="4"/>
      <c r="M268" s="4"/>
    </row>
    <row r="269" spans="7:13">
      <c r="G269" s="36">
        <v>50041</v>
      </c>
      <c r="H269" s="40">
        <v>7.3266210204081625</v>
      </c>
      <c r="I269" s="40">
        <v>7.6678556962025306</v>
      </c>
      <c r="J269" s="40">
        <v>7.2931392765652223</v>
      </c>
      <c r="K269" s="169">
        <f t="shared" si="9"/>
        <v>2037</v>
      </c>
      <c r="L269" s="4"/>
      <c r="M269" s="4"/>
    </row>
    <row r="270" spans="7:13">
      <c r="G270" s="36">
        <v>50072</v>
      </c>
      <c r="H270" s="40">
        <v>7.290906734693877</v>
      </c>
      <c r="I270" s="40">
        <v>7.756463291139239</v>
      </c>
      <c r="J270" s="40">
        <v>7.2777688492673436</v>
      </c>
      <c r="K270" s="169">
        <f t="shared" si="9"/>
        <v>2037</v>
      </c>
      <c r="L270" s="4"/>
      <c r="M270" s="4"/>
    </row>
    <row r="271" spans="7:13">
      <c r="G271" s="36">
        <v>50100</v>
      </c>
      <c r="H271" s="40">
        <v>7.0051924489795923</v>
      </c>
      <c r="I271" s="40">
        <v>7.4020329113924035</v>
      </c>
      <c r="J271" s="40">
        <v>6.9831689927246643</v>
      </c>
      <c r="K271" s="169">
        <f t="shared" si="9"/>
        <v>2037</v>
      </c>
      <c r="L271" s="4"/>
      <c r="M271" s="4"/>
    </row>
    <row r="272" spans="7:13">
      <c r="G272" s="36">
        <v>50131</v>
      </c>
      <c r="H272" s="40">
        <v>6.6660087755102033</v>
      </c>
      <c r="I272" s="40">
        <v>6.888210126582277</v>
      </c>
      <c r="J272" s="40">
        <v>6.6476837995696281</v>
      </c>
      <c r="K272" s="169">
        <f t="shared" si="9"/>
        <v>2037</v>
      </c>
      <c r="L272" s="4"/>
      <c r="M272" s="4"/>
    </row>
    <row r="273" spans="7:13">
      <c r="G273" s="36">
        <v>50161</v>
      </c>
      <c r="H273" s="40">
        <v>6.6660087755102033</v>
      </c>
      <c r="I273" s="40">
        <v>6.7997037974683527</v>
      </c>
      <c r="J273" s="40">
        <v>6.6476837995696281</v>
      </c>
      <c r="K273" s="169">
        <f t="shared" si="9"/>
        <v>2037</v>
      </c>
      <c r="L273" s="4"/>
      <c r="M273" s="4"/>
    </row>
    <row r="274" spans="7:13">
      <c r="G274" s="36">
        <v>50192</v>
      </c>
      <c r="H274" s="40">
        <v>6.594580204081633</v>
      </c>
      <c r="I274" s="40">
        <v>6.5161594936708847</v>
      </c>
      <c r="J274" s="40">
        <v>6.573393400963214</v>
      </c>
      <c r="K274" s="169">
        <f t="shared" si="9"/>
        <v>2037</v>
      </c>
      <c r="L274" s="4"/>
      <c r="M274" s="4"/>
    </row>
    <row r="275" spans="7:13">
      <c r="G275" s="36">
        <v>50222</v>
      </c>
      <c r="H275" s="40">
        <v>6.8267230612244898</v>
      </c>
      <c r="I275" s="40">
        <v>6.4984379746835428</v>
      </c>
      <c r="J275" s="40">
        <v>6.8090732861973571</v>
      </c>
      <c r="K275" s="169">
        <f t="shared" si="9"/>
        <v>2037</v>
      </c>
      <c r="L275" s="4"/>
      <c r="M275" s="4"/>
    </row>
    <row r="276" spans="7:13">
      <c r="G276" s="36">
        <v>50253</v>
      </c>
      <c r="H276" s="40">
        <v>6.9694781632653058</v>
      </c>
      <c r="I276" s="40">
        <v>6.604767088607594</v>
      </c>
      <c r="J276" s="40">
        <v>6.9524281381289077</v>
      </c>
      <c r="K276" s="169">
        <f t="shared" si="9"/>
        <v>2037</v>
      </c>
      <c r="L276" s="4"/>
      <c r="M276" s="4"/>
    </row>
    <row r="277" spans="7:13">
      <c r="G277" s="36">
        <v>50284</v>
      </c>
      <c r="H277" s="40">
        <v>6.7552944897959177</v>
      </c>
      <c r="I277" s="40">
        <v>6.5693240506329103</v>
      </c>
      <c r="J277" s="40">
        <v>6.7347828875909421</v>
      </c>
      <c r="K277" s="169">
        <f t="shared" si="9"/>
        <v>2037</v>
      </c>
      <c r="L277" s="4"/>
      <c r="M277" s="4"/>
    </row>
    <row r="278" spans="7:13">
      <c r="G278" s="36">
        <v>50314</v>
      </c>
      <c r="H278" s="40">
        <v>6.8267230612244898</v>
      </c>
      <c r="I278" s="40">
        <v>6.9413746835443026</v>
      </c>
      <c r="J278" s="40">
        <v>6.8090732861973571</v>
      </c>
      <c r="K278" s="169">
        <f t="shared" si="9"/>
        <v>2037</v>
      </c>
      <c r="L278" s="4"/>
      <c r="M278" s="4"/>
    </row>
    <row r="279" spans="7:13">
      <c r="G279" s="36">
        <v>50345</v>
      </c>
      <c r="H279" s="40">
        <v>6.8801924489795914</v>
      </c>
      <c r="I279" s="40">
        <v>7.2426405063291126</v>
      </c>
      <c r="J279" s="40">
        <v>6.8448351470437547</v>
      </c>
      <c r="K279" s="169">
        <f t="shared" si="9"/>
        <v>2037</v>
      </c>
      <c r="L279" s="4"/>
      <c r="M279" s="4"/>
    </row>
    <row r="280" spans="7:13">
      <c r="G280" s="36">
        <v>50375</v>
      </c>
      <c r="H280" s="40">
        <v>7.3087638775510202</v>
      </c>
      <c r="I280" s="40">
        <v>7.6855772151898725</v>
      </c>
      <c r="J280" s="40">
        <v>7.2777688492673436</v>
      </c>
      <c r="K280" s="169">
        <f t="shared" si="9"/>
        <v>2037</v>
      </c>
      <c r="L280" s="4"/>
      <c r="M280" s="4"/>
    </row>
    <row r="281" spans="7:13">
      <c r="G281" s="36">
        <v>50406</v>
      </c>
      <c r="H281" s="40">
        <v>7.4990700000000006</v>
      </c>
      <c r="I281" s="40">
        <v>7.9027924050632894</v>
      </c>
      <c r="J281" s="40">
        <v>7.4663127574546584</v>
      </c>
      <c r="K281" s="169">
        <f t="shared" ref="K281:K304" si="10">YEAR(G281)</f>
        <v>2038</v>
      </c>
      <c r="L281" s="4"/>
      <c r="M281" s="4"/>
    </row>
    <row r="282" spans="7:13">
      <c r="G282" s="36">
        <v>50437</v>
      </c>
      <c r="H282" s="40">
        <v>7.4807026530612237</v>
      </c>
      <c r="I282" s="40">
        <v>7.9936278481012648</v>
      </c>
      <c r="J282" s="40">
        <v>7.4683621477610416</v>
      </c>
      <c r="K282" s="169">
        <f t="shared" si="10"/>
        <v>2038</v>
      </c>
      <c r="L282" s="4"/>
      <c r="M282" s="4"/>
    </row>
    <row r="283" spans="7:13">
      <c r="G283" s="36">
        <v>50465</v>
      </c>
      <c r="H283" s="40">
        <v>7.2792740816326527</v>
      </c>
      <c r="I283" s="40">
        <v>7.6300835443037966</v>
      </c>
      <c r="J283" s="40">
        <v>7.2584021108720158</v>
      </c>
      <c r="K283" s="169">
        <f t="shared" si="10"/>
        <v>2038</v>
      </c>
      <c r="L283" s="4"/>
      <c r="M283" s="4"/>
    </row>
    <row r="284" spans="7:13">
      <c r="G284" s="36">
        <v>50496</v>
      </c>
      <c r="H284" s="40">
        <v>7.0593761224489793</v>
      </c>
      <c r="I284" s="40">
        <v>7.3028936708860748</v>
      </c>
      <c r="J284" s="40">
        <v>7.0427037811251161</v>
      </c>
      <c r="K284" s="169">
        <f t="shared" si="10"/>
        <v>2038</v>
      </c>
      <c r="L284" s="4"/>
      <c r="M284" s="4"/>
    </row>
    <row r="285" spans="7:13">
      <c r="G285" s="36">
        <v>50526</v>
      </c>
      <c r="H285" s="40">
        <v>7.0411108163265306</v>
      </c>
      <c r="I285" s="40">
        <v>7.2665392405063276</v>
      </c>
      <c r="J285" s="40">
        <v>7.0243617378829803</v>
      </c>
      <c r="K285" s="169">
        <f t="shared" si="10"/>
        <v>2038</v>
      </c>
      <c r="L285" s="4"/>
      <c r="M285" s="4"/>
    </row>
    <row r="286" spans="7:13">
      <c r="G286" s="36">
        <v>50557</v>
      </c>
      <c r="H286" s="40">
        <v>6.98611081632653</v>
      </c>
      <c r="I286" s="40">
        <v>6.9756025316455688</v>
      </c>
      <c r="J286" s="40">
        <v>6.9665689312429562</v>
      </c>
      <c r="K286" s="169">
        <f t="shared" si="10"/>
        <v>2038</v>
      </c>
      <c r="L286" s="4"/>
      <c r="M286" s="4"/>
    </row>
    <row r="287" spans="7:13">
      <c r="G287" s="36">
        <v>50587</v>
      </c>
      <c r="H287" s="40">
        <v>7.2975393877551014</v>
      </c>
      <c r="I287" s="40">
        <v>7.011956962025315</v>
      </c>
      <c r="J287" s="40">
        <v>7.2818676298801108</v>
      </c>
      <c r="K287" s="169">
        <f t="shared" si="10"/>
        <v>2038</v>
      </c>
      <c r="L287" s="4"/>
      <c r="M287" s="4"/>
    </row>
    <row r="288" spans="7:13">
      <c r="G288" s="36">
        <v>50618</v>
      </c>
      <c r="H288" s="40">
        <v>7.4258046938775504</v>
      </c>
      <c r="I288" s="40">
        <v>7.1210202531645557</v>
      </c>
      <c r="J288" s="40">
        <v>7.4106718106363365</v>
      </c>
      <c r="K288" s="169">
        <f t="shared" si="10"/>
        <v>2038</v>
      </c>
      <c r="L288" s="4"/>
      <c r="M288" s="4"/>
    </row>
    <row r="289" spans="7:13">
      <c r="G289" s="36">
        <v>50649</v>
      </c>
      <c r="H289" s="40">
        <v>7.2242740816326529</v>
      </c>
      <c r="I289" s="40">
        <v>7.0665392405063274</v>
      </c>
      <c r="J289" s="40">
        <v>7.2057327799979509</v>
      </c>
      <c r="K289" s="169">
        <f t="shared" si="10"/>
        <v>2038</v>
      </c>
      <c r="L289" s="4"/>
      <c r="M289" s="4"/>
    </row>
    <row r="290" spans="7:13">
      <c r="G290" s="36">
        <v>50679</v>
      </c>
      <c r="H290" s="40">
        <v>7.2242740816326529</v>
      </c>
      <c r="I290" s="40">
        <v>7.4483113924050617</v>
      </c>
      <c r="J290" s="40">
        <v>7.2082945178809315</v>
      </c>
      <c r="K290" s="169">
        <f t="shared" si="10"/>
        <v>2038</v>
      </c>
      <c r="L290" s="4"/>
      <c r="M290" s="4"/>
    </row>
    <row r="291" spans="7:13">
      <c r="G291" s="36">
        <v>50710</v>
      </c>
      <c r="H291" s="40">
        <v>7.3159067346938773</v>
      </c>
      <c r="I291" s="40">
        <v>7.684564556962024</v>
      </c>
      <c r="J291" s="40">
        <v>7.2823799774567073</v>
      </c>
      <c r="K291" s="169">
        <f t="shared" si="10"/>
        <v>2038</v>
      </c>
      <c r="L291" s="4"/>
      <c r="M291" s="4"/>
    </row>
    <row r="292" spans="7:13">
      <c r="G292" s="36">
        <v>50740</v>
      </c>
      <c r="H292" s="40">
        <v>7.7921312244897951</v>
      </c>
      <c r="I292" s="40">
        <v>8.0845645569620235</v>
      </c>
      <c r="J292" s="40">
        <v>7.7631669433343591</v>
      </c>
      <c r="K292" s="169">
        <f t="shared" si="10"/>
        <v>2038</v>
      </c>
      <c r="L292" s="4"/>
      <c r="M292" s="4"/>
    </row>
    <row r="293" spans="7:13">
      <c r="G293" s="36">
        <v>50771</v>
      </c>
      <c r="H293" s="40">
        <v>7.9386618367346937</v>
      </c>
      <c r="I293" s="40">
        <v>8.3498810126582264</v>
      </c>
      <c r="J293" s="40">
        <v>7.9077514294497391</v>
      </c>
      <c r="K293" s="169">
        <f t="shared" si="10"/>
        <v>2039</v>
      </c>
      <c r="L293" s="4"/>
      <c r="M293" s="4"/>
    </row>
    <row r="294" spans="7:13">
      <c r="G294" s="36">
        <v>50802</v>
      </c>
      <c r="H294" s="40">
        <v>7.9386618367346937</v>
      </c>
      <c r="I294" s="40">
        <v>8.4057797468354423</v>
      </c>
      <c r="J294" s="40">
        <v>7.928245332513578</v>
      </c>
      <c r="K294" s="169">
        <f t="shared" si="10"/>
        <v>2039</v>
      </c>
      <c r="L294" s="4"/>
      <c r="M294" s="4"/>
    </row>
    <row r="295" spans="7:13">
      <c r="G295" s="36">
        <v>50830</v>
      </c>
      <c r="H295" s="40">
        <v>7.6379475510204085</v>
      </c>
      <c r="I295" s="40">
        <v>7.9209189873417705</v>
      </c>
      <c r="J295" s="40">
        <v>7.6185824572189782</v>
      </c>
      <c r="K295" s="169">
        <f t="shared" si="10"/>
        <v>2039</v>
      </c>
      <c r="L295" s="4"/>
      <c r="M295" s="4"/>
    </row>
    <row r="296" spans="7:13">
      <c r="G296" s="36">
        <v>50861</v>
      </c>
      <c r="H296" s="40">
        <v>7.2996822448979595</v>
      </c>
      <c r="I296" s="40">
        <v>7.5664886075949349</v>
      </c>
      <c r="J296" s="40">
        <v>7.284019489701814</v>
      </c>
      <c r="K296" s="169">
        <f t="shared" si="10"/>
        <v>2039</v>
      </c>
      <c r="L296" s="4"/>
      <c r="M296" s="4"/>
    </row>
    <row r="297" spans="7:13">
      <c r="G297" s="36">
        <v>50891</v>
      </c>
      <c r="H297" s="40">
        <v>7.3184577551020409</v>
      </c>
      <c r="I297" s="40">
        <v>7.5478556962025305</v>
      </c>
      <c r="J297" s="40">
        <v>7.3028738805205453</v>
      </c>
      <c r="K297" s="169">
        <f t="shared" si="10"/>
        <v>2039</v>
      </c>
      <c r="L297" s="4"/>
      <c r="M297" s="4"/>
    </row>
    <row r="298" spans="7:13">
      <c r="G298" s="36">
        <v>50922</v>
      </c>
      <c r="H298" s="40">
        <v>7.2057026530612243</v>
      </c>
      <c r="I298" s="40">
        <v>7.3240582278481003</v>
      </c>
      <c r="J298" s="40">
        <v>7.1870833282098587</v>
      </c>
      <c r="K298" s="169">
        <f t="shared" si="10"/>
        <v>2039</v>
      </c>
      <c r="L298" s="4"/>
      <c r="M298" s="4"/>
    </row>
    <row r="299" spans="7:13">
      <c r="G299" s="36">
        <v>50952</v>
      </c>
      <c r="H299" s="40">
        <v>7.4687638775510203</v>
      </c>
      <c r="I299" s="40">
        <v>7.2867924050632897</v>
      </c>
      <c r="J299" s="40">
        <v>7.4538114765857166</v>
      </c>
      <c r="K299" s="169">
        <f t="shared" si="10"/>
        <v>2039</v>
      </c>
      <c r="L299" s="4"/>
      <c r="M299" s="4"/>
    </row>
    <row r="300" spans="7:13">
      <c r="G300" s="36">
        <v>50983</v>
      </c>
      <c r="H300" s="40">
        <v>7.6002944897959184</v>
      </c>
      <c r="I300" s="40">
        <v>7.3799569620253154</v>
      </c>
      <c r="J300" s="40">
        <v>7.5858946818321558</v>
      </c>
      <c r="K300" s="169">
        <f t="shared" si="10"/>
        <v>2039</v>
      </c>
      <c r="L300" s="4"/>
      <c r="M300" s="4"/>
    </row>
    <row r="301" spans="7:13">
      <c r="G301" s="36">
        <v>51014</v>
      </c>
      <c r="H301" s="40">
        <v>7.3935597959183665</v>
      </c>
      <c r="I301" s="40">
        <v>7.3240582278481003</v>
      </c>
      <c r="J301" s="40">
        <v>7.3757297059124918</v>
      </c>
      <c r="K301" s="169">
        <f t="shared" si="10"/>
        <v>2039</v>
      </c>
      <c r="L301" s="4"/>
      <c r="M301" s="4"/>
    </row>
    <row r="302" spans="7:13">
      <c r="G302" s="36">
        <v>51044</v>
      </c>
      <c r="H302" s="40">
        <v>7.4312128571428566</v>
      </c>
      <c r="I302" s="40">
        <v>7.6597544303797456</v>
      </c>
      <c r="J302" s="40">
        <v>7.4161026949482531</v>
      </c>
      <c r="K302" s="169">
        <f t="shared" si="10"/>
        <v>2039</v>
      </c>
      <c r="L302" s="4"/>
      <c r="M302" s="4"/>
    </row>
    <row r="303" spans="7:13">
      <c r="G303" s="36">
        <v>51075</v>
      </c>
      <c r="H303" s="40">
        <v>7.5251924489795918</v>
      </c>
      <c r="I303" s="40">
        <v>7.8649189873417704</v>
      </c>
      <c r="J303" s="40">
        <v>7.4925449533763713</v>
      </c>
      <c r="K303" s="169">
        <f t="shared" si="10"/>
        <v>2039</v>
      </c>
      <c r="L303" s="4"/>
      <c r="M303" s="4"/>
    </row>
    <row r="304" spans="7:13">
      <c r="G304" s="36">
        <v>51105</v>
      </c>
      <c r="H304" s="40">
        <v>7.9949883673469389</v>
      </c>
      <c r="I304" s="40">
        <v>8.3498810126582264</v>
      </c>
      <c r="J304" s="40">
        <v>7.9668763397889126</v>
      </c>
      <c r="K304" s="169">
        <f t="shared" si="10"/>
        <v>2039</v>
      </c>
      <c r="L304" s="4"/>
      <c r="M304" s="4"/>
    </row>
    <row r="305" spans="7:13">
      <c r="G305" s="36">
        <v>51136</v>
      </c>
      <c r="H305" s="40">
        <v>8.1838659183673474</v>
      </c>
      <c r="I305" s="40">
        <v>8.6426405063291121</v>
      </c>
      <c r="J305" s="40">
        <v>8.1539856747617598</v>
      </c>
      <c r="K305" s="169">
        <f t="shared" si="9"/>
        <v>2040</v>
      </c>
      <c r="L305" s="4"/>
      <c r="M305" s="4"/>
    </row>
    <row r="306" spans="7:13">
      <c r="G306" s="36">
        <v>51167</v>
      </c>
      <c r="H306" s="40">
        <v>8.1838659183673474</v>
      </c>
      <c r="I306" s="40">
        <v>8.7957544303797448</v>
      </c>
      <c r="J306" s="40">
        <v>8.1744795778255988</v>
      </c>
      <c r="K306" s="169">
        <f t="shared" si="9"/>
        <v>2040</v>
      </c>
      <c r="L306" s="4"/>
      <c r="M306" s="4"/>
    </row>
    <row r="307" spans="7:13">
      <c r="G307" s="36">
        <v>51196</v>
      </c>
      <c r="H307" s="40">
        <v>7.8753965306122442</v>
      </c>
      <c r="I307" s="40">
        <v>8.2408177215189848</v>
      </c>
      <c r="J307" s="40">
        <v>7.8570290193667391</v>
      </c>
      <c r="K307" s="169">
        <f t="shared" si="9"/>
        <v>2040</v>
      </c>
      <c r="L307" s="4"/>
      <c r="M307" s="4"/>
    </row>
    <row r="308" spans="7:13">
      <c r="G308" s="36">
        <v>51227</v>
      </c>
      <c r="H308" s="40">
        <v>7.5475393877551014</v>
      </c>
      <c r="I308" s="40">
        <v>7.8964126582278471</v>
      </c>
      <c r="J308" s="40">
        <v>7.5329179424121326</v>
      </c>
      <c r="K308" s="169">
        <f t="shared" si="9"/>
        <v>2040</v>
      </c>
      <c r="L308" s="4"/>
      <c r="M308" s="4"/>
    </row>
    <row r="309" spans="7:13">
      <c r="G309" s="36">
        <v>51257</v>
      </c>
      <c r="H309" s="40">
        <v>7.5668251020408164</v>
      </c>
      <c r="I309" s="40">
        <v>7.8389949367088594</v>
      </c>
      <c r="J309" s="40">
        <v>7.5522846808074604</v>
      </c>
      <c r="K309" s="169">
        <f t="shared" si="9"/>
        <v>2040</v>
      </c>
      <c r="L309" s="4"/>
      <c r="M309" s="4"/>
    </row>
    <row r="310" spans="7:13">
      <c r="G310" s="36">
        <v>51288</v>
      </c>
      <c r="H310" s="40">
        <v>7.4511108163265298</v>
      </c>
      <c r="I310" s="40">
        <v>7.4562101265822767</v>
      </c>
      <c r="J310" s="40">
        <v>7.4335225125525168</v>
      </c>
      <c r="K310" s="169">
        <f t="shared" si="9"/>
        <v>2040</v>
      </c>
      <c r="L310" s="4"/>
      <c r="M310" s="4"/>
    </row>
    <row r="311" spans="7:13">
      <c r="G311" s="36">
        <v>51318</v>
      </c>
      <c r="H311" s="40">
        <v>7.7018251020408162</v>
      </c>
      <c r="I311" s="40">
        <v>7.4179316455696185</v>
      </c>
      <c r="J311" s="40">
        <v>7.6878518495747521</v>
      </c>
      <c r="K311" s="169">
        <f t="shared" si="9"/>
        <v>2040</v>
      </c>
      <c r="L311" s="4"/>
      <c r="M311" s="4"/>
    </row>
    <row r="312" spans="7:13">
      <c r="G312" s="36">
        <v>51349</v>
      </c>
      <c r="H312" s="40">
        <v>7.8753965306122442</v>
      </c>
      <c r="I312" s="40">
        <v>7.6667417721518971</v>
      </c>
      <c r="J312" s="40">
        <v>7.8621524951326984</v>
      </c>
      <c r="K312" s="169">
        <f t="shared" ref="K312:K328" si="11">YEAR(G312)</f>
        <v>2040</v>
      </c>
      <c r="L312" s="4"/>
      <c r="M312" s="4"/>
    </row>
    <row r="313" spans="7:13">
      <c r="G313" s="36">
        <v>51380</v>
      </c>
      <c r="H313" s="40">
        <v>7.7211108163265312</v>
      </c>
      <c r="I313" s="40">
        <v>7.5901848101265808</v>
      </c>
      <c r="J313" s="40">
        <v>7.7046568500870993</v>
      </c>
      <c r="K313" s="169">
        <f t="shared" si="11"/>
        <v>2040</v>
      </c>
      <c r="L313" s="4"/>
      <c r="M313" s="4"/>
    </row>
    <row r="314" spans="7:13">
      <c r="G314" s="36">
        <v>51410</v>
      </c>
      <c r="H314" s="40">
        <v>7.7596822448979594</v>
      </c>
      <c r="I314" s="40">
        <v>7.9346911392405044</v>
      </c>
      <c r="J314" s="40">
        <v>7.7459520647607345</v>
      </c>
      <c r="K314" s="169">
        <f t="shared" si="11"/>
        <v>2040</v>
      </c>
      <c r="L314" s="4"/>
      <c r="M314" s="4"/>
    </row>
    <row r="315" spans="7:13">
      <c r="G315" s="36">
        <v>51441</v>
      </c>
      <c r="H315" s="40">
        <v>7.8946822448979592</v>
      </c>
      <c r="I315" s="40">
        <v>8.2216784810126562</v>
      </c>
      <c r="J315" s="40">
        <v>7.8635870683471669</v>
      </c>
      <c r="K315" s="169">
        <f t="shared" si="11"/>
        <v>2040</v>
      </c>
      <c r="L315" s="4"/>
      <c r="M315" s="4"/>
    </row>
    <row r="316" spans="7:13">
      <c r="G316" s="36">
        <v>51471</v>
      </c>
      <c r="H316" s="40">
        <v>8.3188659183673472</v>
      </c>
      <c r="I316" s="40">
        <v>8.6236025316455684</v>
      </c>
      <c r="J316" s="40">
        <v>8.2921145814120312</v>
      </c>
      <c r="K316" s="169">
        <f t="shared" si="11"/>
        <v>2040</v>
      </c>
      <c r="L316" s="4"/>
      <c r="M316" s="4"/>
    </row>
    <row r="317" spans="7:13">
      <c r="G317" s="36">
        <v>51502</v>
      </c>
      <c r="H317" s="40">
        <v>8.3969271428571428</v>
      </c>
      <c r="I317" s="40">
        <v>8.8665392405063272</v>
      </c>
      <c r="J317" s="40">
        <v>8.3679420227482328</v>
      </c>
      <c r="K317" s="169">
        <f t="shared" si="11"/>
        <v>2041</v>
      </c>
      <c r="L317" s="4"/>
      <c r="M317" s="4"/>
    </row>
    <row r="318" spans="7:13">
      <c r="G318" s="36">
        <v>51533</v>
      </c>
      <c r="H318" s="40">
        <v>8.3969271428571428</v>
      </c>
      <c r="I318" s="40">
        <v>9.023602531645567</v>
      </c>
      <c r="J318" s="40">
        <v>8.3884359258120718</v>
      </c>
      <c r="K318" s="169">
        <f t="shared" si="11"/>
        <v>2041</v>
      </c>
      <c r="L318" s="4"/>
      <c r="M318" s="4"/>
    </row>
    <row r="319" spans="7:13">
      <c r="G319" s="36">
        <v>51561</v>
      </c>
      <c r="H319" s="40">
        <v>8.0803965306122443</v>
      </c>
      <c r="I319" s="40">
        <v>8.4542860759493657</v>
      </c>
      <c r="J319" s="40">
        <v>8.0628902756429977</v>
      </c>
      <c r="K319" s="169">
        <f t="shared" si="11"/>
        <v>2041</v>
      </c>
      <c r="L319" s="4"/>
      <c r="M319" s="4"/>
    </row>
    <row r="320" spans="7:13">
      <c r="G320" s="36">
        <v>51592</v>
      </c>
      <c r="H320" s="40">
        <v>7.7440699999999998</v>
      </c>
      <c r="I320" s="40">
        <v>8.1008683544303786</v>
      </c>
      <c r="J320" s="40">
        <v>7.7302742289168984</v>
      </c>
      <c r="K320" s="169">
        <f t="shared" si="11"/>
        <v>2041</v>
      </c>
      <c r="L320" s="4"/>
      <c r="M320" s="4"/>
    </row>
    <row r="321" spans="7:13">
      <c r="G321" s="36">
        <v>51622</v>
      </c>
      <c r="H321" s="40">
        <v>7.7638659183673466</v>
      </c>
      <c r="I321" s="40">
        <v>8.041931645569619</v>
      </c>
      <c r="J321" s="40">
        <v>7.7501533148888209</v>
      </c>
      <c r="K321" s="169">
        <f t="shared" si="11"/>
        <v>2041</v>
      </c>
      <c r="L321" s="4"/>
      <c r="M321" s="4"/>
    </row>
    <row r="322" spans="7:13">
      <c r="G322" s="36">
        <v>51653</v>
      </c>
      <c r="H322" s="40">
        <v>7.645192448979591</v>
      </c>
      <c r="I322" s="40">
        <v>7.6493240506329103</v>
      </c>
      <c r="J322" s="40">
        <v>7.6284195306896203</v>
      </c>
      <c r="K322" s="169">
        <f t="shared" si="11"/>
        <v>2041</v>
      </c>
      <c r="L322" s="4"/>
      <c r="M322" s="4"/>
    </row>
    <row r="323" spans="7:13">
      <c r="G323" s="36">
        <v>51683</v>
      </c>
      <c r="H323" s="40">
        <v>7.9023353061224491</v>
      </c>
      <c r="I323" s="40">
        <v>7.6100329113924037</v>
      </c>
      <c r="J323" s="40">
        <v>7.889204447176966</v>
      </c>
      <c r="K323" s="169">
        <f t="shared" si="11"/>
        <v>2041</v>
      </c>
      <c r="L323" s="4"/>
      <c r="M323" s="4"/>
    </row>
    <row r="324" spans="7:13">
      <c r="G324" s="36">
        <v>51714</v>
      </c>
      <c r="H324" s="40">
        <v>8.0803965306122443</v>
      </c>
      <c r="I324" s="40">
        <v>7.8652227848101246</v>
      </c>
      <c r="J324" s="40">
        <v>8.0680137514089569</v>
      </c>
      <c r="K324" s="169">
        <f t="shared" si="11"/>
        <v>2041</v>
      </c>
      <c r="L324" s="4"/>
      <c r="M324" s="4"/>
    </row>
    <row r="325" spans="7:13">
      <c r="G325" s="36">
        <v>51745</v>
      </c>
      <c r="H325" s="40">
        <v>7.922131224489795</v>
      </c>
      <c r="I325" s="40">
        <v>7.7867417721518972</v>
      </c>
      <c r="J325" s="40">
        <v>7.9065217952659088</v>
      </c>
      <c r="K325" s="169">
        <f t="shared" si="11"/>
        <v>2041</v>
      </c>
      <c r="L325" s="4"/>
      <c r="M325" s="4"/>
    </row>
    <row r="326" spans="7:13">
      <c r="G326" s="36">
        <v>51775</v>
      </c>
      <c r="H326" s="40">
        <v>7.9617230612244896</v>
      </c>
      <c r="I326" s="40">
        <v>8.1401594936708843</v>
      </c>
      <c r="J326" s="40">
        <v>7.9488417050927351</v>
      </c>
      <c r="K326" s="169">
        <f t="shared" si="11"/>
        <v>2041</v>
      </c>
      <c r="L326" s="4"/>
      <c r="M326" s="4"/>
    </row>
    <row r="327" spans="7:13">
      <c r="G327" s="36">
        <v>51806</v>
      </c>
      <c r="H327" s="40">
        <v>8.1001924489795929</v>
      </c>
      <c r="I327" s="40">
        <v>8.4346405063291119</v>
      </c>
      <c r="J327" s="40">
        <v>8.0699606722000219</v>
      </c>
      <c r="K327" s="169">
        <f t="shared" si="11"/>
        <v>2041</v>
      </c>
      <c r="L327" s="4"/>
      <c r="M327" s="4"/>
    </row>
    <row r="328" spans="7:13">
      <c r="G328" s="36">
        <v>51836</v>
      </c>
      <c r="H328" s="40">
        <v>8.5354985714285707</v>
      </c>
      <c r="I328" s="40">
        <v>8.8469949367088585</v>
      </c>
      <c r="J328" s="40">
        <v>8.5096573624346785</v>
      </c>
      <c r="K328" s="169">
        <f t="shared" si="11"/>
        <v>2041</v>
      </c>
      <c r="L328" s="4"/>
      <c r="M328" s="4"/>
    </row>
    <row r="329" spans="7:13">
      <c r="G329" s="36">
        <v>51867</v>
      </c>
      <c r="H329" s="40">
        <v>8.6156006122448971</v>
      </c>
      <c r="I329" s="40">
        <v>9.0963113924050614</v>
      </c>
      <c r="J329" s="40">
        <v>8.5875341940772625</v>
      </c>
      <c r="K329" s="169">
        <f t="shared" ref="K329:K340" si="12">YEAR(G329)</f>
        <v>2042</v>
      </c>
    </row>
    <row r="330" spans="7:13">
      <c r="G330" s="36">
        <v>51898</v>
      </c>
      <c r="H330" s="40">
        <v>8.6156006122448971</v>
      </c>
      <c r="I330" s="40">
        <v>9.2574253164556932</v>
      </c>
      <c r="J330" s="40">
        <v>8.6080280971411032</v>
      </c>
      <c r="K330" s="169">
        <f t="shared" si="12"/>
        <v>2042</v>
      </c>
    </row>
    <row r="331" spans="7:13">
      <c r="G331" s="36">
        <v>51926</v>
      </c>
      <c r="H331" s="40">
        <v>8.2908046938775524</v>
      </c>
      <c r="I331" s="40">
        <v>8.6732227848101235</v>
      </c>
      <c r="J331" s="40">
        <v>8.2741824162311719</v>
      </c>
      <c r="K331" s="169">
        <f t="shared" si="12"/>
        <v>2042</v>
      </c>
    </row>
    <row r="332" spans="7:13">
      <c r="G332" s="36">
        <v>51957</v>
      </c>
      <c r="H332" s="40">
        <v>7.9457026530612245</v>
      </c>
      <c r="I332" s="40">
        <v>8.3106911392405056</v>
      </c>
      <c r="J332" s="40">
        <v>7.9327539911876226</v>
      </c>
      <c r="K332" s="169">
        <f t="shared" si="12"/>
        <v>2042</v>
      </c>
    </row>
    <row r="333" spans="7:13">
      <c r="G333" s="36">
        <v>51987</v>
      </c>
      <c r="H333" s="40">
        <v>7.9660087755102031</v>
      </c>
      <c r="I333" s="40">
        <v>8.2502354430379725</v>
      </c>
      <c r="J333" s="40">
        <v>7.9531454247361415</v>
      </c>
      <c r="K333" s="169">
        <f t="shared" si="12"/>
        <v>2042</v>
      </c>
    </row>
    <row r="334" spans="7:13">
      <c r="G334" s="36">
        <v>52018</v>
      </c>
      <c r="H334" s="40">
        <v>7.8442740816326522</v>
      </c>
      <c r="I334" s="40">
        <v>7.8473999999999986</v>
      </c>
      <c r="J334" s="40">
        <v>7.8283375550773657</v>
      </c>
      <c r="K334" s="169">
        <f t="shared" si="12"/>
        <v>2042</v>
      </c>
    </row>
    <row r="335" spans="7:13">
      <c r="G335" s="36">
        <v>52048</v>
      </c>
      <c r="H335" s="40">
        <v>8.1081516326530618</v>
      </c>
      <c r="I335" s="40">
        <v>7.8070962025316435</v>
      </c>
      <c r="J335" s="40">
        <v>8.0958854595757774</v>
      </c>
      <c r="K335" s="169">
        <f t="shared" si="12"/>
        <v>2042</v>
      </c>
    </row>
    <row r="336" spans="7:13">
      <c r="G336" s="36">
        <v>52079</v>
      </c>
      <c r="H336" s="40">
        <v>8.2908046938775524</v>
      </c>
      <c r="I336" s="40">
        <v>8.0689696202531636</v>
      </c>
      <c r="J336" s="40">
        <v>8.279305891997133</v>
      </c>
      <c r="K336" s="169">
        <f t="shared" si="12"/>
        <v>2042</v>
      </c>
    </row>
    <row r="337" spans="7:11">
      <c r="G337" s="36">
        <v>52110</v>
      </c>
      <c r="H337" s="40">
        <v>8.1284577551020423</v>
      </c>
      <c r="I337" s="40">
        <v>7.9883620253164542</v>
      </c>
      <c r="J337" s="40">
        <v>8.1137151552413176</v>
      </c>
      <c r="K337" s="169">
        <f t="shared" si="12"/>
        <v>2042</v>
      </c>
    </row>
    <row r="338" spans="7:11">
      <c r="G338" s="36">
        <v>52140</v>
      </c>
      <c r="H338" s="40">
        <v>8.1689679591836732</v>
      </c>
      <c r="I338" s="40">
        <v>8.3509949367088598</v>
      </c>
      <c r="J338" s="40">
        <v>8.1569572907060159</v>
      </c>
      <c r="K338" s="169">
        <f t="shared" si="12"/>
        <v>2042</v>
      </c>
    </row>
    <row r="339" spans="7:11">
      <c r="G339" s="36">
        <v>52171</v>
      </c>
      <c r="H339" s="40">
        <v>8.311110816326531</v>
      </c>
      <c r="I339" s="40">
        <v>8.6531721518987315</v>
      </c>
      <c r="J339" s="40">
        <v>8.2817651603647935</v>
      </c>
      <c r="K339" s="169">
        <f t="shared" si="12"/>
        <v>2042</v>
      </c>
    </row>
    <row r="340" spans="7:11">
      <c r="G340" s="36">
        <v>52201</v>
      </c>
      <c r="H340" s="40">
        <v>8.7576414285714286</v>
      </c>
      <c r="I340" s="40">
        <v>9.0761594936708843</v>
      </c>
      <c r="J340" s="40">
        <v>8.7327334972845581</v>
      </c>
      <c r="K340" s="169">
        <f t="shared" si="12"/>
        <v>2042</v>
      </c>
    </row>
    <row r="341" spans="7:11">
      <c r="G341" s="36">
        <v>52232</v>
      </c>
      <c r="H341" s="40">
        <v>8.839886326530614</v>
      </c>
      <c r="I341" s="40">
        <v>9.3319569620253144</v>
      </c>
      <c r="J341" s="40">
        <v>8.8127621887488488</v>
      </c>
      <c r="K341" s="169">
        <f t="shared" ref="K341:K343" si="13">YEAR(G341)</f>
        <v>2043</v>
      </c>
    </row>
    <row r="342" spans="7:11">
      <c r="G342" s="36">
        <v>52263</v>
      </c>
      <c r="H342" s="40">
        <v>8.839886326530614</v>
      </c>
      <c r="I342" s="40">
        <v>9.4973240506329102</v>
      </c>
      <c r="J342" s="40">
        <v>8.8332560918126877</v>
      </c>
      <c r="K342" s="169">
        <f t="shared" si="13"/>
        <v>2043</v>
      </c>
    </row>
    <row r="343" spans="7:11">
      <c r="G343" s="36">
        <v>52291</v>
      </c>
      <c r="H343" s="40">
        <v>8.5066210204081631</v>
      </c>
      <c r="I343" s="40">
        <v>8.8979316455696171</v>
      </c>
      <c r="J343" s="40">
        <v>8.4909054411312663</v>
      </c>
      <c r="K343" s="169">
        <f t="shared" si="13"/>
        <v>2043</v>
      </c>
    </row>
    <row r="344" spans="7:11">
      <c r="G344" s="36"/>
      <c r="H344" s="40"/>
      <c r="K344" s="169"/>
    </row>
    <row r="345" spans="7:11">
      <c r="G345" s="36"/>
      <c r="H345" s="40"/>
      <c r="K345" s="169"/>
    </row>
  </sheetData>
  <phoneticPr fontId="6" type="noConversion"/>
  <printOptions horizontalCentered="1"/>
  <pageMargins left="0.25" right="0.25" top="0.75" bottom="0.75" header="0.3" footer="0.3"/>
  <pageSetup orientation="portrait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B1:U273"/>
  <sheetViews>
    <sheetView zoomScale="70" zoomScaleNormal="70" zoomScaleSheetLayoutView="85" workbookViewId="0">
      <pane xSplit="2" ySplit="12" topLeftCell="C13" activePane="bottomRight" state="frozen"/>
      <selection activeCell="C14" sqref="C14"/>
      <selection pane="topRight" activeCell="C14" sqref="C14"/>
      <selection pane="bottomLeft" activeCell="C14" sqref="C14"/>
      <selection pane="bottomRight" activeCell="C23" sqref="C23"/>
    </sheetView>
  </sheetViews>
  <sheetFormatPr defaultRowHeight="12.75" outlineLevelRow="1"/>
  <cols>
    <col min="1" max="1" width="6.1640625" style="72" customWidth="1"/>
    <col min="2" max="2" width="22.83203125" style="72" customWidth="1"/>
    <col min="3" max="3" width="18.1640625" style="72" customWidth="1"/>
    <col min="4" max="4" width="16.1640625" style="72" customWidth="1"/>
    <col min="5" max="5" width="18.5" style="72" customWidth="1"/>
    <col min="6" max="7" width="16.1640625" style="72" customWidth="1"/>
    <col min="8" max="8" width="3.83203125" style="72" customWidth="1"/>
    <col min="9" max="9" width="9.5" style="72" customWidth="1"/>
    <col min="10" max="11" width="10" style="72" customWidth="1"/>
    <col min="12" max="12" width="9.33203125" style="72" customWidth="1"/>
    <col min="13" max="13" width="21.1640625" style="72" customWidth="1"/>
    <col min="14" max="14" width="13.83203125" style="72" customWidth="1"/>
    <col min="15" max="15" width="16" style="72" customWidth="1"/>
    <col min="16" max="19" width="9.33203125" style="72"/>
    <col min="20" max="21" width="0" style="72" hidden="1" customWidth="1"/>
    <col min="22" max="16384" width="9.33203125" style="72"/>
  </cols>
  <sheetData>
    <row r="1" spans="2:21" s="4" customFormat="1" ht="15.75" hidden="1">
      <c r="B1" s="1" t="s">
        <v>52</v>
      </c>
      <c r="C1" s="1"/>
      <c r="D1" s="12"/>
      <c r="E1" s="12"/>
      <c r="F1" s="12"/>
      <c r="G1" s="12"/>
      <c r="H1" s="37"/>
      <c r="I1" s="159"/>
      <c r="J1" s="159"/>
      <c r="K1" s="159"/>
    </row>
    <row r="2" spans="2:21" ht="5.25" customHeight="1"/>
    <row r="3" spans="2:21" ht="15.75">
      <c r="B3" s="1" t="str">
        <f>"Table "&amp;RIGHT('Table 4'!B3,1)+1</f>
        <v>Table 5</v>
      </c>
      <c r="C3" s="107"/>
      <c r="D3" s="107"/>
      <c r="E3" s="107"/>
      <c r="F3" s="107"/>
      <c r="G3" s="107"/>
      <c r="M3" s="72" t="s">
        <v>76</v>
      </c>
      <c r="O3" s="200"/>
    </row>
    <row r="4" spans="2:21">
      <c r="B4" s="107" t="str">
        <f ca="1">'Table 1'!B5</f>
        <v>Utah Sch 37 Solar F - 10.0 MW and 26.8% CF</v>
      </c>
      <c r="C4" s="107"/>
      <c r="D4" s="107"/>
      <c r="E4" s="107"/>
      <c r="F4" s="107"/>
      <c r="G4" s="107"/>
      <c r="M4" s="74" t="s">
        <v>156</v>
      </c>
    </row>
    <row r="5" spans="2:21">
      <c r="B5" s="107" t="str">
        <f>TEXT($K$5,"MMMM YYYY")&amp;"  through  "&amp;TEXT($K$6,"MMMM YYYY")</f>
        <v>June 2017  through  December 2037</v>
      </c>
      <c r="C5" s="107"/>
      <c r="D5" s="107"/>
      <c r="E5" s="107"/>
      <c r="F5" s="107"/>
      <c r="G5" s="107"/>
      <c r="J5" s="72" t="s">
        <v>57</v>
      </c>
      <c r="K5" s="73">
        <f>MIN(K13:K31)</f>
        <v>42887</v>
      </c>
      <c r="M5" s="72" t="s">
        <v>58</v>
      </c>
    </row>
    <row r="6" spans="2:21">
      <c r="B6" s="107" t="s">
        <v>59</v>
      </c>
      <c r="C6" s="107"/>
      <c r="D6" s="107"/>
      <c r="E6" s="107"/>
      <c r="F6" s="107"/>
      <c r="G6" s="107"/>
      <c r="J6" s="72" t="s">
        <v>60</v>
      </c>
      <c r="K6" s="73">
        <v>50375</v>
      </c>
      <c r="M6" s="74">
        <v>10</v>
      </c>
      <c r="N6" s="72" t="s">
        <v>41</v>
      </c>
    </row>
    <row r="7" spans="2:21">
      <c r="B7" s="288" t="s">
        <v>151</v>
      </c>
      <c r="C7" s="75">
        <f>NPV($K$9,C44:C223)</f>
        <v>4950358.7417141255</v>
      </c>
      <c r="D7" s="75">
        <f>NPV($K$9,D44:D223)</f>
        <v>2317203.4291461133</v>
      </c>
      <c r="E7" s="75">
        <f>NPV($K$9,E44:E223)</f>
        <v>7267562.1708602374</v>
      </c>
      <c r="F7" s="75">
        <f>NPV($K$9,F44:F223)</f>
        <v>218111.3825604523</v>
      </c>
      <c r="G7" s="145">
        <f>($C7+D7)/$F7</f>
        <v>33.32041677763398</v>
      </c>
      <c r="M7" s="179">
        <f ca="1">SUM(OFFSET(F19,MATCH(K20,B20:B31,0),0,12))/(8760*Study_MW)</f>
        <v>0.26842847031963468</v>
      </c>
      <c r="N7" s="136" t="s">
        <v>46</v>
      </c>
    </row>
    <row r="8" spans="2:21">
      <c r="B8" s="172" t="str">
        <f>"Nominal NPV at "&amp;TEXT(J9,"0.00%")&amp;" Discount Rate"</f>
        <v>Nominal NPV at 6.57% Discount Rate</v>
      </c>
      <c r="J8" s="72" t="str">
        <f>'Table 1'!I41</f>
        <v>Discount Rate - 2017 IRP</v>
      </c>
    </row>
    <row r="9" spans="2:21">
      <c r="C9" s="75"/>
      <c r="D9" s="75"/>
      <c r="E9" s="75"/>
      <c r="F9" s="196"/>
      <c r="G9" s="145"/>
      <c r="J9" s="176">
        <f>'Table 1'!I42</f>
        <v>6.5699999999999995E-2</v>
      </c>
      <c r="K9" s="150">
        <f>((1+J9)^(1/12))-1</f>
        <v>5.3167389786501484E-3</v>
      </c>
    </row>
    <row r="10" spans="2:21">
      <c r="B10" s="72" t="s">
        <v>152</v>
      </c>
      <c r="C10" s="75">
        <f>NPV($K$9,C20:C199)</f>
        <v>5039893.5541123636</v>
      </c>
      <c r="D10" s="75">
        <f>NPV($K$9,D20:D199)</f>
        <v>1060672.8217554123</v>
      </c>
      <c r="E10" s="75">
        <f>NPV($K$9,E20:E199)</f>
        <v>6100566.3758677766</v>
      </c>
      <c r="F10" s="75">
        <f>NPV($K$9,F20:F199)</f>
        <v>220290.04027318061</v>
      </c>
      <c r="G10" s="145">
        <f>($C10+D10)/$F10</f>
        <v>27.693337239861108</v>
      </c>
      <c r="N10" s="76"/>
    </row>
    <row r="11" spans="2:21">
      <c r="B11" s="149"/>
      <c r="C11" s="78" t="s">
        <v>22</v>
      </c>
      <c r="D11" s="79" t="s">
        <v>61</v>
      </c>
      <c r="E11" s="79" t="s">
        <v>62</v>
      </c>
      <c r="F11" s="79" t="s">
        <v>62</v>
      </c>
      <c r="G11" s="80" t="s">
        <v>70</v>
      </c>
    </row>
    <row r="12" spans="2:21">
      <c r="B12" s="84" t="s">
        <v>63</v>
      </c>
      <c r="C12" s="78" t="s">
        <v>64</v>
      </c>
      <c r="D12" s="82" t="str">
        <f>TEXT((SUM(F32:F79)/(8760*3+8784))/Study_MW,"0.0%")&amp;" CF"</f>
        <v>26.5% CF</v>
      </c>
      <c r="E12" s="83" t="s">
        <v>69</v>
      </c>
      <c r="F12" s="84" t="s">
        <v>65</v>
      </c>
      <c r="G12" s="82" t="str">
        <f>D12</f>
        <v>26.5% CF</v>
      </c>
      <c r="I12" s="79" t="s">
        <v>66</v>
      </c>
      <c r="J12" s="85" t="s">
        <v>0</v>
      </c>
      <c r="K12" s="85" t="s">
        <v>67</v>
      </c>
      <c r="L12" s="85" t="s">
        <v>66</v>
      </c>
      <c r="M12" s="85"/>
      <c r="N12" s="80"/>
      <c r="P12" s="72" t="s">
        <v>62</v>
      </c>
      <c r="Q12" s="72" t="s">
        <v>131</v>
      </c>
      <c r="R12" s="72" t="s">
        <v>132</v>
      </c>
    </row>
    <row r="13" spans="2:21">
      <c r="B13" s="324">
        <v>42887</v>
      </c>
      <c r="C13" s="325">
        <f>C25/(1+$T$13)</f>
        <v>36683.688817123162</v>
      </c>
      <c r="D13" s="326">
        <f>IF(ISNUMBER($F13),VLOOKUP($J13,'Table 1'!$B$12:$C$33,2,FALSE)/12*1000*Study_MW,"")</f>
        <v>0</v>
      </c>
      <c r="E13" s="326">
        <f t="shared" ref="E13:E19" si="0">IF(ISNUMBER(C13+D13),C13+D13,"")</f>
        <v>36683.688817123162</v>
      </c>
      <c r="F13" s="325">
        <f>F25</f>
        <v>2268.81</v>
      </c>
      <c r="G13" s="327">
        <f t="shared" ref="G13:G19" si="1">IF(ISNUMBER($F13),E13/$F13,"")</f>
        <v>16.168691436093443</v>
      </c>
      <c r="I13" s="94"/>
      <c r="J13" s="90">
        <v>2017</v>
      </c>
      <c r="K13" s="95">
        <f t="shared" ref="K13:K19" si="2">IF(ISNUMBER(F13),B13,"")</f>
        <v>42887</v>
      </c>
      <c r="T13" s="318">
        <v>2.2092462442320437E-2</v>
      </c>
      <c r="U13" s="72" t="s">
        <v>175</v>
      </c>
    </row>
    <row r="14" spans="2:21">
      <c r="B14" s="324">
        <f t="shared" ref="B14:B19" si="3">EDATE(B13,1)</f>
        <v>42917</v>
      </c>
      <c r="C14" s="325">
        <f t="shared" ref="C14:C19" si="4">C26/(1+$T$13)</f>
        <v>47401.686330036304</v>
      </c>
      <c r="D14" s="326">
        <f>IF(ISNUMBER($F14),VLOOKUP($J14,'Table 1'!$B$12:$C$33,2,FALSE)/12*1000*Study_MW,"")</f>
        <v>0</v>
      </c>
      <c r="E14" s="326">
        <f t="shared" si="0"/>
        <v>47401.686330036304</v>
      </c>
      <c r="F14" s="325">
        <f t="shared" ref="F14:F19" si="5">F26</f>
        <v>2138.5970000000002</v>
      </c>
      <c r="G14" s="327">
        <f t="shared" si="1"/>
        <v>22.164852157763384</v>
      </c>
      <c r="I14" s="94"/>
      <c r="J14" s="90">
        <v>2017</v>
      </c>
      <c r="K14" s="95">
        <f t="shared" si="2"/>
        <v>42917</v>
      </c>
      <c r="L14" s="90"/>
    </row>
    <row r="15" spans="2:21">
      <c r="B15" s="324">
        <f t="shared" si="3"/>
        <v>42948</v>
      </c>
      <c r="C15" s="325">
        <f t="shared" si="4"/>
        <v>49762.599465354804</v>
      </c>
      <c r="D15" s="326">
        <f>IF(ISNUMBER($F15),VLOOKUP($J15,'Table 1'!$B$12:$C$33,2,FALSE)/12*1000*Study_MW,"")</f>
        <v>0</v>
      </c>
      <c r="E15" s="326">
        <f t="shared" si="0"/>
        <v>49762.599465354804</v>
      </c>
      <c r="F15" s="325">
        <f t="shared" si="5"/>
        <v>2257.2339999999999</v>
      </c>
      <c r="G15" s="327">
        <f t="shared" si="1"/>
        <v>22.045831077041552</v>
      </c>
      <c r="I15" s="94"/>
      <c r="J15" s="90">
        <v>2017</v>
      </c>
      <c r="K15" s="95">
        <f t="shared" si="2"/>
        <v>42948</v>
      </c>
      <c r="L15" s="90"/>
    </row>
    <row r="16" spans="2:21">
      <c r="B16" s="324">
        <f t="shared" si="3"/>
        <v>42979</v>
      </c>
      <c r="C16" s="325">
        <f t="shared" si="4"/>
        <v>38848.80315493024</v>
      </c>
      <c r="D16" s="326">
        <f>IF(ISNUMBER($F16),VLOOKUP($J16,'Table 1'!$B$12:$C$33,2,FALSE)/12*1000*Study_MW,"")</f>
        <v>0</v>
      </c>
      <c r="E16" s="326">
        <f t="shared" si="0"/>
        <v>38848.80315493024</v>
      </c>
      <c r="F16" s="325">
        <f t="shared" si="5"/>
        <v>2196.75</v>
      </c>
      <c r="G16" s="327">
        <f t="shared" si="1"/>
        <v>17.684671972199951</v>
      </c>
      <c r="I16" s="94"/>
      <c r="J16" s="90">
        <v>2017</v>
      </c>
      <c r="K16" s="95">
        <f t="shared" si="2"/>
        <v>42979</v>
      </c>
      <c r="L16" s="90"/>
    </row>
    <row r="17" spans="2:18">
      <c r="B17" s="324">
        <f t="shared" si="3"/>
        <v>43009</v>
      </c>
      <c r="C17" s="325">
        <f t="shared" si="4"/>
        <v>37097.301869517425</v>
      </c>
      <c r="D17" s="326">
        <f>IF(ISNUMBER($F17),VLOOKUP($J17,'Table 1'!$B$12:$C$33,2,FALSE)/12*1000*Study_MW,"")</f>
        <v>0</v>
      </c>
      <c r="E17" s="326">
        <f t="shared" si="0"/>
        <v>37097.301869517425</v>
      </c>
      <c r="F17" s="325">
        <f t="shared" si="5"/>
        <v>2095.91</v>
      </c>
      <c r="G17" s="327">
        <f t="shared" si="1"/>
        <v>17.699854416228476</v>
      </c>
      <c r="I17" s="94"/>
      <c r="J17" s="90">
        <v>2017</v>
      </c>
      <c r="K17" s="95">
        <f t="shared" si="2"/>
        <v>43009</v>
      </c>
      <c r="L17" s="90"/>
    </row>
    <row r="18" spans="2:18">
      <c r="B18" s="324">
        <f t="shared" si="3"/>
        <v>43040</v>
      </c>
      <c r="C18" s="325">
        <f t="shared" si="4"/>
        <v>29933.281959805237</v>
      </c>
      <c r="D18" s="326">
        <f>IF(ISNUMBER($F18),VLOOKUP($J18,'Table 1'!$B$12:$C$33,2,FALSE)/12*1000*Study_MW,"")</f>
        <v>0</v>
      </c>
      <c r="E18" s="326">
        <f t="shared" si="0"/>
        <v>29933.281959805237</v>
      </c>
      <c r="F18" s="325">
        <f t="shared" si="5"/>
        <v>1667.28</v>
      </c>
      <c r="G18" s="327">
        <f t="shared" si="1"/>
        <v>17.953362338542558</v>
      </c>
      <c r="I18" s="94"/>
      <c r="J18" s="90">
        <v>2017</v>
      </c>
      <c r="K18" s="95">
        <f t="shared" si="2"/>
        <v>43040</v>
      </c>
      <c r="L18" s="90"/>
    </row>
    <row r="19" spans="2:18">
      <c r="B19" s="324">
        <f t="shared" si="3"/>
        <v>43070</v>
      </c>
      <c r="C19" s="325">
        <f t="shared" si="4"/>
        <v>27557.634400183546</v>
      </c>
      <c r="D19" s="326">
        <f>IF(ISNUMBER($F19),VLOOKUP($J19,'Table 1'!$B$12:$C$33,2,FALSE)/12*1000*Study_MW,"")</f>
        <v>0</v>
      </c>
      <c r="E19" s="328">
        <f t="shared" si="0"/>
        <v>27557.634400183546</v>
      </c>
      <c r="F19" s="325">
        <f t="shared" si="5"/>
        <v>1408.5160000000001</v>
      </c>
      <c r="G19" s="327">
        <f t="shared" si="1"/>
        <v>19.565013390109552</v>
      </c>
      <c r="I19" s="94"/>
      <c r="J19" s="90">
        <v>2017</v>
      </c>
      <c r="K19" s="95">
        <f t="shared" si="2"/>
        <v>43070</v>
      </c>
      <c r="L19" s="90"/>
    </row>
    <row r="20" spans="2:18">
      <c r="B20" s="91">
        <f>[8]NPC!$F$3</f>
        <v>43101</v>
      </c>
      <c r="C20" s="86">
        <f>IF(F20="","",-INDEX([8]Delta!$F$1:$EE$996,$L$20,$I20))</f>
        <v>36022.142047613859</v>
      </c>
      <c r="D20" s="87">
        <f>IF(ISNUMBER($F20),VLOOKUP($J20,'Table 1'!$B$13:$C$33,2,FALSE)/12*1000*Study_MW,"")</f>
        <v>0</v>
      </c>
      <c r="E20" s="88">
        <f>IF(ISNUMBER(C20+D20),C20+D20,"")</f>
        <v>36022.142047613859</v>
      </c>
      <c r="F20" s="86">
        <f>IF(INDEX([8]Delta!$F$1:$EE$996,$L$21,$I20)=0,"",INDEX([8]Delta!$F$1:$EE$996,$L$21,$I20))</f>
        <v>1542.25</v>
      </c>
      <c r="G20" s="89">
        <f>IF(ISNUMBER($F20),E20/$F20,"")</f>
        <v>23.356876023740547</v>
      </c>
      <c r="I20" s="77">
        <v>1</v>
      </c>
      <c r="J20" s="90">
        <f>YEAR(B20)</f>
        <v>2018</v>
      </c>
      <c r="K20" s="91">
        <f t="shared" ref="K20:K31" si="6">IF(ISNUMBER(F20),B20,"")</f>
        <v>43101</v>
      </c>
      <c r="L20" s="72">
        <f>MATCH(M20,[8]Delta!$A$1:$A$996,FALSE)</f>
        <v>273</v>
      </c>
      <c r="M20" s="72" t="s">
        <v>68</v>
      </c>
    </row>
    <row r="21" spans="2:18">
      <c r="B21" s="95">
        <f t="shared" ref="B21:B84" si="7">EDATE(B20,1)</f>
        <v>43132</v>
      </c>
      <c r="C21" s="92">
        <f>IF(F21="","",-INDEX([8]Delta!$F$1:$EE$996,$L$20,$I21))</f>
        <v>35369.962845936418</v>
      </c>
      <c r="D21" s="88">
        <f>IF(ISNUMBER($F21),VLOOKUP($J21,'Table 1'!$B$13:$C$33,2,FALSE)/12*1000*Study_MW,"")</f>
        <v>0</v>
      </c>
      <c r="E21" s="88">
        <f t="shared" ref="E21:E30" si="8">IF(ISNUMBER(C21+D21),C21+D21,"")</f>
        <v>35369.962845936418</v>
      </c>
      <c r="F21" s="92">
        <f>IF(INDEX([8]Delta!$F$1:$EE$996,$L$21,$I21)=0,"",INDEX([8]Delta!$F$1:$EE$996,$L$21,$I21))</f>
        <v>1509.5920000000001</v>
      </c>
      <c r="G21" s="93">
        <f t="shared" ref="G21:G84" si="9">IF(ISNUMBER($F21),E21/$F21,"")</f>
        <v>23.430147249015903</v>
      </c>
      <c r="I21" s="94">
        <f>I20+1</f>
        <v>2</v>
      </c>
      <c r="J21" s="90">
        <f t="shared" ref="J21:J84" si="10">YEAR(B21)</f>
        <v>2018</v>
      </c>
      <c r="K21" s="95">
        <f t="shared" si="6"/>
        <v>43132</v>
      </c>
      <c r="L21" s="72">
        <f>MATCH(M21,[8]Delta!$C$304:$C$507,FALSE)+ROW([8]Delta!$C$303)+2</f>
        <v>361</v>
      </c>
      <c r="M21" s="143" t="s">
        <v>155</v>
      </c>
    </row>
    <row r="22" spans="2:18">
      <c r="B22" s="95">
        <f t="shared" si="7"/>
        <v>43160</v>
      </c>
      <c r="C22" s="92">
        <f>IF(F22="","",-INDEX([8]Delta!$F$1:$EE$996,$L$20,$I22))</f>
        <v>45486.37166672945</v>
      </c>
      <c r="D22" s="88">
        <f>IF(ISNUMBER($F22),VLOOKUP($J22,'Table 1'!$B$13:$C$33,2,FALSE)/12*1000*Study_MW,"")</f>
        <v>0</v>
      </c>
      <c r="E22" s="88">
        <f t="shared" si="8"/>
        <v>45486.37166672945</v>
      </c>
      <c r="F22" s="92">
        <f>IF(INDEX([8]Delta!$F$1:$EE$996,$L$21,$I22)=0,"",INDEX([8]Delta!$F$1:$EE$996,$L$21,$I22))</f>
        <v>2045.07</v>
      </c>
      <c r="G22" s="93">
        <f t="shared" si="9"/>
        <v>22.241963192814648</v>
      </c>
      <c r="I22" s="94">
        <f t="shared" ref="I22:I31" si="11">I21+1</f>
        <v>3</v>
      </c>
      <c r="J22" s="90">
        <f t="shared" si="10"/>
        <v>2018</v>
      </c>
      <c r="K22" s="95">
        <f t="shared" si="6"/>
        <v>43160</v>
      </c>
    </row>
    <row r="23" spans="2:18">
      <c r="B23" s="95">
        <f t="shared" si="7"/>
        <v>43191</v>
      </c>
      <c r="C23" s="92">
        <f>IF(F23="","",-INDEX([8]Delta!$F$1:$EE$996,$L$20,$I23))</f>
        <v>37290.519624873996</v>
      </c>
      <c r="D23" s="88">
        <f>IF(ISNUMBER($F23),VLOOKUP($J23,'Table 1'!$B$13:$C$33,2,FALSE)/12*1000*Study_MW,"")</f>
        <v>0</v>
      </c>
      <c r="E23" s="88">
        <f t="shared" si="8"/>
        <v>37290.519624873996</v>
      </c>
      <c r="F23" s="92">
        <f>IF(INDEX([8]Delta!$F$1:$EE$996,$L$21,$I23)=0,"",INDEX([8]Delta!$F$1:$EE$996,$L$21,$I23))</f>
        <v>2113.11</v>
      </c>
      <c r="G23" s="93">
        <f t="shared" si="9"/>
        <v>17.647221216535815</v>
      </c>
      <c r="I23" s="94">
        <f t="shared" si="11"/>
        <v>4</v>
      </c>
      <c r="J23" s="90">
        <f t="shared" si="10"/>
        <v>2018</v>
      </c>
      <c r="K23" s="95">
        <f t="shared" si="6"/>
        <v>43191</v>
      </c>
      <c r="L23" s="90">
        <f>YEAR(B20)</f>
        <v>2018</v>
      </c>
      <c r="M23" s="72">
        <f>SUMIF($J$20:$J$271,L23,$C$20:$C$271)</f>
        <v>464473.44381907582</v>
      </c>
      <c r="N23" s="72">
        <f>SUMIF($J$20:$J$271,L23,$D$20:$D$271)</f>
        <v>0</v>
      </c>
      <c r="O23" s="72">
        <f t="shared" ref="O23:O32" si="12">SUMIF($J$20:$J$271,L23,$F$20:$F$271)</f>
        <v>23514.333999999999</v>
      </c>
      <c r="P23" s="199">
        <f t="shared" ref="P23:P32" si="13">(M23+N23)/O23</f>
        <v>19.752779041884658</v>
      </c>
      <c r="Q23" s="275">
        <f>M23/O23</f>
        <v>19.752779041884658</v>
      </c>
      <c r="R23" s="275">
        <f>IFERROR(N23/O23,0)</f>
        <v>0</v>
      </c>
    </row>
    <row r="24" spans="2:18">
      <c r="B24" s="95">
        <f t="shared" si="7"/>
        <v>43221</v>
      </c>
      <c r="C24" s="92">
        <f>IF(F24="","",-INDEX([8]Delta!$F$1:$EE$996,$L$20,$I24))</f>
        <v>37114.46790151298</v>
      </c>
      <c r="D24" s="88">
        <f>IF(ISNUMBER($F24),VLOOKUP($J24,'Table 1'!$B$13:$C$33,2,FALSE)/12*1000*Study_MW,"")</f>
        <v>0</v>
      </c>
      <c r="E24" s="88">
        <f t="shared" si="8"/>
        <v>37114.46790151298</v>
      </c>
      <c r="F24" s="92">
        <f>IF(INDEX([8]Delta!$F$1:$EE$996,$L$21,$I24)=0,"",INDEX([8]Delta!$F$1:$EE$996,$L$21,$I24))</f>
        <v>2271.2150000000001</v>
      </c>
      <c r="G24" s="93">
        <f t="shared" si="9"/>
        <v>16.341239337320765</v>
      </c>
      <c r="I24" s="94">
        <f t="shared" si="11"/>
        <v>5</v>
      </c>
      <c r="J24" s="90">
        <f t="shared" si="10"/>
        <v>2018</v>
      </c>
      <c r="K24" s="95">
        <f t="shared" si="6"/>
        <v>43221</v>
      </c>
      <c r="L24" s="90">
        <f>L23+1</f>
        <v>2019</v>
      </c>
      <c r="M24" s="72">
        <f>SUMIF($J$20:$J$271,L24,$C$20:$C$271)</f>
        <v>452597.20804110169</v>
      </c>
      <c r="N24" s="72">
        <f t="shared" ref="N24:N43" si="14">SUMIF($J$20:$J$271,L24,$D$20:$D$271)</f>
        <v>0</v>
      </c>
      <c r="O24" s="72">
        <f t="shared" si="12"/>
        <v>23396.767000000003</v>
      </c>
      <c r="P24" s="199">
        <f t="shared" si="13"/>
        <v>19.344433700651958</v>
      </c>
      <c r="Q24" s="275">
        <f t="shared" ref="Q24:Q40" si="15">M24/O24</f>
        <v>19.344433700651958</v>
      </c>
      <c r="R24" s="275">
        <f t="shared" ref="R24:R40" si="16">IFERROR(N24/O24,0)</f>
        <v>0</v>
      </c>
    </row>
    <row r="25" spans="2:18">
      <c r="B25" s="95">
        <f t="shared" si="7"/>
        <v>43252</v>
      </c>
      <c r="C25" s="92">
        <f>IF(F25="","",-INDEX([8]Delta!$F$1:$EE$996,$L$20,$I25))</f>
        <v>37494.121834561229</v>
      </c>
      <c r="D25" s="88">
        <f>IF(ISNUMBER($F25),VLOOKUP($J25,'Table 1'!$B$13:$C$33,2,FALSE)/12*1000*Study_MW,"")</f>
        <v>0</v>
      </c>
      <c r="E25" s="88">
        <f t="shared" si="8"/>
        <v>37494.121834561229</v>
      </c>
      <c r="F25" s="92">
        <f>IF(INDEX([8]Delta!$F$1:$EE$996,$L$21,$I25)=0,"",INDEX([8]Delta!$F$1:$EE$996,$L$21,$I25))</f>
        <v>2268.81</v>
      </c>
      <c r="G25" s="93">
        <f t="shared" si="9"/>
        <v>16.525897644386806</v>
      </c>
      <c r="I25" s="94">
        <f t="shared" si="11"/>
        <v>6</v>
      </c>
      <c r="J25" s="90">
        <f t="shared" si="10"/>
        <v>2018</v>
      </c>
      <c r="K25" s="95">
        <f t="shared" si="6"/>
        <v>43252</v>
      </c>
      <c r="L25" s="90">
        <f t="shared" ref="L25:L43" si="17">L24+1</f>
        <v>2020</v>
      </c>
      <c r="M25" s="72">
        <f t="shared" ref="M25:M43" si="18">SUMIF($J$20:$J$271,L25,$C$20:$C$271)</f>
        <v>434126.917294994</v>
      </c>
      <c r="N25" s="72">
        <f t="shared" si="14"/>
        <v>0</v>
      </c>
      <c r="O25" s="72">
        <f t="shared" si="12"/>
        <v>23332.812999999998</v>
      </c>
      <c r="P25" s="199">
        <f t="shared" si="13"/>
        <v>18.605854223191777</v>
      </c>
      <c r="Q25" s="275">
        <f t="shared" si="15"/>
        <v>18.605854223191777</v>
      </c>
      <c r="R25" s="275">
        <f t="shared" si="16"/>
        <v>0</v>
      </c>
    </row>
    <row r="26" spans="2:18">
      <c r="B26" s="95">
        <f t="shared" si="7"/>
        <v>43282</v>
      </c>
      <c r="C26" s="92">
        <f>IF(F26="","",-INDEX([8]Delta!$F$1:$EE$996,$L$20,$I26))</f>
        <v>48448.906304985285</v>
      </c>
      <c r="D26" s="88">
        <f>IF(ISNUMBER($F26),VLOOKUP($J26,'Table 1'!$B$13:$C$33,2,FALSE)/12*1000*Study_MW,"")</f>
        <v>0</v>
      </c>
      <c r="E26" s="88">
        <f t="shared" si="8"/>
        <v>48448.906304985285</v>
      </c>
      <c r="F26" s="92">
        <f>IF(INDEX([8]Delta!$F$1:$EE$996,$L$21,$I26)=0,"",INDEX([8]Delta!$F$1:$EE$996,$L$21,$I26))</f>
        <v>2138.5970000000002</v>
      </c>
      <c r="G26" s="93">
        <f t="shared" si="9"/>
        <v>22.654528321598356</v>
      </c>
      <c r="I26" s="94">
        <f t="shared" si="11"/>
        <v>7</v>
      </c>
      <c r="J26" s="90">
        <f t="shared" si="10"/>
        <v>2018</v>
      </c>
      <c r="K26" s="95">
        <f t="shared" si="6"/>
        <v>43282</v>
      </c>
      <c r="L26" s="90">
        <f t="shared" si="17"/>
        <v>2021</v>
      </c>
      <c r="M26" s="72">
        <f t="shared" si="18"/>
        <v>418278.62124106288</v>
      </c>
      <c r="N26" s="72">
        <f t="shared" si="14"/>
        <v>0</v>
      </c>
      <c r="O26" s="72">
        <f t="shared" si="12"/>
        <v>23163.482</v>
      </c>
      <c r="P26" s="199">
        <f t="shared" si="13"/>
        <v>18.057674629447458</v>
      </c>
      <c r="Q26" s="275">
        <f t="shared" si="15"/>
        <v>18.057674629447458</v>
      </c>
      <c r="R26" s="275">
        <f t="shared" si="16"/>
        <v>0</v>
      </c>
    </row>
    <row r="27" spans="2:18">
      <c r="B27" s="95">
        <f t="shared" si="7"/>
        <v>43313</v>
      </c>
      <c r="C27" s="92">
        <f>IF(F27="","",-INDEX([8]Delta!$F$1:$EE$996,$L$20,$I27))</f>
        <v>50861.977825075388</v>
      </c>
      <c r="D27" s="88">
        <f>IF(ISNUMBER($F27),VLOOKUP($J27,'Table 1'!$B$13:$C$33,2,FALSE)/12*1000*Study_MW,"")</f>
        <v>0</v>
      </c>
      <c r="E27" s="88">
        <f t="shared" si="8"/>
        <v>50861.977825075388</v>
      </c>
      <c r="F27" s="92">
        <f>IF(INDEX([8]Delta!$F$1:$EE$996,$L$21,$I27)=0,"",INDEX([8]Delta!$F$1:$EE$996,$L$21,$I27))</f>
        <v>2257.2339999999999</v>
      </c>
      <c r="G27" s="93">
        <f t="shared" si="9"/>
        <v>22.53287777212083</v>
      </c>
      <c r="I27" s="94">
        <f t="shared" si="11"/>
        <v>8</v>
      </c>
      <c r="J27" s="90">
        <f t="shared" si="10"/>
        <v>2018</v>
      </c>
      <c r="K27" s="95">
        <f t="shared" si="6"/>
        <v>43313</v>
      </c>
      <c r="L27" s="90">
        <f t="shared" si="17"/>
        <v>2022</v>
      </c>
      <c r="M27" s="72">
        <f t="shared" si="18"/>
        <v>421539.90212611854</v>
      </c>
      <c r="N27" s="72">
        <f t="shared" si="14"/>
        <v>0</v>
      </c>
      <c r="O27" s="72">
        <f t="shared" si="12"/>
        <v>23047.646000000001</v>
      </c>
      <c r="P27" s="199">
        <f t="shared" si="13"/>
        <v>18.289933042451214</v>
      </c>
      <c r="Q27" s="275">
        <f t="shared" si="15"/>
        <v>18.289933042451214</v>
      </c>
      <c r="R27" s="275">
        <f t="shared" si="16"/>
        <v>0</v>
      </c>
    </row>
    <row r="28" spans="2:18">
      <c r="B28" s="95">
        <f t="shared" si="7"/>
        <v>43344</v>
      </c>
      <c r="C28" s="92">
        <f>IF(F28="","",-INDEX([8]Delta!$F$1:$EE$996,$L$20,$I28))</f>
        <v>39707.068879559636</v>
      </c>
      <c r="D28" s="88">
        <f>IF(ISNUMBER($F28),VLOOKUP($J28,'Table 1'!$B$13:$C$33,2,FALSE)/12*1000*Study_MW,"")</f>
        <v>0</v>
      </c>
      <c r="E28" s="88">
        <f t="shared" si="8"/>
        <v>39707.068879559636</v>
      </c>
      <c r="F28" s="92">
        <f>IF(INDEX([8]Delta!$F$1:$EE$996,$L$21,$I28)=0,"",INDEX([8]Delta!$F$1:$EE$996,$L$21,$I28))</f>
        <v>2196.75</v>
      </c>
      <c r="G28" s="93">
        <f t="shared" si="9"/>
        <v>18.075369923550536</v>
      </c>
      <c r="I28" s="94">
        <f t="shared" si="11"/>
        <v>9</v>
      </c>
      <c r="J28" s="90">
        <f t="shared" si="10"/>
        <v>2018</v>
      </c>
      <c r="K28" s="95">
        <f t="shared" si="6"/>
        <v>43344</v>
      </c>
      <c r="L28" s="90">
        <f t="shared" si="17"/>
        <v>2023</v>
      </c>
      <c r="M28" s="72">
        <f t="shared" si="18"/>
        <v>488018.71002297103</v>
      </c>
      <c r="N28" s="72">
        <f t="shared" si="14"/>
        <v>0</v>
      </c>
      <c r="O28" s="72">
        <f t="shared" si="12"/>
        <v>22932.207999999999</v>
      </c>
      <c r="P28" s="199">
        <f t="shared" si="13"/>
        <v>21.280929861746024</v>
      </c>
      <c r="Q28" s="275">
        <f t="shared" si="15"/>
        <v>21.280929861746024</v>
      </c>
      <c r="R28" s="275">
        <f t="shared" si="16"/>
        <v>0</v>
      </c>
    </row>
    <row r="29" spans="2:18">
      <c r="B29" s="95">
        <f t="shared" si="7"/>
        <v>43374</v>
      </c>
      <c r="C29" s="92">
        <f>IF(F29="","",-INDEX([8]Delta!$F$1:$EE$996,$L$20,$I29))</f>
        <v>37916.872617781162</v>
      </c>
      <c r="D29" s="88">
        <f>IF(ISNUMBER($F29),VLOOKUP($J29,'Table 1'!$B$13:$C$33,2,FALSE)/12*1000*Study_MW,"")</f>
        <v>0</v>
      </c>
      <c r="E29" s="88">
        <f t="shared" si="8"/>
        <v>37916.872617781162</v>
      </c>
      <c r="F29" s="92">
        <f>IF(INDEX([8]Delta!$F$1:$EE$996,$L$21,$I29)=0,"",INDEX([8]Delta!$F$1:$EE$996,$L$21,$I29))</f>
        <v>2095.91</v>
      </c>
      <c r="G29" s="93">
        <f t="shared" si="9"/>
        <v>18.090887785153544</v>
      </c>
      <c r="I29" s="94">
        <f t="shared" si="11"/>
        <v>10</v>
      </c>
      <c r="J29" s="90">
        <f t="shared" si="10"/>
        <v>2018</v>
      </c>
      <c r="K29" s="95">
        <f t="shared" si="6"/>
        <v>43374</v>
      </c>
      <c r="L29" s="90">
        <f t="shared" si="17"/>
        <v>2024</v>
      </c>
      <c r="M29" s="72">
        <f t="shared" si="18"/>
        <v>588618.46055205166</v>
      </c>
      <c r="N29" s="72">
        <f t="shared" si="14"/>
        <v>0</v>
      </c>
      <c r="O29" s="72">
        <f t="shared" si="12"/>
        <v>22869.967000000001</v>
      </c>
      <c r="P29" s="199">
        <f t="shared" si="13"/>
        <v>25.737617398050975</v>
      </c>
      <c r="Q29" s="275">
        <f t="shared" si="15"/>
        <v>25.737617398050975</v>
      </c>
      <c r="R29" s="275">
        <f t="shared" si="16"/>
        <v>0</v>
      </c>
    </row>
    <row r="30" spans="2:18">
      <c r="B30" s="95">
        <f t="shared" si="7"/>
        <v>43405</v>
      </c>
      <c r="C30" s="92">
        <f>IF(F30="","",-INDEX([8]Delta!$F$1:$EE$996,$L$20,$I30))</f>
        <v>30594.581867277622</v>
      </c>
      <c r="D30" s="88">
        <f>IF(ISNUMBER($F30),VLOOKUP($J30,'Table 1'!$B$13:$C$33,2,FALSE)/12*1000*Study_MW,"")</f>
        <v>0</v>
      </c>
      <c r="E30" s="88">
        <f t="shared" si="8"/>
        <v>30594.581867277622</v>
      </c>
      <c r="F30" s="92">
        <f>IF(INDEX([8]Delta!$F$1:$EE$996,$L$21,$I30)=0,"",INDEX([8]Delta!$F$1:$EE$996,$L$21,$I30))</f>
        <v>1667.28</v>
      </c>
      <c r="G30" s="93">
        <f t="shared" si="9"/>
        <v>18.34999632172018</v>
      </c>
      <c r="I30" s="94">
        <f t="shared" si="11"/>
        <v>11</v>
      </c>
      <c r="J30" s="90">
        <f t="shared" si="10"/>
        <v>2018</v>
      </c>
      <c r="K30" s="95">
        <f t="shared" si="6"/>
        <v>43405</v>
      </c>
      <c r="L30" s="90">
        <f t="shared" si="17"/>
        <v>2025</v>
      </c>
      <c r="M30" s="72">
        <f t="shared" si="18"/>
        <v>573749.41126848757</v>
      </c>
      <c r="N30" s="72">
        <f t="shared" si="14"/>
        <v>0</v>
      </c>
      <c r="O30" s="72">
        <f t="shared" si="12"/>
        <v>22703.487999999998</v>
      </c>
      <c r="P30" s="199">
        <f t="shared" si="13"/>
        <v>25.271421345851689</v>
      </c>
      <c r="Q30" s="275">
        <f t="shared" si="15"/>
        <v>25.271421345851689</v>
      </c>
      <c r="R30" s="275">
        <f t="shared" si="16"/>
        <v>0</v>
      </c>
    </row>
    <row r="31" spans="2:18">
      <c r="B31" s="99">
        <f t="shared" si="7"/>
        <v>43435</v>
      </c>
      <c r="C31" s="96">
        <f>IF(F31="","",-INDEX([8]Delta!$F$1:$EE$996,$L$20,$I31))</f>
        <v>28166.450403168797</v>
      </c>
      <c r="D31" s="97">
        <f>IF(ISNUMBER($F31),VLOOKUP($J31,'Table 1'!$B$13:$C$33,2,FALSE)/12*1000*Study_MW,"")</f>
        <v>0</v>
      </c>
      <c r="E31" s="97">
        <f t="shared" ref="E31" si="19">IF(ISNUMBER(C31+D31),C31+D31,"")</f>
        <v>28166.450403168797</v>
      </c>
      <c r="F31" s="96">
        <f>IF(INDEX([8]Delta!$F$1:$EE$996,$L$21,$I31)=0,"",INDEX([8]Delta!$F$1:$EE$996,$L$21,$I31))</f>
        <v>1408.5160000000001</v>
      </c>
      <c r="G31" s="98">
        <f t="shared" ref="G31" si="20">IF(ISNUMBER($F31),E31/$F31,"")</f>
        <v>19.997252713614042</v>
      </c>
      <c r="I31" s="81">
        <f t="shared" si="11"/>
        <v>12</v>
      </c>
      <c r="J31" s="90">
        <f t="shared" si="10"/>
        <v>2018</v>
      </c>
      <c r="K31" s="99">
        <f t="shared" si="6"/>
        <v>43435</v>
      </c>
      <c r="L31" s="90">
        <f t="shared" si="17"/>
        <v>2026</v>
      </c>
      <c r="M31" s="72">
        <f t="shared" si="18"/>
        <v>591058.09867610037</v>
      </c>
      <c r="N31" s="72">
        <f t="shared" si="14"/>
        <v>0</v>
      </c>
      <c r="O31" s="72">
        <f t="shared" si="12"/>
        <v>22590.117999999999</v>
      </c>
      <c r="P31" s="199">
        <f t="shared" si="13"/>
        <v>26.164453796837201</v>
      </c>
      <c r="Q31" s="275">
        <f t="shared" si="15"/>
        <v>26.164453796837201</v>
      </c>
      <c r="R31" s="275">
        <f t="shared" si="16"/>
        <v>0</v>
      </c>
    </row>
    <row r="32" spans="2:18">
      <c r="B32" s="91">
        <f t="shared" si="7"/>
        <v>43466</v>
      </c>
      <c r="C32" s="86">
        <f>IF(F32&lt;&gt;0,-INDEX([8]Delta!$F$1:$EE$996,$L$20,$I32),0)</f>
        <v>33489.181218534708</v>
      </c>
      <c r="D32" s="87">
        <f>IF(ISNUMBER($F32),VLOOKUP($J32,'Table 1'!$B$13:$C$33,2,FALSE)/12*1000*Study_MW,"")</f>
        <v>0</v>
      </c>
      <c r="E32" s="87">
        <f t="shared" ref="E32:E84" si="21">C32+D32</f>
        <v>33489.181218534708</v>
      </c>
      <c r="F32" s="86">
        <f>INDEX([8]Delta!$F$1:$EE$996,$L$21,$I32)</f>
        <v>1534.5619999999999</v>
      </c>
      <c r="G32" s="89">
        <f t="shared" si="9"/>
        <v>21.823283268147335</v>
      </c>
      <c r="I32" s="77">
        <f>I20+13</f>
        <v>14</v>
      </c>
      <c r="J32" s="90">
        <f t="shared" si="10"/>
        <v>2019</v>
      </c>
      <c r="K32" s="91">
        <f>IF(ISNUMBER(F32),IF(F32&lt;&gt;0,B32,""),"")</f>
        <v>43466</v>
      </c>
      <c r="L32" s="90">
        <f t="shared" si="17"/>
        <v>2027</v>
      </c>
      <c r="M32" s="72">
        <f t="shared" si="18"/>
        <v>618849.15683616698</v>
      </c>
      <c r="N32" s="72">
        <f t="shared" si="14"/>
        <v>0</v>
      </c>
      <c r="O32" s="72">
        <f t="shared" si="12"/>
        <v>22477.047999999995</v>
      </c>
      <c r="P32" s="199">
        <f t="shared" si="13"/>
        <v>27.532492560240435</v>
      </c>
      <c r="Q32" s="275">
        <f t="shared" si="15"/>
        <v>27.532492560240435</v>
      </c>
      <c r="R32" s="275">
        <f t="shared" si="16"/>
        <v>0</v>
      </c>
    </row>
    <row r="33" spans="2:18">
      <c r="B33" s="95">
        <f t="shared" si="7"/>
        <v>43497</v>
      </c>
      <c r="C33" s="92">
        <f>IF(F33&lt;&gt;0,-INDEX([8]Delta!$F$1:$EE$996,$L$20,$I33),0)</f>
        <v>27130.316807925701</v>
      </c>
      <c r="D33" s="88">
        <f>IF(ISNUMBER($F33),VLOOKUP($J33,'Table 1'!$B$13:$C$33,2,FALSE)/12*1000*Study_MW,"")</f>
        <v>0</v>
      </c>
      <c r="E33" s="88">
        <f t="shared" si="21"/>
        <v>27130.316807925701</v>
      </c>
      <c r="F33" s="92">
        <f>INDEX([8]Delta!$F$1:$EE$996,$L$21,$I33)</f>
        <v>1502.0039999999999</v>
      </c>
      <c r="G33" s="93">
        <f t="shared" si="9"/>
        <v>18.062746043236704</v>
      </c>
      <c r="I33" s="94">
        <f t="shared" ref="I33:I96" si="22">I21+13</f>
        <v>15</v>
      </c>
      <c r="J33" s="90">
        <f t="shared" si="10"/>
        <v>2019</v>
      </c>
      <c r="K33" s="95">
        <f t="shared" ref="K33:K96" si="23">IF(ISNUMBER(F33),IF(F33&lt;&gt;0,B33,""),"")</f>
        <v>43497</v>
      </c>
      <c r="L33" s="90">
        <f t="shared" si="17"/>
        <v>2028</v>
      </c>
      <c r="M33" s="72">
        <f t="shared" si="18"/>
        <v>784497.198006019</v>
      </c>
      <c r="N33" s="72">
        <f t="shared" si="14"/>
        <v>0</v>
      </c>
      <c r="O33" s="72">
        <f>SUMIF($J$20:$J$271,L33,$F$20:$F$271)</f>
        <v>22415.841</v>
      </c>
      <c r="P33" s="199">
        <f>(M33+N33)/O33</f>
        <v>34.997446582799142</v>
      </c>
      <c r="Q33" s="275">
        <f t="shared" si="15"/>
        <v>34.997446582799142</v>
      </c>
      <c r="R33" s="275">
        <f t="shared" si="16"/>
        <v>0</v>
      </c>
    </row>
    <row r="34" spans="2:18">
      <c r="B34" s="95">
        <f t="shared" si="7"/>
        <v>43525</v>
      </c>
      <c r="C34" s="92">
        <f>IF(F34&lt;&gt;0,-INDEX([8]Delta!$F$1:$EE$996,$L$20,$I34),0)</f>
        <v>34404.949887052178</v>
      </c>
      <c r="D34" s="88">
        <f>IF(ISNUMBER($F34),VLOOKUP($J34,'Table 1'!$B$13:$C$33,2,FALSE)/12*1000*Study_MW,"")</f>
        <v>0</v>
      </c>
      <c r="E34" s="88">
        <f t="shared" si="21"/>
        <v>34404.949887052178</v>
      </c>
      <c r="F34" s="92">
        <f>INDEX([8]Delta!$F$1:$EE$996,$L$21,$I34)</f>
        <v>2034.84</v>
      </c>
      <c r="G34" s="93">
        <f t="shared" si="9"/>
        <v>16.907938652204685</v>
      </c>
      <c r="I34" s="94">
        <f t="shared" si="22"/>
        <v>16</v>
      </c>
      <c r="J34" s="90">
        <f t="shared" si="10"/>
        <v>2019</v>
      </c>
      <c r="K34" s="95">
        <f t="shared" si="23"/>
        <v>43525</v>
      </c>
      <c r="L34" s="90">
        <f t="shared" si="17"/>
        <v>2029</v>
      </c>
      <c r="M34" s="72">
        <f t="shared" si="18"/>
        <v>846982.34918399155</v>
      </c>
      <c r="N34" s="72">
        <f t="shared" si="14"/>
        <v>0</v>
      </c>
      <c r="O34" s="72">
        <f t="shared" ref="O34:O38" si="24">SUMIF($J$20:$J$271,L34,$F$20:$F$271)</f>
        <v>22252.868999999999</v>
      </c>
      <c r="P34" s="199">
        <f t="shared" ref="P34:P38" si="25">(M34+N34)/O34</f>
        <v>38.061714612349157</v>
      </c>
      <c r="Q34" s="275">
        <f t="shared" si="15"/>
        <v>38.061714612349157</v>
      </c>
      <c r="R34" s="275">
        <f t="shared" si="16"/>
        <v>0</v>
      </c>
    </row>
    <row r="35" spans="2:18">
      <c r="B35" s="95">
        <f t="shared" si="7"/>
        <v>43556</v>
      </c>
      <c r="C35" s="92">
        <f>IF(F35&lt;&gt;0,-INDEX([8]Delta!$F$1:$EE$996,$L$20,$I35),0)</f>
        <v>34355.140596330166</v>
      </c>
      <c r="D35" s="88">
        <f>IF(ISNUMBER($F35),VLOOKUP($J35,'Table 1'!$B$13:$C$33,2,FALSE)/12*1000*Study_MW,"")</f>
        <v>0</v>
      </c>
      <c r="E35" s="88">
        <f t="shared" si="21"/>
        <v>34355.140596330166</v>
      </c>
      <c r="F35" s="92">
        <f>INDEX([8]Delta!$F$1:$EE$996,$L$21,$I35)</f>
        <v>2102.58</v>
      </c>
      <c r="G35" s="93">
        <f t="shared" si="9"/>
        <v>16.339516497032296</v>
      </c>
      <c r="I35" s="94">
        <f t="shared" si="22"/>
        <v>17</v>
      </c>
      <c r="J35" s="90">
        <f t="shared" si="10"/>
        <v>2019</v>
      </c>
      <c r="K35" s="95">
        <f t="shared" si="23"/>
        <v>43556</v>
      </c>
      <c r="L35" s="90">
        <f t="shared" si="17"/>
        <v>2030</v>
      </c>
      <c r="M35" s="72">
        <f t="shared" si="18"/>
        <v>899288.57451297343</v>
      </c>
      <c r="N35" s="72">
        <f t="shared" si="14"/>
        <v>0</v>
      </c>
      <c r="O35" s="72">
        <f t="shared" si="24"/>
        <v>22141.691999999995</v>
      </c>
      <c r="P35" s="199">
        <f t="shared" si="25"/>
        <v>40.61516954137803</v>
      </c>
      <c r="Q35" s="275">
        <f t="shared" si="15"/>
        <v>40.61516954137803</v>
      </c>
      <c r="R35" s="275">
        <f t="shared" si="16"/>
        <v>0</v>
      </c>
    </row>
    <row r="36" spans="2:18">
      <c r="B36" s="95">
        <f t="shared" si="7"/>
        <v>43586</v>
      </c>
      <c r="C36" s="92">
        <f>IF(F36&lt;&gt;0,-INDEX([8]Delta!$F$1:$EE$996,$L$20,$I36),0)</f>
        <v>35942.431829348207</v>
      </c>
      <c r="D36" s="88">
        <f>IF(ISNUMBER($F36),VLOOKUP($J36,'Table 1'!$B$13:$C$33,2,FALSE)/12*1000*Study_MW,"")</f>
        <v>0</v>
      </c>
      <c r="E36" s="88">
        <f t="shared" si="21"/>
        <v>35942.431829348207</v>
      </c>
      <c r="F36" s="92">
        <f>INDEX([8]Delta!$F$1:$EE$996,$L$21,$I36)</f>
        <v>2259.8069999999998</v>
      </c>
      <c r="G36" s="93">
        <f t="shared" si="9"/>
        <v>15.905089164405727</v>
      </c>
      <c r="I36" s="94">
        <f t="shared" si="22"/>
        <v>18</v>
      </c>
      <c r="J36" s="90">
        <f t="shared" si="10"/>
        <v>2019</v>
      </c>
      <c r="K36" s="95">
        <f t="shared" si="23"/>
        <v>43586</v>
      </c>
      <c r="L36" s="90">
        <f t="shared" si="17"/>
        <v>2031</v>
      </c>
      <c r="M36" s="72">
        <f t="shared" si="18"/>
        <v>225180.42168092728</v>
      </c>
      <c r="N36" s="72">
        <f t="shared" si="14"/>
        <v>1280167.7849677515</v>
      </c>
      <c r="O36" s="72">
        <f t="shared" si="24"/>
        <v>22030.878999999997</v>
      </c>
      <c r="P36" s="199">
        <f t="shared" si="25"/>
        <v>68.329012503254134</v>
      </c>
      <c r="Q36" s="275">
        <f t="shared" si="15"/>
        <v>10.221127431226295</v>
      </c>
      <c r="R36" s="275">
        <f t="shared" si="16"/>
        <v>58.107885072027841</v>
      </c>
    </row>
    <row r="37" spans="2:18">
      <c r="B37" s="95">
        <f t="shared" si="7"/>
        <v>43617</v>
      </c>
      <c r="C37" s="92">
        <f>IF(F37&lt;&gt;0,-INDEX([8]Delta!$F$1:$EE$996,$L$20,$I37),0)</f>
        <v>36876.256737560034</v>
      </c>
      <c r="D37" s="88">
        <f>IF(ISNUMBER($F37),VLOOKUP($J37,'Table 1'!$B$13:$C$33,2,FALSE)/12*1000*Study_MW,"")</f>
        <v>0</v>
      </c>
      <c r="E37" s="88">
        <f t="shared" si="21"/>
        <v>36876.256737560034</v>
      </c>
      <c r="F37" s="92">
        <f>INDEX([8]Delta!$F$1:$EE$996,$L$21,$I37)</f>
        <v>2257.44</v>
      </c>
      <c r="G37" s="93">
        <f t="shared" si="9"/>
        <v>16.335431611719486</v>
      </c>
      <c r="I37" s="94">
        <f t="shared" si="22"/>
        <v>19</v>
      </c>
      <c r="J37" s="90">
        <f t="shared" si="10"/>
        <v>2019</v>
      </c>
      <c r="K37" s="95">
        <f t="shared" si="23"/>
        <v>43617</v>
      </c>
      <c r="L37" s="90">
        <f t="shared" si="17"/>
        <v>2032</v>
      </c>
      <c r="M37" s="72">
        <f t="shared" si="18"/>
        <v>231984.44325983524</v>
      </c>
      <c r="N37" s="72">
        <f t="shared" si="14"/>
        <v>1310992.259128181</v>
      </c>
      <c r="O37" s="72">
        <f t="shared" si="24"/>
        <v>21970.996999999999</v>
      </c>
      <c r="P37" s="199">
        <f t="shared" si="25"/>
        <v>70.227887354771212</v>
      </c>
      <c r="Q37" s="275">
        <f t="shared" si="15"/>
        <v>10.558667103720202</v>
      </c>
      <c r="R37" s="275">
        <f t="shared" si="16"/>
        <v>59.669220251051016</v>
      </c>
    </row>
    <row r="38" spans="2:18">
      <c r="B38" s="95">
        <f t="shared" si="7"/>
        <v>43647</v>
      </c>
      <c r="C38" s="92">
        <f>IF(F38&lt;&gt;0,-INDEX([8]Delta!$F$1:$EE$996,$L$20,$I38),0)</f>
        <v>60546.043766111135</v>
      </c>
      <c r="D38" s="88">
        <f>IF(ISNUMBER($F38),VLOOKUP($J38,'Table 1'!$B$13:$C$33,2,FALSE)/12*1000*Study_MW,"")</f>
        <v>0</v>
      </c>
      <c r="E38" s="88">
        <f t="shared" si="21"/>
        <v>60546.043766111135</v>
      </c>
      <c r="F38" s="92">
        <f>INDEX([8]Delta!$F$1:$EE$996,$L$21,$I38)</f>
        <v>2127.933</v>
      </c>
      <c r="G38" s="93">
        <f t="shared" si="9"/>
        <v>28.452984077088487</v>
      </c>
      <c r="I38" s="94">
        <f t="shared" si="22"/>
        <v>20</v>
      </c>
      <c r="J38" s="90">
        <f t="shared" si="10"/>
        <v>2019</v>
      </c>
      <c r="K38" s="95">
        <f t="shared" si="23"/>
        <v>43647</v>
      </c>
      <c r="L38" s="90">
        <f t="shared" si="17"/>
        <v>2033</v>
      </c>
      <c r="M38" s="72">
        <f t="shared" si="18"/>
        <v>238982.15597732365</v>
      </c>
      <c r="N38" s="72">
        <f t="shared" si="14"/>
        <v>1342768.8405985832</v>
      </c>
      <c r="O38" s="72">
        <f t="shared" si="24"/>
        <v>21811.194000000003</v>
      </c>
      <c r="P38" s="199">
        <f t="shared" si="25"/>
        <v>72.520147066497444</v>
      </c>
      <c r="Q38" s="275">
        <f t="shared" si="15"/>
        <v>10.956858023330755</v>
      </c>
      <c r="R38" s="275">
        <f t="shared" si="16"/>
        <v>61.563289043166691</v>
      </c>
    </row>
    <row r="39" spans="2:18">
      <c r="B39" s="95">
        <f t="shared" si="7"/>
        <v>43678</v>
      </c>
      <c r="C39" s="92">
        <f>IF(F39&lt;&gt;0,-INDEX([8]Delta!$F$1:$EE$996,$L$20,$I39),0)</f>
        <v>51048.962286561728</v>
      </c>
      <c r="D39" s="88">
        <f>IF(ISNUMBER($F39),VLOOKUP($J39,'Table 1'!$B$13:$C$33,2,FALSE)/12*1000*Study_MW,"")</f>
        <v>0</v>
      </c>
      <c r="E39" s="88">
        <f t="shared" si="21"/>
        <v>51048.962286561728</v>
      </c>
      <c r="F39" s="92">
        <f>INDEX([8]Delta!$F$1:$EE$996,$L$21,$I39)</f>
        <v>2245.9810000000002</v>
      </c>
      <c r="G39" s="93">
        <f t="shared" si="9"/>
        <v>22.729026775632441</v>
      </c>
      <c r="I39" s="94">
        <f t="shared" si="22"/>
        <v>21</v>
      </c>
      <c r="J39" s="90">
        <f t="shared" si="10"/>
        <v>2019</v>
      </c>
      <c r="K39" s="95">
        <f t="shared" si="23"/>
        <v>43678</v>
      </c>
      <c r="L39" s="90">
        <f t="shared" si="17"/>
        <v>2034</v>
      </c>
      <c r="M39" s="72">
        <f t="shared" si="18"/>
        <v>256538.5626681447</v>
      </c>
      <c r="N39" s="72">
        <f t="shared" si="14"/>
        <v>1375199.9958445935</v>
      </c>
      <c r="O39" s="72">
        <f t="shared" ref="O39:O42" si="26">SUMIF($J$20:$J$271,L39,$F$20:$F$271)</f>
        <v>21702.052000000003</v>
      </c>
      <c r="P39" s="199">
        <f t="shared" ref="P39:P41" si="27">(M39+N39)/O39</f>
        <v>75.188215313129746</v>
      </c>
      <c r="Q39" s="275">
        <f t="shared" si="15"/>
        <v>11.82093576534351</v>
      </c>
      <c r="R39" s="275">
        <f t="shared" si="16"/>
        <v>63.367279547786232</v>
      </c>
    </row>
    <row r="40" spans="2:18">
      <c r="B40" s="95">
        <f t="shared" si="7"/>
        <v>43709</v>
      </c>
      <c r="C40" s="92">
        <f>IF(F40&lt;&gt;0,-INDEX([8]Delta!$F$1:$EE$996,$L$20,$I40),0)</f>
        <v>40709.454798519611</v>
      </c>
      <c r="D40" s="88">
        <f>IF(ISNUMBER($F40),VLOOKUP($J40,'Table 1'!$B$13:$C$33,2,FALSE)/12*1000*Study_MW,"")</f>
        <v>0</v>
      </c>
      <c r="E40" s="88">
        <f t="shared" si="21"/>
        <v>40709.454798519611</v>
      </c>
      <c r="F40" s="92">
        <f>INDEX([8]Delta!$F$1:$EE$996,$L$21,$I40)</f>
        <v>2185.7399999999998</v>
      </c>
      <c r="G40" s="93">
        <f t="shared" si="9"/>
        <v>18.625021639590994</v>
      </c>
      <c r="I40" s="94">
        <f t="shared" si="22"/>
        <v>22</v>
      </c>
      <c r="J40" s="90">
        <f t="shared" si="10"/>
        <v>2019</v>
      </c>
      <c r="K40" s="95">
        <f t="shared" si="23"/>
        <v>43709</v>
      </c>
      <c r="L40" s="90">
        <f t="shared" si="17"/>
        <v>2035</v>
      </c>
      <c r="M40" s="72">
        <f t="shared" si="18"/>
        <v>268268.50437384844</v>
      </c>
      <c r="N40" s="72">
        <f t="shared" si="14"/>
        <v>1408464.2449868324</v>
      </c>
      <c r="O40" s="72">
        <f t="shared" si="26"/>
        <v>21593.618000000002</v>
      </c>
      <c r="P40" s="199">
        <f t="shared" si="27"/>
        <v>77.649458713249473</v>
      </c>
      <c r="Q40" s="275">
        <f t="shared" si="15"/>
        <v>12.42350885219181</v>
      </c>
      <c r="R40" s="275">
        <f t="shared" si="16"/>
        <v>65.225949861057657</v>
      </c>
    </row>
    <row r="41" spans="2:18">
      <c r="B41" s="95">
        <f t="shared" si="7"/>
        <v>43739</v>
      </c>
      <c r="C41" s="92">
        <f>IF(F41&lt;&gt;0,-INDEX([8]Delta!$F$1:$EE$996,$L$20,$I41),0)</f>
        <v>39530.757876232266</v>
      </c>
      <c r="D41" s="88">
        <f>IF(ISNUMBER($F41),VLOOKUP($J41,'Table 1'!$B$13:$C$33,2,FALSE)/12*1000*Study_MW,"")</f>
        <v>0</v>
      </c>
      <c r="E41" s="88">
        <f t="shared" si="21"/>
        <v>39530.757876232266</v>
      </c>
      <c r="F41" s="92">
        <f>INDEX([8]Delta!$F$1:$EE$996,$L$21,$I41)</f>
        <v>2085.4319999999998</v>
      </c>
      <c r="G41" s="93">
        <f t="shared" si="9"/>
        <v>18.955668598272336</v>
      </c>
      <c r="I41" s="94">
        <f t="shared" si="22"/>
        <v>23</v>
      </c>
      <c r="J41" s="90">
        <f t="shared" si="10"/>
        <v>2019</v>
      </c>
      <c r="K41" s="95">
        <f t="shared" si="23"/>
        <v>43739</v>
      </c>
      <c r="L41" s="90">
        <f t="shared" si="17"/>
        <v>2036</v>
      </c>
      <c r="M41" s="72">
        <f t="shared" si="18"/>
        <v>270525.21469330788</v>
      </c>
      <c r="N41" s="72">
        <f t="shared" si="14"/>
        <v>1442740.1081459185</v>
      </c>
      <c r="O41" s="72">
        <f t="shared" si="26"/>
        <v>21534.654000000002</v>
      </c>
      <c r="P41" s="199">
        <f t="shared" si="27"/>
        <v>79.558525660046641</v>
      </c>
      <c r="Q41" s="275">
        <f t="shared" ref="Q41" si="28">M41/O41</f>
        <v>12.562320002601753</v>
      </c>
      <c r="R41" s="275">
        <f t="shared" ref="R41" si="29">IFERROR(N41/O41,0)</f>
        <v>66.996205657444889</v>
      </c>
    </row>
    <row r="42" spans="2:18">
      <c r="B42" s="95">
        <f t="shared" si="7"/>
        <v>43770</v>
      </c>
      <c r="C42" s="92">
        <f>IF(F42&lt;&gt;0,-INDEX([8]Delta!$F$1:$EE$996,$L$20,$I42),0)</f>
        <v>29158.598106279969</v>
      </c>
      <c r="D42" s="88">
        <f>IF(ISNUMBER($F42),VLOOKUP($J42,'Table 1'!$B$13:$C$33,2,FALSE)/12*1000*Study_MW,"")</f>
        <v>0</v>
      </c>
      <c r="E42" s="88">
        <f t="shared" si="21"/>
        <v>29158.598106279969</v>
      </c>
      <c r="F42" s="92">
        <f>INDEX([8]Delta!$F$1:$EE$996,$L$21,$I42)</f>
        <v>1659</v>
      </c>
      <c r="G42" s="93">
        <f t="shared" si="9"/>
        <v>17.576008502881237</v>
      </c>
      <c r="I42" s="94">
        <f t="shared" si="22"/>
        <v>24</v>
      </c>
      <c r="J42" s="90">
        <f t="shared" si="10"/>
        <v>2019</v>
      </c>
      <c r="K42" s="95">
        <f t="shared" si="23"/>
        <v>43770</v>
      </c>
      <c r="L42" s="90">
        <f t="shared" si="17"/>
        <v>2037</v>
      </c>
      <c r="M42" s="72">
        <f t="shared" si="18"/>
        <v>277092.86123377085</v>
      </c>
      <c r="N42" s="72">
        <f t="shared" si="14"/>
        <v>1477849.0652012331</v>
      </c>
      <c r="O42" s="72">
        <f t="shared" si="26"/>
        <v>21378.170999999998</v>
      </c>
      <c r="P42" s="199">
        <f t="shared" ref="P42" si="30">(M42+N42)/O42</f>
        <v>82.09036808785018</v>
      </c>
      <c r="Q42" s="275">
        <f t="shared" ref="Q42" si="31">M42/O42</f>
        <v>12.961485864893254</v>
      </c>
      <c r="R42" s="275">
        <f t="shared" ref="R42" si="32">IFERROR(N42/O42,0)</f>
        <v>69.128882222956918</v>
      </c>
    </row>
    <row r="43" spans="2:18">
      <c r="B43" s="99">
        <f t="shared" si="7"/>
        <v>43800</v>
      </c>
      <c r="C43" s="96">
        <f>IF(F43&lt;&gt;0,-INDEX([8]Delta!$F$1:$EE$996,$L$20,$I43),0)</f>
        <v>29405.11413064599</v>
      </c>
      <c r="D43" s="97">
        <f>IF(ISNUMBER($F43),VLOOKUP($J43,'Table 1'!$B$13:$C$33,2,FALSE)/12*1000*Study_MW,"")</f>
        <v>0</v>
      </c>
      <c r="E43" s="97">
        <f t="shared" si="21"/>
        <v>29405.11413064599</v>
      </c>
      <c r="F43" s="96">
        <f>INDEX([8]Delta!$F$1:$EE$996,$L$21,$I43)</f>
        <v>1401.4480000000001</v>
      </c>
      <c r="G43" s="98">
        <f t="shared" si="9"/>
        <v>20.981951617645457</v>
      </c>
      <c r="I43" s="81">
        <f t="shared" si="22"/>
        <v>25</v>
      </c>
      <c r="J43" s="90">
        <f t="shared" si="10"/>
        <v>2019</v>
      </c>
      <c r="K43" s="99">
        <f t="shared" si="23"/>
        <v>43800</v>
      </c>
      <c r="L43" s="90">
        <f t="shared" si="17"/>
        <v>2038</v>
      </c>
      <c r="M43" s="72">
        <f t="shared" si="18"/>
        <v>0</v>
      </c>
      <c r="N43" s="72">
        <f t="shared" si="14"/>
        <v>0</v>
      </c>
    </row>
    <row r="44" spans="2:18" outlineLevel="1">
      <c r="B44" s="91">
        <f t="shared" si="7"/>
        <v>43831</v>
      </c>
      <c r="C44" s="86">
        <f>IF(F44&lt;&gt;0,-INDEX([8]Delta!$F$1:$EE$996,$L$20,$I44),0)</f>
        <v>23615.149237424135</v>
      </c>
      <c r="D44" s="87">
        <f>IF(ISNUMBER($F44),VLOOKUP($J44,'Table 1'!$B$13:$C$33,2,FALSE)/12*1000*Study_MW,"")</f>
        <v>0</v>
      </c>
      <c r="E44" s="87">
        <f t="shared" si="21"/>
        <v>23615.149237424135</v>
      </c>
      <c r="F44" s="86">
        <f>INDEX([8]Delta!$F$1:$EE$996,$L$21,$I44)</f>
        <v>1526.8430000000001</v>
      </c>
      <c r="G44" s="89">
        <f t="shared" si="9"/>
        <v>15.466651933056728</v>
      </c>
      <c r="I44" s="77">
        <f>I32+13</f>
        <v>27</v>
      </c>
      <c r="J44" s="90">
        <f t="shared" si="10"/>
        <v>2020</v>
      </c>
      <c r="K44" s="91">
        <f t="shared" si="23"/>
        <v>43831</v>
      </c>
    </row>
    <row r="45" spans="2:18" outlineLevel="1">
      <c r="B45" s="95">
        <f t="shared" si="7"/>
        <v>43862</v>
      </c>
      <c r="C45" s="92">
        <f>IF(F45&lt;&gt;0,-INDEX([8]Delta!$F$1:$EE$996,$L$20,$I45),0)</f>
        <v>26697.808866277337</v>
      </c>
      <c r="D45" s="88">
        <f>IF(ISNUMBER($F45),VLOOKUP($J45,'Table 1'!$B$13:$C$33,2,FALSE)/12*1000*Study_MW,"")</f>
        <v>0</v>
      </c>
      <c r="E45" s="88">
        <f t="shared" si="21"/>
        <v>26697.808866277337</v>
      </c>
      <c r="F45" s="92">
        <f>INDEX([8]Delta!$F$1:$EE$996,$L$21,$I45)</f>
        <v>1547.875</v>
      </c>
      <c r="G45" s="93">
        <f t="shared" si="9"/>
        <v>17.248039322475869</v>
      </c>
      <c r="I45" s="94">
        <f t="shared" si="22"/>
        <v>28</v>
      </c>
      <c r="J45" s="90">
        <f t="shared" si="10"/>
        <v>2020</v>
      </c>
      <c r="K45" s="95">
        <f t="shared" si="23"/>
        <v>43862</v>
      </c>
    </row>
    <row r="46" spans="2:18" outlineLevel="1">
      <c r="B46" s="95">
        <f t="shared" si="7"/>
        <v>43891</v>
      </c>
      <c r="C46" s="92">
        <f>IF(F46&lt;&gt;0,-INDEX([8]Delta!$F$1:$EE$996,$L$20,$I46),0)</f>
        <v>32509.673410356045</v>
      </c>
      <c r="D46" s="88">
        <f>IF(ISNUMBER($F46),VLOOKUP($J46,'Table 1'!$B$13:$C$33,2,FALSE)/12*1000*Study_MW,"")</f>
        <v>0</v>
      </c>
      <c r="E46" s="88">
        <f t="shared" si="21"/>
        <v>32509.673410356045</v>
      </c>
      <c r="F46" s="92">
        <f>INDEX([8]Delta!$F$1:$EE$996,$L$21,$I46)</f>
        <v>2024.548</v>
      </c>
      <c r="G46" s="93">
        <f t="shared" si="9"/>
        <v>16.057743955863749</v>
      </c>
      <c r="I46" s="94">
        <f t="shared" si="22"/>
        <v>29</v>
      </c>
      <c r="J46" s="90">
        <f t="shared" si="10"/>
        <v>2020</v>
      </c>
      <c r="K46" s="95">
        <f t="shared" si="23"/>
        <v>43891</v>
      </c>
    </row>
    <row r="47" spans="2:18" outlineLevel="1">
      <c r="B47" s="95">
        <f t="shared" si="7"/>
        <v>43922</v>
      </c>
      <c r="C47" s="92">
        <f>IF(F47&lt;&gt;0,-INDEX([8]Delta!$F$1:$EE$996,$L$20,$I47),0)</f>
        <v>32431.931985676289</v>
      </c>
      <c r="D47" s="88">
        <f>IF(ISNUMBER($F47),VLOOKUP($J47,'Table 1'!$B$13:$C$33,2,FALSE)/12*1000*Study_MW,"")</f>
        <v>0</v>
      </c>
      <c r="E47" s="88">
        <f t="shared" si="21"/>
        <v>32431.931985676289</v>
      </c>
      <c r="F47" s="92">
        <f>INDEX([8]Delta!$F$1:$EE$996,$L$21,$I47)</f>
        <v>2091.9899999999998</v>
      </c>
      <c r="G47" s="93">
        <f t="shared" si="9"/>
        <v>15.502909662893366</v>
      </c>
      <c r="I47" s="94">
        <f t="shared" si="22"/>
        <v>30</v>
      </c>
      <c r="J47" s="90">
        <f t="shared" si="10"/>
        <v>2020</v>
      </c>
      <c r="K47" s="95">
        <f t="shared" si="23"/>
        <v>43922</v>
      </c>
    </row>
    <row r="48" spans="2:18" outlineLevel="1">
      <c r="B48" s="95">
        <f t="shared" si="7"/>
        <v>43952</v>
      </c>
      <c r="C48" s="92">
        <f>IF(F48&lt;&gt;0,-INDEX([8]Delta!$F$1:$EE$996,$L$20,$I48),0)</f>
        <v>36695.192286685109</v>
      </c>
      <c r="D48" s="88">
        <f>IF(ISNUMBER($F48),VLOOKUP($J48,'Table 1'!$B$13:$C$33,2,FALSE)/12*1000*Study_MW,"")</f>
        <v>0</v>
      </c>
      <c r="E48" s="88">
        <f t="shared" si="21"/>
        <v>36695.192286685109</v>
      </c>
      <c r="F48" s="92">
        <f>INDEX([8]Delta!$F$1:$EE$996,$L$21,$I48)</f>
        <v>2248.5230000000001</v>
      </c>
      <c r="G48" s="93">
        <f t="shared" si="9"/>
        <v>16.319687317712607</v>
      </c>
      <c r="I48" s="94">
        <f t="shared" si="22"/>
        <v>31</v>
      </c>
      <c r="J48" s="90">
        <f t="shared" si="10"/>
        <v>2020</v>
      </c>
      <c r="K48" s="95">
        <f t="shared" si="23"/>
        <v>43952</v>
      </c>
    </row>
    <row r="49" spans="2:11" outlineLevel="1">
      <c r="B49" s="95">
        <f t="shared" si="7"/>
        <v>43983</v>
      </c>
      <c r="C49" s="92">
        <f>IF(F49&lt;&gt;0,-INDEX([8]Delta!$F$1:$EE$996,$L$20,$I49),0)</f>
        <v>36251.132807984948</v>
      </c>
      <c r="D49" s="88">
        <f>IF(ISNUMBER($F49),VLOOKUP($J49,'Table 1'!$B$13:$C$33,2,FALSE)/12*1000*Study_MW,"")</f>
        <v>0</v>
      </c>
      <c r="E49" s="88">
        <f t="shared" si="21"/>
        <v>36251.132807984948</v>
      </c>
      <c r="F49" s="92">
        <f>INDEX([8]Delta!$F$1:$EE$996,$L$21,$I49)</f>
        <v>2246.13</v>
      </c>
      <c r="G49" s="93">
        <f t="shared" si="9"/>
        <v>16.139374305131469</v>
      </c>
      <c r="I49" s="94">
        <f t="shared" si="22"/>
        <v>32</v>
      </c>
      <c r="J49" s="90">
        <f t="shared" si="10"/>
        <v>2020</v>
      </c>
      <c r="K49" s="95">
        <f t="shared" si="23"/>
        <v>43983</v>
      </c>
    </row>
    <row r="50" spans="2:11" outlineLevel="1">
      <c r="B50" s="95">
        <f t="shared" si="7"/>
        <v>44013</v>
      </c>
      <c r="C50" s="92">
        <f>IF(F50&lt;&gt;0,-INDEX([8]Delta!$F$1:$EE$996,$L$20,$I50),0)</f>
        <v>60765.039758682251</v>
      </c>
      <c r="D50" s="88">
        <f>IF(ISNUMBER($F50),VLOOKUP($J50,'Table 1'!$B$13:$C$33,2,FALSE)/12*1000*Study_MW,"")</f>
        <v>0</v>
      </c>
      <c r="E50" s="88">
        <f t="shared" si="21"/>
        <v>60765.039758682251</v>
      </c>
      <c r="F50" s="92">
        <f>INDEX([8]Delta!$F$1:$EE$996,$L$21,$I50)</f>
        <v>2117.2689999999998</v>
      </c>
      <c r="G50" s="93">
        <f t="shared" si="9"/>
        <v>28.699725806537693</v>
      </c>
      <c r="I50" s="94">
        <f t="shared" si="22"/>
        <v>33</v>
      </c>
      <c r="J50" s="90">
        <f t="shared" si="10"/>
        <v>2020</v>
      </c>
      <c r="K50" s="95">
        <f t="shared" si="23"/>
        <v>44013</v>
      </c>
    </row>
    <row r="51" spans="2:11" outlineLevel="1">
      <c r="B51" s="95">
        <f t="shared" si="7"/>
        <v>44044</v>
      </c>
      <c r="C51" s="92">
        <f>IF(F51&lt;&gt;0,-INDEX([8]Delta!$F$1:$EE$996,$L$20,$I51),0)</f>
        <v>50216.589477390051</v>
      </c>
      <c r="D51" s="88">
        <f>IF(ISNUMBER($F51),VLOOKUP($J51,'Table 1'!$B$13:$C$33,2,FALSE)/12*1000*Study_MW,"")</f>
        <v>0</v>
      </c>
      <c r="E51" s="88">
        <f t="shared" si="21"/>
        <v>50216.589477390051</v>
      </c>
      <c r="F51" s="92">
        <f>INDEX([8]Delta!$F$1:$EE$996,$L$21,$I51)</f>
        <v>2234.7280000000001</v>
      </c>
      <c r="G51" s="93">
        <f t="shared" si="9"/>
        <v>22.471007423449318</v>
      </c>
      <c r="I51" s="94">
        <f t="shared" si="22"/>
        <v>34</v>
      </c>
      <c r="J51" s="90">
        <f t="shared" si="10"/>
        <v>2020</v>
      </c>
      <c r="K51" s="95">
        <f t="shared" si="23"/>
        <v>44044</v>
      </c>
    </row>
    <row r="52" spans="2:11" outlineLevel="1">
      <c r="B52" s="95">
        <f t="shared" si="7"/>
        <v>44075</v>
      </c>
      <c r="C52" s="92">
        <f>IF(F52&lt;&gt;0,-INDEX([8]Delta!$F$1:$EE$996,$L$20,$I52),0)</f>
        <v>38476.123322635889</v>
      </c>
      <c r="D52" s="88">
        <f>IF(ISNUMBER($F52),VLOOKUP($J52,'Table 1'!$B$13:$C$33,2,FALSE)/12*1000*Study_MW,"")</f>
        <v>0</v>
      </c>
      <c r="E52" s="88">
        <f t="shared" si="21"/>
        <v>38476.123322635889</v>
      </c>
      <c r="F52" s="92">
        <f>INDEX([8]Delta!$F$1:$EE$996,$L$21,$I52)</f>
        <v>2174.85</v>
      </c>
      <c r="G52" s="93">
        <f t="shared" si="9"/>
        <v>17.691391738573184</v>
      </c>
      <c r="I52" s="94">
        <f t="shared" si="22"/>
        <v>35</v>
      </c>
      <c r="J52" s="90">
        <f t="shared" si="10"/>
        <v>2020</v>
      </c>
      <c r="K52" s="95">
        <f t="shared" si="23"/>
        <v>44075</v>
      </c>
    </row>
    <row r="53" spans="2:11" outlineLevel="1">
      <c r="B53" s="95">
        <f t="shared" si="7"/>
        <v>44105</v>
      </c>
      <c r="C53" s="92">
        <f>IF(F53&lt;&gt;0,-INDEX([8]Delta!$F$1:$EE$996,$L$20,$I53),0)</f>
        <v>36733.619110569358</v>
      </c>
      <c r="D53" s="88">
        <f>IF(ISNUMBER($F53),VLOOKUP($J53,'Table 1'!$B$13:$C$33,2,FALSE)/12*1000*Study_MW,"")</f>
        <v>0</v>
      </c>
      <c r="E53" s="88">
        <f t="shared" si="21"/>
        <v>36733.619110569358</v>
      </c>
      <c r="F53" s="92">
        <f>INDEX([8]Delta!$F$1:$EE$996,$L$21,$I53)</f>
        <v>2074.9850000000001</v>
      </c>
      <c r="G53" s="93">
        <f t="shared" si="9"/>
        <v>17.703076942999278</v>
      </c>
      <c r="I53" s="94">
        <f t="shared" si="22"/>
        <v>36</v>
      </c>
      <c r="J53" s="90">
        <f t="shared" si="10"/>
        <v>2020</v>
      </c>
      <c r="K53" s="95">
        <f t="shared" si="23"/>
        <v>44105</v>
      </c>
    </row>
    <row r="54" spans="2:11" outlineLevel="1">
      <c r="B54" s="95">
        <f t="shared" si="7"/>
        <v>44136</v>
      </c>
      <c r="C54" s="92">
        <f>IF(F54&lt;&gt;0,-INDEX([8]Delta!$F$1:$EE$996,$L$20,$I54),0)</f>
        <v>26749.590704962611</v>
      </c>
      <c r="D54" s="88">
        <f>IF(ISNUMBER($F54),VLOOKUP($J54,'Table 1'!$B$13:$C$33,2,FALSE)/12*1000*Study_MW,"")</f>
        <v>0</v>
      </c>
      <c r="E54" s="88">
        <f t="shared" si="21"/>
        <v>26749.590704962611</v>
      </c>
      <c r="F54" s="92">
        <f>INDEX([8]Delta!$F$1:$EE$996,$L$21,$I54)</f>
        <v>1650.63</v>
      </c>
      <c r="G54" s="93">
        <f t="shared" si="9"/>
        <v>16.20568552913894</v>
      </c>
      <c r="I54" s="94">
        <f t="shared" si="22"/>
        <v>37</v>
      </c>
      <c r="J54" s="90">
        <f t="shared" si="10"/>
        <v>2020</v>
      </c>
      <c r="K54" s="95">
        <f t="shared" si="23"/>
        <v>44136</v>
      </c>
    </row>
    <row r="55" spans="2:11" outlineLevel="1">
      <c r="B55" s="99">
        <f t="shared" si="7"/>
        <v>44166</v>
      </c>
      <c r="C55" s="96">
        <f>IF(F55&lt;&gt;0,-INDEX([8]Delta!$F$1:$EE$996,$L$20,$I55),0)</f>
        <v>32985.066326349974</v>
      </c>
      <c r="D55" s="97">
        <f>IF(ISNUMBER($F55),VLOOKUP($J55,'Table 1'!$B$13:$C$33,2,FALSE)/12*1000*Study_MW,"")</f>
        <v>0</v>
      </c>
      <c r="E55" s="97">
        <f t="shared" si="21"/>
        <v>32985.066326349974</v>
      </c>
      <c r="F55" s="96">
        <f>INDEX([8]Delta!$F$1:$EE$996,$L$21,$I55)</f>
        <v>1394.442</v>
      </c>
      <c r="G55" s="98">
        <f t="shared" si="9"/>
        <v>23.654670704374922</v>
      </c>
      <c r="I55" s="81">
        <f t="shared" si="22"/>
        <v>38</v>
      </c>
      <c r="J55" s="90">
        <f t="shared" si="10"/>
        <v>2020</v>
      </c>
      <c r="K55" s="99">
        <f t="shared" si="23"/>
        <v>44166</v>
      </c>
    </row>
    <row r="56" spans="2:11" outlineLevel="1">
      <c r="B56" s="91">
        <f t="shared" si="7"/>
        <v>44197</v>
      </c>
      <c r="C56" s="86">
        <f>IF(F56&lt;&gt;0,-INDEX([8]Delta!$F$1:$EE$996,$L$20,$I56),0)</f>
        <v>29330.204079374671</v>
      </c>
      <c r="D56" s="87">
        <f>IF(ISNUMBER($F56),VLOOKUP($J56,'Table 1'!$B$13:$C$33,2,FALSE)/12*1000*Study_MW,"")</f>
        <v>0</v>
      </c>
      <c r="E56" s="87">
        <f t="shared" si="21"/>
        <v>29330.204079374671</v>
      </c>
      <c r="F56" s="86">
        <f>INDEX([8]Delta!$F$1:$EE$996,$L$21,$I56)</f>
        <v>1519.248</v>
      </c>
      <c r="G56" s="89">
        <f t="shared" si="9"/>
        <v>19.305738154254389</v>
      </c>
      <c r="I56" s="77">
        <f>I44+13</f>
        <v>40</v>
      </c>
      <c r="J56" s="90">
        <f t="shared" si="10"/>
        <v>2021</v>
      </c>
      <c r="K56" s="91">
        <f t="shared" si="23"/>
        <v>44197</v>
      </c>
    </row>
    <row r="57" spans="2:11" outlineLevel="1">
      <c r="B57" s="95">
        <f t="shared" si="7"/>
        <v>44228</v>
      </c>
      <c r="C57" s="92">
        <f>IF(F57&lt;&gt;0,-INDEX([8]Delta!$F$1:$EE$996,$L$20,$I57),0)</f>
        <v>24056.941201269627</v>
      </c>
      <c r="D57" s="88">
        <f>IF(ISNUMBER($F57),VLOOKUP($J57,'Table 1'!$B$13:$C$33,2,FALSE)/12*1000*Study_MW,"")</f>
        <v>0</v>
      </c>
      <c r="E57" s="88">
        <f t="shared" si="21"/>
        <v>24056.941201269627</v>
      </c>
      <c r="F57" s="92">
        <f>INDEX([8]Delta!$F$1:$EE$996,$L$21,$I57)</f>
        <v>1487.0239999999999</v>
      </c>
      <c r="G57" s="93">
        <f t="shared" si="9"/>
        <v>16.177910512049319</v>
      </c>
      <c r="I57" s="94">
        <f t="shared" si="22"/>
        <v>41</v>
      </c>
      <c r="J57" s="90">
        <f t="shared" si="10"/>
        <v>2021</v>
      </c>
      <c r="K57" s="95">
        <f t="shared" si="23"/>
        <v>44228</v>
      </c>
    </row>
    <row r="58" spans="2:11" outlineLevel="1">
      <c r="B58" s="95">
        <f t="shared" si="7"/>
        <v>44256</v>
      </c>
      <c r="C58" s="92">
        <f>IF(F58&lt;&gt;0,-INDEX([8]Delta!$F$1:$EE$996,$L$20,$I58),0)</f>
        <v>33396.580096080899</v>
      </c>
      <c r="D58" s="88">
        <f>IF(ISNUMBER($F58),VLOOKUP($J58,'Table 1'!$B$13:$C$33,2,FALSE)/12*1000*Study_MW,"")</f>
        <v>0</v>
      </c>
      <c r="E58" s="88">
        <f t="shared" si="21"/>
        <v>33396.580096080899</v>
      </c>
      <c r="F58" s="92">
        <f>INDEX([8]Delta!$F$1:$EE$996,$L$21,$I58)</f>
        <v>2014.473</v>
      </c>
      <c r="G58" s="93">
        <f t="shared" si="9"/>
        <v>16.578321027921895</v>
      </c>
      <c r="I58" s="94">
        <f t="shared" si="22"/>
        <v>42</v>
      </c>
      <c r="J58" s="90">
        <f t="shared" si="10"/>
        <v>2021</v>
      </c>
      <c r="K58" s="95">
        <f t="shared" si="23"/>
        <v>44256</v>
      </c>
    </row>
    <row r="59" spans="2:11" outlineLevel="1">
      <c r="B59" s="95">
        <f t="shared" si="7"/>
        <v>44287</v>
      </c>
      <c r="C59" s="92">
        <f>IF(F59&lt;&gt;0,-INDEX([8]Delta!$F$1:$EE$996,$L$20,$I59),0)</f>
        <v>27244.555674239993</v>
      </c>
      <c r="D59" s="88">
        <f>IF(ISNUMBER($F59),VLOOKUP($J59,'Table 1'!$B$13:$C$33,2,FALSE)/12*1000*Study_MW,"")</f>
        <v>0</v>
      </c>
      <c r="E59" s="88">
        <f t="shared" si="21"/>
        <v>27244.555674239993</v>
      </c>
      <c r="F59" s="92">
        <f>INDEX([8]Delta!$F$1:$EE$996,$L$21,$I59)</f>
        <v>2081.64</v>
      </c>
      <c r="G59" s="93">
        <f t="shared" si="9"/>
        <v>13.088024670087044</v>
      </c>
      <c r="I59" s="94">
        <f t="shared" si="22"/>
        <v>43</v>
      </c>
      <c r="J59" s="90">
        <f t="shared" si="10"/>
        <v>2021</v>
      </c>
      <c r="K59" s="95">
        <f t="shared" si="23"/>
        <v>44287</v>
      </c>
    </row>
    <row r="60" spans="2:11" outlineLevel="1">
      <c r="B60" s="95">
        <f t="shared" si="7"/>
        <v>44317</v>
      </c>
      <c r="C60" s="92">
        <f>IF(F60&lt;&gt;0,-INDEX([8]Delta!$F$1:$EE$996,$L$20,$I60),0)</f>
        <v>32715.154972046614</v>
      </c>
      <c r="D60" s="88">
        <f>IF(ISNUMBER($F60),VLOOKUP($J60,'Table 1'!$B$13:$C$33,2,FALSE)/12*1000*Study_MW,"")</f>
        <v>0</v>
      </c>
      <c r="E60" s="88">
        <f t="shared" si="21"/>
        <v>32715.154972046614</v>
      </c>
      <c r="F60" s="92">
        <f>INDEX([8]Delta!$F$1:$EE$996,$L$21,$I60)</f>
        <v>2237.3319999999999</v>
      </c>
      <c r="G60" s="93">
        <f t="shared" si="9"/>
        <v>14.622396216585923</v>
      </c>
      <c r="I60" s="94">
        <f t="shared" si="22"/>
        <v>44</v>
      </c>
      <c r="J60" s="90">
        <f t="shared" si="10"/>
        <v>2021</v>
      </c>
      <c r="K60" s="95">
        <f t="shared" si="23"/>
        <v>44317</v>
      </c>
    </row>
    <row r="61" spans="2:11" outlineLevel="1">
      <c r="B61" s="95">
        <f t="shared" si="7"/>
        <v>44348</v>
      </c>
      <c r="C61" s="92">
        <f>IF(F61&lt;&gt;0,-INDEX([8]Delta!$F$1:$EE$996,$L$20,$I61),0)</f>
        <v>35038.861091002822</v>
      </c>
      <c r="D61" s="88">
        <f>IF(ISNUMBER($F61),VLOOKUP($J61,'Table 1'!$B$13:$C$33,2,FALSE)/12*1000*Study_MW,"")</f>
        <v>0</v>
      </c>
      <c r="E61" s="88">
        <f t="shared" si="21"/>
        <v>35038.861091002822</v>
      </c>
      <c r="F61" s="92">
        <f>INDEX([8]Delta!$F$1:$EE$996,$L$21,$I61)</f>
        <v>2234.9699999999998</v>
      </c>
      <c r="G61" s="93">
        <f t="shared" si="9"/>
        <v>15.677553206979434</v>
      </c>
      <c r="I61" s="94">
        <f t="shared" si="22"/>
        <v>45</v>
      </c>
      <c r="J61" s="90">
        <f t="shared" si="10"/>
        <v>2021</v>
      </c>
      <c r="K61" s="95">
        <f t="shared" si="23"/>
        <v>44348</v>
      </c>
    </row>
    <row r="62" spans="2:11" outlineLevel="1">
      <c r="B62" s="95">
        <f t="shared" si="7"/>
        <v>44378</v>
      </c>
      <c r="C62" s="92">
        <f>IF(F62&lt;&gt;0,-INDEX([8]Delta!$F$1:$EE$996,$L$20,$I62),0)</f>
        <v>61169.257428377867</v>
      </c>
      <c r="D62" s="88">
        <f>IF(ISNUMBER($F62),VLOOKUP($J62,'Table 1'!$B$13:$C$33,2,FALSE)/12*1000*Study_MW,"")</f>
        <v>0</v>
      </c>
      <c r="E62" s="88">
        <f t="shared" si="21"/>
        <v>61169.257428377867</v>
      </c>
      <c r="F62" s="92">
        <f>INDEX([8]Delta!$F$1:$EE$996,$L$21,$I62)</f>
        <v>2106.6979999999999</v>
      </c>
      <c r="G62" s="93">
        <f t="shared" si="9"/>
        <v>29.035608059806329</v>
      </c>
      <c r="I62" s="94">
        <f t="shared" si="22"/>
        <v>46</v>
      </c>
      <c r="J62" s="90">
        <f t="shared" si="10"/>
        <v>2021</v>
      </c>
      <c r="K62" s="95">
        <f t="shared" si="23"/>
        <v>44378</v>
      </c>
    </row>
    <row r="63" spans="2:11" outlineLevel="1">
      <c r="B63" s="95">
        <f t="shared" si="7"/>
        <v>44409</v>
      </c>
      <c r="C63" s="92">
        <f>IF(F63&lt;&gt;0,-INDEX([8]Delta!$F$1:$EE$996,$L$20,$I63),0)</f>
        <v>47418.434822708368</v>
      </c>
      <c r="D63" s="88">
        <f>IF(ISNUMBER($F63),VLOOKUP($J63,'Table 1'!$B$13:$C$33,2,FALSE)/12*1000*Study_MW,"")</f>
        <v>0</v>
      </c>
      <c r="E63" s="88">
        <f t="shared" si="21"/>
        <v>47418.434822708368</v>
      </c>
      <c r="F63" s="92">
        <f>INDEX([8]Delta!$F$1:$EE$996,$L$21,$I63)</f>
        <v>2223.63</v>
      </c>
      <c r="G63" s="93">
        <f t="shared" si="9"/>
        <v>21.324786418022946</v>
      </c>
      <c r="I63" s="94">
        <f t="shared" si="22"/>
        <v>47</v>
      </c>
      <c r="J63" s="90">
        <f t="shared" si="10"/>
        <v>2021</v>
      </c>
      <c r="K63" s="95">
        <f t="shared" si="23"/>
        <v>44409</v>
      </c>
    </row>
    <row r="64" spans="2:11" outlineLevel="1">
      <c r="B64" s="95">
        <f t="shared" si="7"/>
        <v>44440</v>
      </c>
      <c r="C64" s="92">
        <f>IF(F64&lt;&gt;0,-INDEX([8]Delta!$F$1:$EE$996,$L$20,$I64),0)</f>
        <v>35894.762777760625</v>
      </c>
      <c r="D64" s="88">
        <f>IF(ISNUMBER($F64),VLOOKUP($J64,'Table 1'!$B$13:$C$33,2,FALSE)/12*1000*Study_MW,"")</f>
        <v>0</v>
      </c>
      <c r="E64" s="88">
        <f t="shared" si="21"/>
        <v>35894.762777760625</v>
      </c>
      <c r="F64" s="92">
        <f>INDEX([8]Delta!$F$1:$EE$996,$L$21,$I64)</f>
        <v>2163.96</v>
      </c>
      <c r="G64" s="93">
        <f t="shared" si="9"/>
        <v>16.587535249154616</v>
      </c>
      <c r="I64" s="94">
        <f t="shared" si="22"/>
        <v>48</v>
      </c>
      <c r="J64" s="90">
        <f t="shared" si="10"/>
        <v>2021</v>
      </c>
      <c r="K64" s="95">
        <f t="shared" si="23"/>
        <v>44440</v>
      </c>
    </row>
    <row r="65" spans="2:11" outlineLevel="1">
      <c r="B65" s="95">
        <f t="shared" si="7"/>
        <v>44470</v>
      </c>
      <c r="C65" s="92">
        <f>IF(F65&lt;&gt;0,-INDEX([8]Delta!$F$1:$EE$996,$L$20,$I65),0)</f>
        <v>35801.275143548846</v>
      </c>
      <c r="D65" s="88">
        <f>IF(ISNUMBER($F65),VLOOKUP($J65,'Table 1'!$B$13:$C$33,2,FALSE)/12*1000*Study_MW,"")</f>
        <v>0</v>
      </c>
      <c r="E65" s="88">
        <f t="shared" si="21"/>
        <v>35801.275143548846</v>
      </c>
      <c r="F65" s="92">
        <f>INDEX([8]Delta!$F$1:$EE$996,$L$21,$I65)</f>
        <v>2064.6309999999999</v>
      </c>
      <c r="G65" s="93">
        <f t="shared" si="9"/>
        <v>17.340277823760687</v>
      </c>
      <c r="I65" s="94">
        <f t="shared" si="22"/>
        <v>49</v>
      </c>
      <c r="J65" s="90">
        <f t="shared" si="10"/>
        <v>2021</v>
      </c>
      <c r="K65" s="95">
        <f t="shared" si="23"/>
        <v>44470</v>
      </c>
    </row>
    <row r="66" spans="2:11" outlineLevel="1">
      <c r="B66" s="95">
        <f t="shared" si="7"/>
        <v>44501</v>
      </c>
      <c r="C66" s="92">
        <f>IF(F66&lt;&gt;0,-INDEX([8]Delta!$F$1:$EE$996,$L$20,$I66),0)</f>
        <v>27519.784079909325</v>
      </c>
      <c r="D66" s="88">
        <f>IF(ISNUMBER($F66),VLOOKUP($J66,'Table 1'!$B$13:$C$33,2,FALSE)/12*1000*Study_MW,"")</f>
        <v>0</v>
      </c>
      <c r="E66" s="88">
        <f t="shared" si="21"/>
        <v>27519.784079909325</v>
      </c>
      <c r="F66" s="92">
        <f>INDEX([8]Delta!$F$1:$EE$996,$L$21,$I66)</f>
        <v>1642.44</v>
      </c>
      <c r="G66" s="93">
        <f t="shared" si="9"/>
        <v>16.755427339756292</v>
      </c>
      <c r="I66" s="94">
        <f t="shared" si="22"/>
        <v>50</v>
      </c>
      <c r="J66" s="90">
        <f t="shared" si="10"/>
        <v>2021</v>
      </c>
      <c r="K66" s="95">
        <f t="shared" si="23"/>
        <v>44501</v>
      </c>
    </row>
    <row r="67" spans="2:11" outlineLevel="1">
      <c r="B67" s="99">
        <f t="shared" si="7"/>
        <v>44531</v>
      </c>
      <c r="C67" s="96">
        <f>IF(F67&lt;&gt;0,-INDEX([8]Delta!$F$1:$EE$996,$L$20,$I67),0)</f>
        <v>28692.809874743223</v>
      </c>
      <c r="D67" s="97">
        <f>IF(ISNUMBER($F67),VLOOKUP($J67,'Table 1'!$B$13:$C$33,2,FALSE)/12*1000*Study_MW,"")</f>
        <v>0</v>
      </c>
      <c r="E67" s="97">
        <f t="shared" si="21"/>
        <v>28692.809874743223</v>
      </c>
      <c r="F67" s="96">
        <f>INDEX([8]Delta!$F$1:$EE$996,$L$21,$I67)</f>
        <v>1387.4359999999999</v>
      </c>
      <c r="G67" s="98">
        <f t="shared" si="9"/>
        <v>20.680456521773419</v>
      </c>
      <c r="I67" s="81">
        <f t="shared" si="22"/>
        <v>51</v>
      </c>
      <c r="J67" s="90">
        <f t="shared" si="10"/>
        <v>2021</v>
      </c>
      <c r="K67" s="99">
        <f t="shared" si="23"/>
        <v>44531</v>
      </c>
    </row>
    <row r="68" spans="2:11" outlineLevel="1">
      <c r="B68" s="91">
        <f t="shared" si="7"/>
        <v>44562</v>
      </c>
      <c r="C68" s="86">
        <f>IF(F68&lt;&gt;0,-INDEX([8]Delta!$F$1:$EE$996,$L$20,$I68),0)</f>
        <v>28206.544450432062</v>
      </c>
      <c r="D68" s="87">
        <f>IF(ISNUMBER($F68),VLOOKUP($J68,'Table 1'!$B$13:$C$33,2,FALSE)/12*1000*Study_MW,"")</f>
        <v>0</v>
      </c>
      <c r="E68" s="87">
        <f t="shared" si="21"/>
        <v>28206.544450432062</v>
      </c>
      <c r="F68" s="86">
        <f>INDEX([8]Delta!$F$1:$EE$996,$L$21,$I68)</f>
        <v>1511.684</v>
      </c>
      <c r="G68" s="89">
        <f t="shared" si="9"/>
        <v>18.65902162782173</v>
      </c>
      <c r="I68" s="77">
        <f>I56+13</f>
        <v>53</v>
      </c>
      <c r="J68" s="90">
        <f t="shared" si="10"/>
        <v>2022</v>
      </c>
      <c r="K68" s="91">
        <f t="shared" si="23"/>
        <v>44562</v>
      </c>
    </row>
    <row r="69" spans="2:11" outlineLevel="1">
      <c r="B69" s="95">
        <f t="shared" si="7"/>
        <v>44593</v>
      </c>
      <c r="C69" s="92">
        <f>IF(F69&lt;&gt;0,-INDEX([8]Delta!$F$1:$EE$996,$L$20,$I69),0)</f>
        <v>26779.731814861298</v>
      </c>
      <c r="D69" s="88">
        <f>IF(ISNUMBER($F69),VLOOKUP($J69,'Table 1'!$B$13:$C$33,2,FALSE)/12*1000*Study_MW,"")</f>
        <v>0</v>
      </c>
      <c r="E69" s="88">
        <f t="shared" si="21"/>
        <v>26779.731814861298</v>
      </c>
      <c r="F69" s="92">
        <f>INDEX([8]Delta!$F$1:$EE$996,$L$21,$I69)</f>
        <v>1479.604</v>
      </c>
      <c r="G69" s="93">
        <f t="shared" si="9"/>
        <v>18.099256162365943</v>
      </c>
      <c r="I69" s="94">
        <f t="shared" si="22"/>
        <v>54</v>
      </c>
      <c r="J69" s="90">
        <f t="shared" si="10"/>
        <v>2022</v>
      </c>
      <c r="K69" s="95">
        <f t="shared" si="23"/>
        <v>44593</v>
      </c>
    </row>
    <row r="70" spans="2:11" outlineLevel="1">
      <c r="B70" s="95">
        <f t="shared" si="7"/>
        <v>44621</v>
      </c>
      <c r="C70" s="92">
        <f>IF(F70&lt;&gt;0,-INDEX([8]Delta!$F$1:$EE$996,$L$20,$I70),0)</f>
        <v>34420.168557435274</v>
      </c>
      <c r="D70" s="88">
        <f>IF(ISNUMBER($F70),VLOOKUP($J70,'Table 1'!$B$13:$C$33,2,FALSE)/12*1000*Study_MW,"")</f>
        <v>0</v>
      </c>
      <c r="E70" s="88">
        <f t="shared" si="21"/>
        <v>34420.168557435274</v>
      </c>
      <c r="F70" s="92">
        <f>INDEX([8]Delta!$F$1:$EE$996,$L$21,$I70)</f>
        <v>2004.46</v>
      </c>
      <c r="G70" s="93">
        <f t="shared" si="9"/>
        <v>17.171791184376477</v>
      </c>
      <c r="I70" s="94">
        <f t="shared" si="22"/>
        <v>55</v>
      </c>
      <c r="J70" s="90">
        <f t="shared" si="10"/>
        <v>2022</v>
      </c>
      <c r="K70" s="95">
        <f t="shared" si="23"/>
        <v>44621</v>
      </c>
    </row>
    <row r="71" spans="2:11" outlineLevel="1">
      <c r="B71" s="95">
        <f t="shared" si="7"/>
        <v>44652</v>
      </c>
      <c r="C71" s="92">
        <f>IF(F71&lt;&gt;0,-INDEX([8]Delta!$F$1:$EE$996,$L$20,$I71),0)</f>
        <v>29702.491230249405</v>
      </c>
      <c r="D71" s="88">
        <f>IF(ISNUMBER($F71),VLOOKUP($J71,'Table 1'!$B$13:$C$33,2,FALSE)/12*1000*Study_MW,"")</f>
        <v>0</v>
      </c>
      <c r="E71" s="88">
        <f t="shared" si="21"/>
        <v>29702.491230249405</v>
      </c>
      <c r="F71" s="92">
        <f>INDEX([8]Delta!$F$1:$EE$996,$L$21,$I71)</f>
        <v>2071.1999999999998</v>
      </c>
      <c r="G71" s="93">
        <f t="shared" si="9"/>
        <v>14.34071612120964</v>
      </c>
      <c r="I71" s="94">
        <f t="shared" si="22"/>
        <v>56</v>
      </c>
      <c r="J71" s="90">
        <f t="shared" si="10"/>
        <v>2022</v>
      </c>
      <c r="K71" s="95">
        <f t="shared" si="23"/>
        <v>44652</v>
      </c>
    </row>
    <row r="72" spans="2:11" outlineLevel="1">
      <c r="B72" s="95">
        <f t="shared" si="7"/>
        <v>44682</v>
      </c>
      <c r="C72" s="92">
        <f>IF(F72&lt;&gt;0,-INDEX([8]Delta!$F$1:$EE$996,$L$20,$I72),0)</f>
        <v>35160.276102542877</v>
      </c>
      <c r="D72" s="88">
        <f>IF(ISNUMBER($F72),VLOOKUP($J72,'Table 1'!$B$13:$C$33,2,FALSE)/12*1000*Study_MW,"")</f>
        <v>0</v>
      </c>
      <c r="E72" s="88">
        <f t="shared" si="21"/>
        <v>35160.276102542877</v>
      </c>
      <c r="F72" s="92">
        <f>INDEX([8]Delta!$F$1:$EE$996,$L$21,$I72)</f>
        <v>2226.0790000000002</v>
      </c>
      <c r="G72" s="93">
        <f t="shared" si="9"/>
        <v>15.794711734194014</v>
      </c>
      <c r="I72" s="94">
        <f t="shared" si="22"/>
        <v>57</v>
      </c>
      <c r="J72" s="90">
        <f t="shared" si="10"/>
        <v>2022</v>
      </c>
      <c r="K72" s="95">
        <f t="shared" si="23"/>
        <v>44682</v>
      </c>
    </row>
    <row r="73" spans="2:11" outlineLevel="1">
      <c r="B73" s="95">
        <f t="shared" si="7"/>
        <v>44713</v>
      </c>
      <c r="C73" s="92">
        <f>IF(F73&lt;&gt;0,-INDEX([8]Delta!$F$1:$EE$996,$L$20,$I73),0)</f>
        <v>37413.694425955415</v>
      </c>
      <c r="D73" s="88">
        <f>IF(ISNUMBER($F73),VLOOKUP($J73,'Table 1'!$B$13:$C$33,2,FALSE)/12*1000*Study_MW,"")</f>
        <v>0</v>
      </c>
      <c r="E73" s="88">
        <f t="shared" si="21"/>
        <v>37413.694425955415</v>
      </c>
      <c r="F73" s="92">
        <f>INDEX([8]Delta!$F$1:$EE$996,$L$21,$I73)</f>
        <v>2223.7800000000002</v>
      </c>
      <c r="G73" s="93">
        <f t="shared" si="9"/>
        <v>16.824368609284825</v>
      </c>
      <c r="I73" s="94">
        <f t="shared" si="22"/>
        <v>58</v>
      </c>
      <c r="J73" s="90">
        <f t="shared" si="10"/>
        <v>2022</v>
      </c>
      <c r="K73" s="95">
        <f t="shared" si="23"/>
        <v>44713</v>
      </c>
    </row>
    <row r="74" spans="2:11" outlineLevel="1">
      <c r="B74" s="95">
        <f t="shared" si="7"/>
        <v>44743</v>
      </c>
      <c r="C74" s="92">
        <f>IF(F74&lt;&gt;0,-INDEX([8]Delta!$F$1:$EE$996,$L$20,$I74),0)</f>
        <v>64654.913921862841</v>
      </c>
      <c r="D74" s="88">
        <f>IF(ISNUMBER($F74),VLOOKUP($J74,'Table 1'!$B$13:$C$33,2,FALSE)/12*1000*Study_MW,"")</f>
        <v>0</v>
      </c>
      <c r="E74" s="88">
        <f t="shared" si="21"/>
        <v>64654.913921862841</v>
      </c>
      <c r="F74" s="92">
        <f>INDEX([8]Delta!$F$1:$EE$996,$L$21,$I74)</f>
        <v>2096.1579999999999</v>
      </c>
      <c r="G74" s="93">
        <f t="shared" si="9"/>
        <v>30.844484968147842</v>
      </c>
      <c r="I74" s="94">
        <f t="shared" si="22"/>
        <v>59</v>
      </c>
      <c r="J74" s="90">
        <f t="shared" si="10"/>
        <v>2022</v>
      </c>
      <c r="K74" s="95">
        <f t="shared" si="23"/>
        <v>44743</v>
      </c>
    </row>
    <row r="75" spans="2:11" outlineLevel="1">
      <c r="B75" s="95">
        <f t="shared" si="7"/>
        <v>44774</v>
      </c>
      <c r="C75" s="92">
        <f>IF(F75&lt;&gt;0,-INDEX([8]Delta!$F$1:$EE$996,$L$20,$I75),0)</f>
        <v>53968.315379977226</v>
      </c>
      <c r="D75" s="88">
        <f>IF(ISNUMBER($F75),VLOOKUP($J75,'Table 1'!$B$13:$C$33,2,FALSE)/12*1000*Study_MW,"")</f>
        <v>0</v>
      </c>
      <c r="E75" s="88">
        <f t="shared" si="21"/>
        <v>53968.315379977226</v>
      </c>
      <c r="F75" s="92">
        <f>INDEX([8]Delta!$F$1:$EE$996,$L$21,$I75)</f>
        <v>2212.4699999999998</v>
      </c>
      <c r="G75" s="93">
        <f t="shared" si="9"/>
        <v>24.392789678493823</v>
      </c>
      <c r="I75" s="94">
        <f t="shared" si="22"/>
        <v>60</v>
      </c>
      <c r="J75" s="90">
        <f t="shared" si="10"/>
        <v>2022</v>
      </c>
      <c r="K75" s="95">
        <f t="shared" si="23"/>
        <v>44774</v>
      </c>
    </row>
    <row r="76" spans="2:11" outlineLevel="1">
      <c r="B76" s="95">
        <f t="shared" si="7"/>
        <v>44805</v>
      </c>
      <c r="C76" s="92">
        <f>IF(F76&lt;&gt;0,-INDEX([8]Delta!$F$1:$EE$996,$L$20,$I76),0)</f>
        <v>39087.990423560143</v>
      </c>
      <c r="D76" s="88">
        <f>IF(ISNUMBER($F76),VLOOKUP($J76,'Table 1'!$B$13:$C$33,2,FALSE)/12*1000*Study_MW,"")</f>
        <v>0</v>
      </c>
      <c r="E76" s="88">
        <f t="shared" si="21"/>
        <v>39087.990423560143</v>
      </c>
      <c r="F76" s="92">
        <f>INDEX([8]Delta!$F$1:$EE$996,$L$21,$I76)</f>
        <v>2153.19</v>
      </c>
      <c r="G76" s="93">
        <f t="shared" si="9"/>
        <v>18.153525895791891</v>
      </c>
      <c r="I76" s="94">
        <f t="shared" si="22"/>
        <v>61</v>
      </c>
      <c r="J76" s="90">
        <f t="shared" si="10"/>
        <v>2022</v>
      </c>
      <c r="K76" s="95">
        <f t="shared" si="23"/>
        <v>44805</v>
      </c>
    </row>
    <row r="77" spans="2:11" outlineLevel="1">
      <c r="B77" s="95">
        <f t="shared" si="7"/>
        <v>44835</v>
      </c>
      <c r="C77" s="92">
        <f>IF(F77&lt;&gt;0,-INDEX([8]Delta!$F$1:$EE$996,$L$20,$I77),0)</f>
        <v>39335.683455437422</v>
      </c>
      <c r="D77" s="88">
        <f>IF(ISNUMBER($F77),VLOOKUP($J77,'Table 1'!$B$13:$C$33,2,FALSE)/12*1000*Study_MW,"")</f>
        <v>0</v>
      </c>
      <c r="E77" s="88">
        <f t="shared" si="21"/>
        <v>39335.683455437422</v>
      </c>
      <c r="F77" s="92">
        <f>INDEX([8]Delta!$F$1:$EE$996,$L$21,$I77)</f>
        <v>2054.277</v>
      </c>
      <c r="G77" s="93">
        <f t="shared" si="9"/>
        <v>19.148188611096469</v>
      </c>
      <c r="I77" s="94">
        <f t="shared" si="22"/>
        <v>62</v>
      </c>
      <c r="J77" s="90">
        <f t="shared" si="10"/>
        <v>2022</v>
      </c>
      <c r="K77" s="95">
        <f t="shared" si="23"/>
        <v>44835</v>
      </c>
    </row>
    <row r="78" spans="2:11" outlineLevel="1">
      <c r="B78" s="95">
        <f t="shared" si="7"/>
        <v>44866</v>
      </c>
      <c r="C78" s="92">
        <f>IF(F78&lt;&gt;0,-INDEX([8]Delta!$F$1:$EE$996,$L$20,$I78),0)</f>
        <v>2608.3658767640591</v>
      </c>
      <c r="D78" s="88">
        <f>IF(ISNUMBER($F78),VLOOKUP($J78,'Table 1'!$B$13:$C$33,2,FALSE)/12*1000*Study_MW,"")</f>
        <v>0</v>
      </c>
      <c r="E78" s="88">
        <f t="shared" si="21"/>
        <v>2608.3658767640591</v>
      </c>
      <c r="F78" s="92">
        <f>INDEX([8]Delta!$F$1:$EE$996,$L$21,$I78)</f>
        <v>1634.19</v>
      </c>
      <c r="G78" s="93">
        <f t="shared" si="9"/>
        <v>1.5961215505932964</v>
      </c>
      <c r="I78" s="94">
        <f t="shared" si="22"/>
        <v>63</v>
      </c>
      <c r="J78" s="90">
        <f t="shared" si="10"/>
        <v>2022</v>
      </c>
      <c r="K78" s="95">
        <f t="shared" si="23"/>
        <v>44866</v>
      </c>
    </row>
    <row r="79" spans="2:11" outlineLevel="1">
      <c r="B79" s="99">
        <f t="shared" si="7"/>
        <v>44896</v>
      </c>
      <c r="C79" s="96">
        <f>IF(F79&lt;&gt;0,-INDEX([8]Delta!$F$1:$EE$996,$L$20,$I79),0)</f>
        <v>30201.72648704052</v>
      </c>
      <c r="D79" s="97">
        <f>IF(ISNUMBER($F79),VLOOKUP($J79,'Table 1'!$B$13:$C$33,2,FALSE)/12*1000*Study_MW,"")</f>
        <v>0</v>
      </c>
      <c r="E79" s="97">
        <f t="shared" si="21"/>
        <v>30201.72648704052</v>
      </c>
      <c r="F79" s="96">
        <f>INDEX([8]Delta!$F$1:$EE$996,$L$21,$I79)</f>
        <v>1380.5540000000001</v>
      </c>
      <c r="G79" s="98">
        <f t="shared" si="9"/>
        <v>21.876526732775769</v>
      </c>
      <c r="I79" s="81">
        <f t="shared" si="22"/>
        <v>64</v>
      </c>
      <c r="J79" s="90">
        <f t="shared" si="10"/>
        <v>2022</v>
      </c>
      <c r="K79" s="99">
        <f t="shared" si="23"/>
        <v>44896</v>
      </c>
    </row>
    <row r="80" spans="2:11" outlineLevel="1">
      <c r="B80" s="91">
        <f t="shared" si="7"/>
        <v>44927</v>
      </c>
      <c r="C80" s="86">
        <f>IF(F80&lt;&gt;0,-INDEX([8]Delta!$F$1:$EE$996,$L$20,$I80),0)</f>
        <v>30227.124223709106</v>
      </c>
      <c r="D80" s="87">
        <f>IF(ISNUMBER($F80),VLOOKUP($J80,'Table 1'!$B$13:$C$33,2,FALSE)/12*1000*Study_MW,"")</f>
        <v>0</v>
      </c>
      <c r="E80" s="87">
        <f t="shared" si="21"/>
        <v>30227.124223709106</v>
      </c>
      <c r="F80" s="86">
        <f>INDEX([8]Delta!$F$1:$EE$996,$L$21,$I80)</f>
        <v>1504.0889999999999</v>
      </c>
      <c r="G80" s="89">
        <f t="shared" si="9"/>
        <v>20.096632728322</v>
      </c>
      <c r="I80" s="77">
        <f>I68+13</f>
        <v>66</v>
      </c>
      <c r="J80" s="90">
        <f t="shared" si="10"/>
        <v>2023</v>
      </c>
      <c r="K80" s="91">
        <f t="shared" si="23"/>
        <v>44927</v>
      </c>
    </row>
    <row r="81" spans="2:11" outlineLevel="1">
      <c r="B81" s="95">
        <f t="shared" si="7"/>
        <v>44958</v>
      </c>
      <c r="C81" s="92">
        <f>IF(F81&lt;&gt;0,-INDEX([8]Delta!$F$1:$EE$996,$L$20,$I81),0)</f>
        <v>28074.651592046022</v>
      </c>
      <c r="D81" s="88">
        <f>IF(ISNUMBER($F81),VLOOKUP($J81,'Table 1'!$B$13:$C$33,2,FALSE)/12*1000*Study_MW,"")</f>
        <v>0</v>
      </c>
      <c r="E81" s="88">
        <f t="shared" si="21"/>
        <v>28074.651592046022</v>
      </c>
      <c r="F81" s="92">
        <f>INDEX([8]Delta!$F$1:$EE$996,$L$21,$I81)</f>
        <v>1472.184</v>
      </c>
      <c r="G81" s="93">
        <f t="shared" si="9"/>
        <v>19.070069768484117</v>
      </c>
      <c r="I81" s="94">
        <f t="shared" si="22"/>
        <v>67</v>
      </c>
      <c r="J81" s="90">
        <f t="shared" si="10"/>
        <v>2023</v>
      </c>
      <c r="K81" s="95">
        <f t="shared" si="23"/>
        <v>44958</v>
      </c>
    </row>
    <row r="82" spans="2:11" outlineLevel="1">
      <c r="B82" s="95">
        <f t="shared" si="7"/>
        <v>44986</v>
      </c>
      <c r="C82" s="92">
        <f>IF(F82&lt;&gt;0,-INDEX([8]Delta!$F$1:$EE$996,$L$20,$I82),0)</f>
        <v>35163.703939273953</v>
      </c>
      <c r="D82" s="88">
        <f>IF(ISNUMBER($F82),VLOOKUP($J82,'Table 1'!$B$13:$C$33,2,FALSE)/12*1000*Study_MW,"")</f>
        <v>0</v>
      </c>
      <c r="E82" s="88">
        <f t="shared" si="21"/>
        <v>35163.703939273953</v>
      </c>
      <c r="F82" s="92">
        <f>INDEX([8]Delta!$F$1:$EE$996,$L$21,$I82)</f>
        <v>1994.385</v>
      </c>
      <c r="G82" s="93">
        <f t="shared" si="9"/>
        <v>17.631351990349884</v>
      </c>
      <c r="I82" s="94">
        <f t="shared" si="22"/>
        <v>68</v>
      </c>
      <c r="J82" s="90">
        <f t="shared" si="10"/>
        <v>2023</v>
      </c>
      <c r="K82" s="95">
        <f t="shared" si="23"/>
        <v>44986</v>
      </c>
    </row>
    <row r="83" spans="2:11" outlineLevel="1">
      <c r="B83" s="95">
        <f t="shared" si="7"/>
        <v>45017</v>
      </c>
      <c r="C83" s="92">
        <f>IF(F83&lt;&gt;0,-INDEX([8]Delta!$F$1:$EE$996,$L$20,$I83),0)</f>
        <v>30768.695873320103</v>
      </c>
      <c r="D83" s="88">
        <f>IF(ISNUMBER($F83),VLOOKUP($J83,'Table 1'!$B$13:$C$33,2,FALSE)/12*1000*Study_MW,"")</f>
        <v>0</v>
      </c>
      <c r="E83" s="88">
        <f t="shared" si="21"/>
        <v>30768.695873320103</v>
      </c>
      <c r="F83" s="92">
        <f>INDEX([8]Delta!$F$1:$EE$996,$L$21,$I83)</f>
        <v>2060.79</v>
      </c>
      <c r="G83" s="93">
        <f t="shared" si="9"/>
        <v>14.930534345236586</v>
      </c>
      <c r="I83" s="94">
        <f t="shared" si="22"/>
        <v>69</v>
      </c>
      <c r="J83" s="90">
        <f t="shared" si="10"/>
        <v>2023</v>
      </c>
      <c r="K83" s="95">
        <f t="shared" si="23"/>
        <v>45017</v>
      </c>
    </row>
    <row r="84" spans="2:11" outlineLevel="1">
      <c r="B84" s="95">
        <f t="shared" si="7"/>
        <v>45047</v>
      </c>
      <c r="C84" s="92">
        <f>IF(F84&lt;&gt;0,-INDEX([8]Delta!$F$1:$EE$996,$L$20,$I84),0)</f>
        <v>39096.394727423787</v>
      </c>
      <c r="D84" s="88">
        <f>IF(ISNUMBER($F84),VLOOKUP($J84,'Table 1'!$B$13:$C$33,2,FALSE)/12*1000*Study_MW,"")</f>
        <v>0</v>
      </c>
      <c r="E84" s="88">
        <f t="shared" si="21"/>
        <v>39096.394727423787</v>
      </c>
      <c r="F84" s="92">
        <f>INDEX([8]Delta!$F$1:$EE$996,$L$21,$I84)</f>
        <v>2214.9810000000002</v>
      </c>
      <c r="G84" s="93">
        <f t="shared" si="9"/>
        <v>17.650893947814353</v>
      </c>
      <c r="I84" s="94">
        <f t="shared" si="22"/>
        <v>70</v>
      </c>
      <c r="J84" s="90">
        <f t="shared" si="10"/>
        <v>2023</v>
      </c>
      <c r="K84" s="95">
        <f t="shared" si="23"/>
        <v>45047</v>
      </c>
    </row>
    <row r="85" spans="2:11" outlineLevel="1">
      <c r="B85" s="95">
        <f t="shared" ref="B85:B148" si="33">EDATE(B84,1)</f>
        <v>45078</v>
      </c>
      <c r="C85" s="92">
        <f>IF(F85&lt;&gt;0,-INDEX([8]Delta!$F$1:$EE$996,$L$20,$I85),0)</f>
        <v>40134.171010434628</v>
      </c>
      <c r="D85" s="88">
        <f>IF(ISNUMBER($F85),VLOOKUP($J85,'Table 1'!$B$13:$C$33,2,FALSE)/12*1000*Study_MW,"")</f>
        <v>0</v>
      </c>
      <c r="E85" s="88">
        <f t="shared" ref="E85:E148" si="34">C85+D85</f>
        <v>40134.171010434628</v>
      </c>
      <c r="F85" s="92">
        <f>INDEX([8]Delta!$F$1:$EE$996,$L$21,$I85)</f>
        <v>2212.65</v>
      </c>
      <c r="G85" s="93">
        <f t="shared" ref="G85:G148" si="35">IF(ISNUMBER($F85),E85/$F85,"")</f>
        <v>18.138508580405681</v>
      </c>
      <c r="I85" s="94">
        <f t="shared" si="22"/>
        <v>71</v>
      </c>
      <c r="J85" s="90">
        <f t="shared" ref="J85:J148" si="36">YEAR(B85)</f>
        <v>2023</v>
      </c>
      <c r="K85" s="95">
        <f t="shared" si="23"/>
        <v>45078</v>
      </c>
    </row>
    <row r="86" spans="2:11" outlineLevel="1">
      <c r="B86" s="95">
        <f t="shared" si="33"/>
        <v>45108</v>
      </c>
      <c r="C86" s="92">
        <f>IF(F86&lt;&gt;0,-INDEX([8]Delta!$F$1:$EE$996,$L$20,$I86),0)</f>
        <v>75733.509065181017</v>
      </c>
      <c r="D86" s="88">
        <f>IF(ISNUMBER($F86),VLOOKUP($J86,'Table 1'!$B$13:$C$33,2,FALSE)/12*1000*Study_MW,"")</f>
        <v>0</v>
      </c>
      <c r="E86" s="88">
        <f t="shared" si="34"/>
        <v>75733.509065181017</v>
      </c>
      <c r="F86" s="92">
        <f>INDEX([8]Delta!$F$1:$EE$996,$L$21,$I86)</f>
        <v>2085.6489999999999</v>
      </c>
      <c r="G86" s="93">
        <f t="shared" si="35"/>
        <v>36.311723144777005</v>
      </c>
      <c r="I86" s="94">
        <f t="shared" si="22"/>
        <v>72</v>
      </c>
      <c r="J86" s="90">
        <f t="shared" si="36"/>
        <v>2023</v>
      </c>
      <c r="K86" s="95">
        <f t="shared" si="23"/>
        <v>45108</v>
      </c>
    </row>
    <row r="87" spans="2:11" outlineLevel="1">
      <c r="B87" s="95">
        <f t="shared" si="33"/>
        <v>45139</v>
      </c>
      <c r="C87" s="92">
        <f>IF(F87&lt;&gt;0,-INDEX([8]Delta!$F$1:$EE$996,$L$20,$I87),0)</f>
        <v>54395.824556052685</v>
      </c>
      <c r="D87" s="88">
        <f>IF(ISNUMBER($F87),VLOOKUP($J87,'Table 1'!$B$13:$C$33,2,FALSE)/12*1000*Study_MW,"")</f>
        <v>0</v>
      </c>
      <c r="E87" s="88">
        <f t="shared" si="34"/>
        <v>54395.824556052685</v>
      </c>
      <c r="F87" s="92">
        <f>INDEX([8]Delta!$F$1:$EE$996,$L$21,$I87)</f>
        <v>2201.4029999999998</v>
      </c>
      <c r="G87" s="93">
        <f t="shared" si="35"/>
        <v>24.709616801672702</v>
      </c>
      <c r="I87" s="94">
        <f t="shared" si="22"/>
        <v>73</v>
      </c>
      <c r="J87" s="90">
        <f t="shared" si="36"/>
        <v>2023</v>
      </c>
      <c r="K87" s="95">
        <f t="shared" si="23"/>
        <v>45139</v>
      </c>
    </row>
    <row r="88" spans="2:11" outlineLevel="1">
      <c r="B88" s="95">
        <f t="shared" si="33"/>
        <v>45170</v>
      </c>
      <c r="C88" s="92">
        <f>IF(F88&lt;&gt;0,-INDEX([8]Delta!$F$1:$EE$996,$L$20,$I88),0)</f>
        <v>43951.470409870148</v>
      </c>
      <c r="D88" s="88">
        <f>IF(ISNUMBER($F88),VLOOKUP($J88,'Table 1'!$B$13:$C$33,2,FALSE)/12*1000*Study_MW,"")</f>
        <v>0</v>
      </c>
      <c r="E88" s="88">
        <f t="shared" si="34"/>
        <v>43951.470409870148</v>
      </c>
      <c r="F88" s="92">
        <f>INDEX([8]Delta!$F$1:$EE$996,$L$21,$I88)</f>
        <v>2142.39</v>
      </c>
      <c r="G88" s="93">
        <f t="shared" si="35"/>
        <v>20.515158495824828</v>
      </c>
      <c r="I88" s="94">
        <f t="shared" si="22"/>
        <v>74</v>
      </c>
      <c r="J88" s="90">
        <f t="shared" si="36"/>
        <v>2023</v>
      </c>
      <c r="K88" s="95">
        <f t="shared" si="23"/>
        <v>45170</v>
      </c>
    </row>
    <row r="89" spans="2:11" outlineLevel="1">
      <c r="B89" s="95">
        <f t="shared" si="33"/>
        <v>45200</v>
      </c>
      <c r="C89" s="92">
        <f>IF(F89&lt;&gt;0,-INDEX([8]Delta!$F$1:$EE$996,$L$20,$I89),0)</f>
        <v>44787.266077518463</v>
      </c>
      <c r="D89" s="88">
        <f>IF(ISNUMBER($F89),VLOOKUP($J89,'Table 1'!$B$13:$C$33,2,FALSE)/12*1000*Study_MW,"")</f>
        <v>0</v>
      </c>
      <c r="E89" s="88">
        <f t="shared" si="34"/>
        <v>44787.266077518463</v>
      </c>
      <c r="F89" s="92">
        <f>INDEX([8]Delta!$F$1:$EE$996,$L$21,$I89)</f>
        <v>2044.047</v>
      </c>
      <c r="G89" s="93">
        <f t="shared" si="35"/>
        <v>21.911074489734563</v>
      </c>
      <c r="I89" s="94">
        <f t="shared" si="22"/>
        <v>75</v>
      </c>
      <c r="J89" s="90">
        <f t="shared" si="36"/>
        <v>2023</v>
      </c>
      <c r="K89" s="95">
        <f t="shared" si="23"/>
        <v>45200</v>
      </c>
    </row>
    <row r="90" spans="2:11" outlineLevel="1">
      <c r="B90" s="95">
        <f t="shared" si="33"/>
        <v>45231</v>
      </c>
      <c r="C90" s="92">
        <f>IF(F90&lt;&gt;0,-INDEX([8]Delta!$F$1:$EE$996,$L$20,$I90),0)</f>
        <v>31310.308038726449</v>
      </c>
      <c r="D90" s="88">
        <f>IF(ISNUMBER($F90),VLOOKUP($J90,'Table 1'!$B$13:$C$33,2,FALSE)/12*1000*Study_MW,"")</f>
        <v>0</v>
      </c>
      <c r="E90" s="88">
        <f t="shared" si="34"/>
        <v>31310.308038726449</v>
      </c>
      <c r="F90" s="92">
        <f>INDEX([8]Delta!$F$1:$EE$996,$L$21,$I90)</f>
        <v>1626.03</v>
      </c>
      <c r="G90" s="93">
        <f t="shared" si="35"/>
        <v>19.25567673334837</v>
      </c>
      <c r="I90" s="94">
        <f t="shared" si="22"/>
        <v>76</v>
      </c>
      <c r="J90" s="90">
        <f t="shared" si="36"/>
        <v>2023</v>
      </c>
      <c r="K90" s="95">
        <f t="shared" si="23"/>
        <v>45231</v>
      </c>
    </row>
    <row r="91" spans="2:11" outlineLevel="1">
      <c r="B91" s="99">
        <f t="shared" si="33"/>
        <v>45261</v>
      </c>
      <c r="C91" s="96">
        <f>IF(F91&lt;&gt;0,-INDEX([8]Delta!$F$1:$EE$996,$L$20,$I91),0)</f>
        <v>34375.590509414673</v>
      </c>
      <c r="D91" s="97">
        <f>IF(ISNUMBER($F91),VLOOKUP($J91,'Table 1'!$B$13:$C$33,2,FALSE)/12*1000*Study_MW,"")</f>
        <v>0</v>
      </c>
      <c r="E91" s="97">
        <f t="shared" si="34"/>
        <v>34375.590509414673</v>
      </c>
      <c r="F91" s="96">
        <f>INDEX([8]Delta!$F$1:$EE$996,$L$21,$I91)</f>
        <v>1373.61</v>
      </c>
      <c r="G91" s="98">
        <f t="shared" si="35"/>
        <v>25.025728197533997</v>
      </c>
      <c r="I91" s="81">
        <f t="shared" si="22"/>
        <v>77</v>
      </c>
      <c r="J91" s="90">
        <f t="shared" si="36"/>
        <v>2023</v>
      </c>
      <c r="K91" s="99">
        <f t="shared" si="23"/>
        <v>45261</v>
      </c>
    </row>
    <row r="92" spans="2:11" outlineLevel="1">
      <c r="B92" s="91">
        <f t="shared" si="33"/>
        <v>45292</v>
      </c>
      <c r="C92" s="86">
        <f>IF(F92&lt;&gt;0,-INDEX([8]Delta!$F$1:$EE$996,$L$20,$I92),0)</f>
        <v>32314.922507166862</v>
      </c>
      <c r="D92" s="87">
        <f>IF(ISNUMBER($F92),VLOOKUP($J92,'Table 1'!$B$13:$C$33,2,FALSE)/12*1000*Study_MW,"")</f>
        <v>0</v>
      </c>
      <c r="E92" s="87">
        <f t="shared" si="34"/>
        <v>32314.922507166862</v>
      </c>
      <c r="F92" s="86">
        <f>INDEX([8]Delta!$F$1:$EE$996,$L$21,$I92)</f>
        <v>1496.556</v>
      </c>
      <c r="G92" s="89">
        <f t="shared" si="35"/>
        <v>21.592858875422543</v>
      </c>
      <c r="I92" s="77">
        <f>I80+13</f>
        <v>79</v>
      </c>
      <c r="J92" s="90">
        <f t="shared" si="36"/>
        <v>2024</v>
      </c>
      <c r="K92" s="91">
        <f t="shared" si="23"/>
        <v>45292</v>
      </c>
    </row>
    <row r="93" spans="2:11" outlineLevel="1">
      <c r="B93" s="95">
        <f t="shared" si="33"/>
        <v>45323</v>
      </c>
      <c r="C93" s="92">
        <f>IF(F93&lt;&gt;0,-INDEX([8]Delta!$F$1:$EE$996,$L$20,$I93),0)</f>
        <v>30652.48700542748</v>
      </c>
      <c r="D93" s="88">
        <f>IF(ISNUMBER($F93),VLOOKUP($J93,'Table 1'!$B$13:$C$33,2,FALSE)/12*1000*Study_MW,"")</f>
        <v>0</v>
      </c>
      <c r="E93" s="88">
        <f t="shared" si="34"/>
        <v>30652.48700542748</v>
      </c>
      <c r="F93" s="92">
        <f>INDEX([8]Delta!$F$1:$EE$996,$L$21,$I93)</f>
        <v>1517.135</v>
      </c>
      <c r="G93" s="93">
        <f t="shared" si="35"/>
        <v>20.204192115683494</v>
      </c>
      <c r="I93" s="94">
        <f t="shared" si="22"/>
        <v>80</v>
      </c>
      <c r="J93" s="90">
        <f t="shared" si="36"/>
        <v>2024</v>
      </c>
      <c r="K93" s="95">
        <f t="shared" si="23"/>
        <v>45323</v>
      </c>
    </row>
    <row r="94" spans="2:11" outlineLevel="1">
      <c r="B94" s="95">
        <f t="shared" si="33"/>
        <v>45352</v>
      </c>
      <c r="C94" s="92">
        <f>IF(F94&lt;&gt;0,-INDEX([8]Delta!$F$1:$EE$996,$L$20,$I94),0)</f>
        <v>45267.679921463132</v>
      </c>
      <c r="D94" s="88">
        <f>IF(ISNUMBER($F94),VLOOKUP($J94,'Table 1'!$B$13:$C$33,2,FALSE)/12*1000*Study_MW,"")</f>
        <v>0</v>
      </c>
      <c r="E94" s="88">
        <f t="shared" si="34"/>
        <v>45267.679921463132</v>
      </c>
      <c r="F94" s="92">
        <f>INDEX([8]Delta!$F$1:$EE$996,$L$21,$I94)</f>
        <v>1984.4649999999999</v>
      </c>
      <c r="G94" s="93">
        <f t="shared" si="35"/>
        <v>22.81102459426754</v>
      </c>
      <c r="I94" s="94">
        <f t="shared" si="22"/>
        <v>81</v>
      </c>
      <c r="J94" s="90">
        <f t="shared" si="36"/>
        <v>2024</v>
      </c>
      <c r="K94" s="95">
        <f t="shared" si="23"/>
        <v>45352</v>
      </c>
    </row>
    <row r="95" spans="2:11" outlineLevel="1">
      <c r="B95" s="95">
        <f t="shared" si="33"/>
        <v>45383</v>
      </c>
      <c r="C95" s="92">
        <f>IF(F95&lt;&gt;0,-INDEX([8]Delta!$F$1:$EE$996,$L$20,$I95),0)</f>
        <v>37797.085588470101</v>
      </c>
      <c r="D95" s="88">
        <f>IF(ISNUMBER($F95),VLOOKUP($J95,'Table 1'!$B$13:$C$33,2,FALSE)/12*1000*Study_MW,"")</f>
        <v>0</v>
      </c>
      <c r="E95" s="88">
        <f t="shared" si="34"/>
        <v>37797.085588470101</v>
      </c>
      <c r="F95" s="92">
        <f>INDEX([8]Delta!$F$1:$EE$996,$L$21,$I95)</f>
        <v>2050.5300000000002</v>
      </c>
      <c r="G95" s="93">
        <f t="shared" si="35"/>
        <v>18.432837163304168</v>
      </c>
      <c r="I95" s="94">
        <f t="shared" si="22"/>
        <v>82</v>
      </c>
      <c r="J95" s="90">
        <f t="shared" si="36"/>
        <v>2024</v>
      </c>
      <c r="K95" s="95">
        <f t="shared" si="23"/>
        <v>45383</v>
      </c>
    </row>
    <row r="96" spans="2:11" outlineLevel="1">
      <c r="B96" s="95">
        <f t="shared" si="33"/>
        <v>45413</v>
      </c>
      <c r="C96" s="92">
        <f>IF(F96&lt;&gt;0,-INDEX([8]Delta!$F$1:$EE$996,$L$20,$I96),0)</f>
        <v>47083.820440962911</v>
      </c>
      <c r="D96" s="88">
        <f>IF(ISNUMBER($F96),VLOOKUP($J96,'Table 1'!$B$13:$C$33,2,FALSE)/12*1000*Study_MW,"")</f>
        <v>0</v>
      </c>
      <c r="E96" s="88">
        <f t="shared" si="34"/>
        <v>47083.820440962911</v>
      </c>
      <c r="F96" s="92">
        <f>INDEX([8]Delta!$F$1:$EE$996,$L$21,$I96)</f>
        <v>2203.8519999999999</v>
      </c>
      <c r="G96" s="93">
        <f t="shared" si="35"/>
        <v>21.364329565217137</v>
      </c>
      <c r="I96" s="94">
        <f t="shared" si="22"/>
        <v>83</v>
      </c>
      <c r="J96" s="90">
        <f t="shared" si="36"/>
        <v>2024</v>
      </c>
      <c r="K96" s="95">
        <f t="shared" si="23"/>
        <v>45413</v>
      </c>
    </row>
    <row r="97" spans="2:11" outlineLevel="1">
      <c r="B97" s="95">
        <f t="shared" si="33"/>
        <v>45444</v>
      </c>
      <c r="C97" s="92">
        <f>IF(F97&lt;&gt;0,-INDEX([8]Delta!$F$1:$EE$996,$L$20,$I97),0)</f>
        <v>45053.815019607544</v>
      </c>
      <c r="D97" s="88">
        <f>IF(ISNUMBER($F97),VLOOKUP($J97,'Table 1'!$B$13:$C$33,2,FALSE)/12*1000*Study_MW,"")</f>
        <v>0</v>
      </c>
      <c r="E97" s="88">
        <f t="shared" si="34"/>
        <v>45053.815019607544</v>
      </c>
      <c r="F97" s="92">
        <f>INDEX([8]Delta!$F$1:$EE$996,$L$21,$I97)</f>
        <v>2201.5500000000002</v>
      </c>
      <c r="G97" s="93">
        <f t="shared" si="35"/>
        <v>20.464588594221134</v>
      </c>
      <c r="I97" s="94">
        <f t="shared" ref="I97:I103" si="37">I85+13</f>
        <v>84</v>
      </c>
      <c r="J97" s="90">
        <f t="shared" si="36"/>
        <v>2024</v>
      </c>
      <c r="K97" s="95">
        <f t="shared" ref="K97:K160" si="38">IF(ISNUMBER(F97),IF(F97&lt;&gt;0,B97,""),"")</f>
        <v>45444</v>
      </c>
    </row>
    <row r="98" spans="2:11" outlineLevel="1">
      <c r="B98" s="95">
        <f t="shared" si="33"/>
        <v>45474</v>
      </c>
      <c r="C98" s="92">
        <f>IF(F98&lt;&gt;0,-INDEX([8]Delta!$F$1:$EE$996,$L$20,$I98),0)</f>
        <v>91352.316245675087</v>
      </c>
      <c r="D98" s="88">
        <f>IF(ISNUMBER($F98),VLOOKUP($J98,'Table 1'!$B$13:$C$33,2,FALSE)/12*1000*Study_MW,"")</f>
        <v>0</v>
      </c>
      <c r="E98" s="88">
        <f t="shared" si="34"/>
        <v>91352.316245675087</v>
      </c>
      <c r="F98" s="92">
        <f>INDEX([8]Delta!$F$1:$EE$996,$L$21,$I98)</f>
        <v>2075.2330000000002</v>
      </c>
      <c r="G98" s="93">
        <f t="shared" si="35"/>
        <v>44.020269649564689</v>
      </c>
      <c r="I98" s="94">
        <f t="shared" si="37"/>
        <v>85</v>
      </c>
      <c r="J98" s="90">
        <f t="shared" si="36"/>
        <v>2024</v>
      </c>
      <c r="K98" s="95">
        <f t="shared" si="38"/>
        <v>45474</v>
      </c>
    </row>
    <row r="99" spans="2:11" outlineLevel="1">
      <c r="B99" s="95">
        <f t="shared" si="33"/>
        <v>45505</v>
      </c>
      <c r="C99" s="92">
        <f>IF(F99&lt;&gt;0,-INDEX([8]Delta!$F$1:$EE$996,$L$20,$I99),0)</f>
        <v>66071.894901692867</v>
      </c>
      <c r="D99" s="88">
        <f>IF(ISNUMBER($F99),VLOOKUP($J99,'Table 1'!$B$13:$C$33,2,FALSE)/12*1000*Study_MW,"")</f>
        <v>0</v>
      </c>
      <c r="E99" s="88">
        <f t="shared" si="34"/>
        <v>66071.894901692867</v>
      </c>
      <c r="F99" s="92">
        <f>INDEX([8]Delta!$F$1:$EE$996,$L$21,$I99)</f>
        <v>2190.4290000000001</v>
      </c>
      <c r="G99" s="93">
        <f t="shared" si="35"/>
        <v>30.163906203621693</v>
      </c>
      <c r="I99" s="94">
        <f t="shared" si="37"/>
        <v>86</v>
      </c>
      <c r="J99" s="90">
        <f t="shared" si="36"/>
        <v>2024</v>
      </c>
      <c r="K99" s="95">
        <f t="shared" si="38"/>
        <v>45505</v>
      </c>
    </row>
    <row r="100" spans="2:11" outlineLevel="1">
      <c r="B100" s="95">
        <f t="shared" si="33"/>
        <v>45536</v>
      </c>
      <c r="C100" s="92">
        <f>IF(F100&lt;&gt;0,-INDEX([8]Delta!$F$1:$EE$996,$L$20,$I100),0)</f>
        <v>73647.064847901464</v>
      </c>
      <c r="D100" s="88">
        <f>IF(ISNUMBER($F100),VLOOKUP($J100,'Table 1'!$B$13:$C$33,2,FALSE)/12*1000*Study_MW,"")</f>
        <v>0</v>
      </c>
      <c r="E100" s="88">
        <f t="shared" si="34"/>
        <v>73647.064847901464</v>
      </c>
      <c r="F100" s="92">
        <f>INDEX([8]Delta!$F$1:$EE$996,$L$21,$I100)</f>
        <v>2131.71</v>
      </c>
      <c r="G100" s="93">
        <f t="shared" si="35"/>
        <v>34.548350783127844</v>
      </c>
      <c r="I100" s="94">
        <f t="shared" si="37"/>
        <v>87</v>
      </c>
      <c r="J100" s="90">
        <f t="shared" si="36"/>
        <v>2024</v>
      </c>
      <c r="K100" s="95">
        <f t="shared" si="38"/>
        <v>45536</v>
      </c>
    </row>
    <row r="101" spans="2:11" outlineLevel="1">
      <c r="B101" s="95">
        <f t="shared" si="33"/>
        <v>45566</v>
      </c>
      <c r="C101" s="92">
        <f>IF(F101&lt;&gt;0,-INDEX([8]Delta!$F$1:$EE$996,$L$20,$I101),0)</f>
        <v>48318.056535542011</v>
      </c>
      <c r="D101" s="88">
        <f>IF(ISNUMBER($F101),VLOOKUP($J101,'Table 1'!$B$13:$C$33,2,FALSE)/12*1000*Study_MW,"")</f>
        <v>0</v>
      </c>
      <c r="E101" s="88">
        <f t="shared" si="34"/>
        <v>48318.056535542011</v>
      </c>
      <c r="F101" s="92">
        <f>INDEX([8]Delta!$F$1:$EE$996,$L$21,$I101)</f>
        <v>2033.817</v>
      </c>
      <c r="G101" s="93">
        <f t="shared" si="35"/>
        <v>23.757327495808134</v>
      </c>
      <c r="I101" s="94">
        <f t="shared" si="37"/>
        <v>88</v>
      </c>
      <c r="J101" s="90">
        <f t="shared" si="36"/>
        <v>2024</v>
      </c>
      <c r="K101" s="95">
        <f t="shared" si="38"/>
        <v>45566</v>
      </c>
    </row>
    <row r="102" spans="2:11" outlineLevel="1">
      <c r="B102" s="95">
        <f t="shared" si="33"/>
        <v>45597</v>
      </c>
      <c r="C102" s="92">
        <f>IF(F102&lt;&gt;0,-INDEX([8]Delta!$F$1:$EE$996,$L$20,$I102),0)</f>
        <v>32212.244336783886</v>
      </c>
      <c r="D102" s="88">
        <f>IF(ISNUMBER($F102),VLOOKUP($J102,'Table 1'!$B$13:$C$33,2,FALSE)/12*1000*Study_MW,"")</f>
        <v>0</v>
      </c>
      <c r="E102" s="88">
        <f t="shared" si="34"/>
        <v>32212.244336783886</v>
      </c>
      <c r="F102" s="92">
        <f>INDEX([8]Delta!$F$1:$EE$996,$L$21,$I102)</f>
        <v>1617.9</v>
      </c>
      <c r="G102" s="93">
        <f t="shared" si="35"/>
        <v>19.909910585811165</v>
      </c>
      <c r="I102" s="94">
        <f t="shared" si="37"/>
        <v>89</v>
      </c>
      <c r="J102" s="90">
        <f t="shared" si="36"/>
        <v>2024</v>
      </c>
      <c r="K102" s="95">
        <f t="shared" si="38"/>
        <v>45597</v>
      </c>
    </row>
    <row r="103" spans="2:11" outlineLevel="1">
      <c r="B103" s="99">
        <f t="shared" si="33"/>
        <v>45627</v>
      </c>
      <c r="C103" s="96">
        <f>IF(F103&lt;&gt;0,-INDEX([8]Delta!$F$1:$EE$996,$L$20,$I103),0)</f>
        <v>38847.073201358318</v>
      </c>
      <c r="D103" s="97">
        <f>IF(ISNUMBER($F103),VLOOKUP($J103,'Table 1'!$B$13:$C$33,2,FALSE)/12*1000*Study_MW,"")</f>
        <v>0</v>
      </c>
      <c r="E103" s="97">
        <f t="shared" si="34"/>
        <v>38847.073201358318</v>
      </c>
      <c r="F103" s="96">
        <f>INDEX([8]Delta!$F$1:$EE$996,$L$21,$I103)</f>
        <v>1366.79</v>
      </c>
      <c r="G103" s="98">
        <f t="shared" si="35"/>
        <v>28.422122785035242</v>
      </c>
      <c r="I103" s="81">
        <f t="shared" si="37"/>
        <v>90</v>
      </c>
      <c r="J103" s="90">
        <f t="shared" si="36"/>
        <v>2024</v>
      </c>
      <c r="K103" s="99">
        <f t="shared" si="38"/>
        <v>45627</v>
      </c>
    </row>
    <row r="104" spans="2:11" outlineLevel="1">
      <c r="B104" s="91">
        <f t="shared" si="33"/>
        <v>45658</v>
      </c>
      <c r="C104" s="86">
        <f>IF(F104&lt;&gt;0,-INDEX([8]Delta!$F$1:$EE$996,$L$20,$I104),0)</f>
        <v>43453.266993135214</v>
      </c>
      <c r="D104" s="87">
        <f>IF(ISNUMBER($F104),VLOOKUP($J104,'Table 1'!$B$13:$C$33,2,FALSE)/12*1000*Study_MW,"")</f>
        <v>0</v>
      </c>
      <c r="E104" s="87">
        <f t="shared" si="34"/>
        <v>43453.266993135214</v>
      </c>
      <c r="F104" s="86">
        <f>INDEX([8]Delta!$F$1:$EE$996,$L$21,$I104)</f>
        <v>1489.0540000000001</v>
      </c>
      <c r="G104" s="89">
        <f t="shared" si="35"/>
        <v>29.181793939733019</v>
      </c>
      <c r="I104" s="77">
        <f>I92+13</f>
        <v>92</v>
      </c>
      <c r="J104" s="90">
        <f t="shared" si="36"/>
        <v>2025</v>
      </c>
      <c r="K104" s="91">
        <f t="shared" si="38"/>
        <v>45658</v>
      </c>
    </row>
    <row r="105" spans="2:11" outlineLevel="1">
      <c r="B105" s="95">
        <f t="shared" si="33"/>
        <v>45689</v>
      </c>
      <c r="C105" s="92">
        <f>IF(F105&lt;&gt;0,-INDEX([8]Delta!$F$1:$EE$996,$L$20,$I105),0)</f>
        <v>33365.627543032169</v>
      </c>
      <c r="D105" s="88">
        <f>IF(ISNUMBER($F105),VLOOKUP($J105,'Table 1'!$B$13:$C$33,2,FALSE)/12*1000*Study_MW,"")</f>
        <v>0</v>
      </c>
      <c r="E105" s="88">
        <f t="shared" si="34"/>
        <v>33365.627543032169</v>
      </c>
      <c r="F105" s="92">
        <f>INDEX([8]Delta!$F$1:$EE$996,$L$21,$I105)</f>
        <v>1457.5119999999999</v>
      </c>
      <c r="G105" s="93">
        <f t="shared" si="35"/>
        <v>22.892180334043335</v>
      </c>
      <c r="I105" s="94">
        <f t="shared" ref="I105:I127" si="39">I93+13</f>
        <v>93</v>
      </c>
      <c r="J105" s="90">
        <f t="shared" si="36"/>
        <v>2025</v>
      </c>
      <c r="K105" s="95">
        <f t="shared" si="38"/>
        <v>45689</v>
      </c>
    </row>
    <row r="106" spans="2:11" outlineLevel="1">
      <c r="B106" s="95">
        <f t="shared" si="33"/>
        <v>45717</v>
      </c>
      <c r="C106" s="92">
        <f>IF(F106&lt;&gt;0,-INDEX([8]Delta!$F$1:$EE$996,$L$20,$I106),0)</f>
        <v>42087.054783821106</v>
      </c>
      <c r="D106" s="88">
        <f>IF(ISNUMBER($F106),VLOOKUP($J106,'Table 1'!$B$13:$C$33,2,FALSE)/12*1000*Study_MW,"")</f>
        <v>0</v>
      </c>
      <c r="E106" s="88">
        <f t="shared" si="34"/>
        <v>42087.054783821106</v>
      </c>
      <c r="F106" s="92">
        <f>INDEX([8]Delta!$F$1:$EE$996,$L$21,$I106)</f>
        <v>1974.5450000000001</v>
      </c>
      <c r="G106" s="93">
        <f t="shared" si="35"/>
        <v>21.314811657278565</v>
      </c>
      <c r="I106" s="94">
        <f t="shared" si="39"/>
        <v>94</v>
      </c>
      <c r="J106" s="90">
        <f t="shared" si="36"/>
        <v>2025</v>
      </c>
      <c r="K106" s="95">
        <f t="shared" si="38"/>
        <v>45717</v>
      </c>
    </row>
    <row r="107" spans="2:11" outlineLevel="1">
      <c r="B107" s="95">
        <f t="shared" si="33"/>
        <v>45748</v>
      </c>
      <c r="C107" s="92">
        <f>IF(F107&lt;&gt;0,-INDEX([8]Delta!$F$1:$EE$996,$L$20,$I107),0)</f>
        <v>39576.164320185781</v>
      </c>
      <c r="D107" s="88">
        <f>IF(ISNUMBER($F107),VLOOKUP($J107,'Table 1'!$B$13:$C$33,2,FALSE)/12*1000*Study_MW,"")</f>
        <v>0</v>
      </c>
      <c r="E107" s="88">
        <f t="shared" si="34"/>
        <v>39576.164320185781</v>
      </c>
      <c r="F107" s="92">
        <f>INDEX([8]Delta!$F$1:$EE$996,$L$21,$I107)</f>
        <v>2040.24</v>
      </c>
      <c r="G107" s="93">
        <f t="shared" si="35"/>
        <v>19.397798455174772</v>
      </c>
      <c r="I107" s="94">
        <f t="shared" si="39"/>
        <v>95</v>
      </c>
      <c r="J107" s="90">
        <f t="shared" si="36"/>
        <v>2025</v>
      </c>
      <c r="K107" s="95">
        <f t="shared" si="38"/>
        <v>45748</v>
      </c>
    </row>
    <row r="108" spans="2:11" outlineLevel="1">
      <c r="B108" s="95">
        <f t="shared" si="33"/>
        <v>45778</v>
      </c>
      <c r="C108" s="92">
        <f>IF(F108&lt;&gt;0,-INDEX([8]Delta!$F$1:$EE$996,$L$20,$I108),0)</f>
        <v>47679.83204844594</v>
      </c>
      <c r="D108" s="88">
        <f>IF(ISNUMBER($F108),VLOOKUP($J108,'Table 1'!$B$13:$C$33,2,FALSE)/12*1000*Study_MW,"")</f>
        <v>0</v>
      </c>
      <c r="E108" s="88">
        <f t="shared" si="34"/>
        <v>47679.83204844594</v>
      </c>
      <c r="F108" s="92">
        <f>INDEX([8]Delta!$F$1:$EE$996,$L$21,$I108)</f>
        <v>2192.8780000000002</v>
      </c>
      <c r="G108" s="93">
        <f t="shared" si="35"/>
        <v>21.743039078528735</v>
      </c>
      <c r="I108" s="94">
        <f t="shared" si="39"/>
        <v>96</v>
      </c>
      <c r="J108" s="90">
        <f t="shared" si="36"/>
        <v>2025</v>
      </c>
      <c r="K108" s="95">
        <f t="shared" si="38"/>
        <v>45778</v>
      </c>
    </row>
    <row r="109" spans="2:11" outlineLevel="1">
      <c r="B109" s="95">
        <f t="shared" si="33"/>
        <v>45809</v>
      </c>
      <c r="C109" s="92">
        <f>IF(F109&lt;&gt;0,-INDEX([8]Delta!$F$1:$EE$996,$L$20,$I109),0)</f>
        <v>39015.818660229445</v>
      </c>
      <c r="D109" s="88">
        <f>IF(ISNUMBER($F109),VLOOKUP($J109,'Table 1'!$B$13:$C$33,2,FALSE)/12*1000*Study_MW,"")</f>
        <v>0</v>
      </c>
      <c r="E109" s="88">
        <f t="shared" si="34"/>
        <v>39015.818660229445</v>
      </c>
      <c r="F109" s="92">
        <f>INDEX([8]Delta!$F$1:$EE$996,$L$21,$I109)</f>
        <v>2190.54</v>
      </c>
      <c r="G109" s="93">
        <f t="shared" si="35"/>
        <v>17.811050544719315</v>
      </c>
      <c r="I109" s="94">
        <f t="shared" si="39"/>
        <v>97</v>
      </c>
      <c r="J109" s="90">
        <f t="shared" si="36"/>
        <v>2025</v>
      </c>
      <c r="K109" s="95">
        <f t="shared" si="38"/>
        <v>45809</v>
      </c>
    </row>
    <row r="110" spans="2:11" outlineLevel="1">
      <c r="B110" s="95">
        <f t="shared" si="33"/>
        <v>45839</v>
      </c>
      <c r="C110" s="92">
        <f>IF(F110&lt;&gt;0,-INDEX([8]Delta!$F$1:$EE$996,$L$20,$I110),0)</f>
        <v>87131.131166696548</v>
      </c>
      <c r="D110" s="88">
        <f>IF(ISNUMBER($F110),VLOOKUP($J110,'Table 1'!$B$13:$C$33,2,FALSE)/12*1000*Study_MW,"")</f>
        <v>0</v>
      </c>
      <c r="E110" s="88">
        <f t="shared" si="34"/>
        <v>87131.131166696548</v>
      </c>
      <c r="F110" s="92">
        <f>INDEX([8]Delta!$F$1:$EE$996,$L$21,$I110)</f>
        <v>2064.848</v>
      </c>
      <c r="G110" s="93">
        <f t="shared" si="35"/>
        <v>42.197358433500455</v>
      </c>
      <c r="I110" s="94">
        <f t="shared" si="39"/>
        <v>98</v>
      </c>
      <c r="J110" s="90">
        <f t="shared" si="36"/>
        <v>2025</v>
      </c>
      <c r="K110" s="95">
        <f t="shared" si="38"/>
        <v>45839</v>
      </c>
    </row>
    <row r="111" spans="2:11" outlineLevel="1">
      <c r="B111" s="95">
        <f t="shared" si="33"/>
        <v>45870</v>
      </c>
      <c r="C111" s="92">
        <f>IF(F111&lt;&gt;0,-INDEX([8]Delta!$F$1:$EE$996,$L$20,$I111),0)</f>
        <v>71497.163427710533</v>
      </c>
      <c r="D111" s="88">
        <f>IF(ISNUMBER($F111),VLOOKUP($J111,'Table 1'!$B$13:$C$33,2,FALSE)/12*1000*Study_MW,"")</f>
        <v>0</v>
      </c>
      <c r="E111" s="88">
        <f t="shared" si="34"/>
        <v>71497.163427710533</v>
      </c>
      <c r="F111" s="92">
        <f>INDEX([8]Delta!$F$1:$EE$996,$L$21,$I111)</f>
        <v>2179.393</v>
      </c>
      <c r="G111" s="93">
        <f t="shared" si="35"/>
        <v>32.805998471918798</v>
      </c>
      <c r="I111" s="94">
        <f t="shared" si="39"/>
        <v>99</v>
      </c>
      <c r="J111" s="90">
        <f t="shared" si="36"/>
        <v>2025</v>
      </c>
      <c r="K111" s="95">
        <f t="shared" si="38"/>
        <v>45870</v>
      </c>
    </row>
    <row r="112" spans="2:11" outlineLevel="1">
      <c r="B112" s="95">
        <f t="shared" si="33"/>
        <v>45901</v>
      </c>
      <c r="C112" s="92">
        <f>IF(F112&lt;&gt;0,-INDEX([8]Delta!$F$1:$EE$996,$L$20,$I112),0)</f>
        <v>48112.560184717178</v>
      </c>
      <c r="D112" s="88">
        <f>IF(ISNUMBER($F112),VLOOKUP($J112,'Table 1'!$B$13:$C$33,2,FALSE)/12*1000*Study_MW,"")</f>
        <v>0</v>
      </c>
      <c r="E112" s="88">
        <f t="shared" si="34"/>
        <v>48112.560184717178</v>
      </c>
      <c r="F112" s="92">
        <f>INDEX([8]Delta!$F$1:$EE$996,$L$21,$I112)</f>
        <v>2121.09</v>
      </c>
      <c r="G112" s="93">
        <f t="shared" si="35"/>
        <v>22.682941404993269</v>
      </c>
      <c r="I112" s="94">
        <f t="shared" si="39"/>
        <v>100</v>
      </c>
      <c r="J112" s="90">
        <f t="shared" si="36"/>
        <v>2025</v>
      </c>
      <c r="K112" s="95">
        <f t="shared" si="38"/>
        <v>45901</v>
      </c>
    </row>
    <row r="113" spans="2:11" outlineLevel="1">
      <c r="B113" s="95">
        <f t="shared" si="33"/>
        <v>45931</v>
      </c>
      <c r="C113" s="92">
        <f>IF(F113&lt;&gt;0,-INDEX([8]Delta!$F$1:$EE$996,$L$20,$I113),0)</f>
        <v>49027.211648866534</v>
      </c>
      <c r="D113" s="88">
        <f>IF(ISNUMBER($F113),VLOOKUP($J113,'Table 1'!$B$13:$C$33,2,FALSE)/12*1000*Study_MW,"")</f>
        <v>0</v>
      </c>
      <c r="E113" s="88">
        <f t="shared" si="34"/>
        <v>49027.211648866534</v>
      </c>
      <c r="F113" s="92">
        <f>INDEX([8]Delta!$F$1:$EE$996,$L$21,$I113)</f>
        <v>2023.6489999999999</v>
      </c>
      <c r="G113" s="93">
        <f t="shared" si="35"/>
        <v>24.227132100906104</v>
      </c>
      <c r="I113" s="94">
        <f t="shared" si="39"/>
        <v>101</v>
      </c>
      <c r="J113" s="90">
        <f t="shared" si="36"/>
        <v>2025</v>
      </c>
      <c r="K113" s="95">
        <f t="shared" si="38"/>
        <v>45931</v>
      </c>
    </row>
    <row r="114" spans="2:11" outlineLevel="1">
      <c r="B114" s="95">
        <f t="shared" si="33"/>
        <v>45962</v>
      </c>
      <c r="C114" s="92">
        <f>IF(F114&lt;&gt;0,-INDEX([8]Delta!$F$1:$EE$996,$L$20,$I114),0)</f>
        <v>33812.064380213618</v>
      </c>
      <c r="D114" s="88">
        <f>IF(ISNUMBER($F114),VLOOKUP($J114,'Table 1'!$B$13:$C$33,2,FALSE)/12*1000*Study_MW,"")</f>
        <v>0</v>
      </c>
      <c r="E114" s="88">
        <f t="shared" si="34"/>
        <v>33812.064380213618</v>
      </c>
      <c r="F114" s="92">
        <f>INDEX([8]Delta!$F$1:$EE$996,$L$21,$I114)</f>
        <v>1609.8</v>
      </c>
      <c r="G114" s="93">
        <f t="shared" si="35"/>
        <v>21.003891402791414</v>
      </c>
      <c r="I114" s="94">
        <f t="shared" si="39"/>
        <v>102</v>
      </c>
      <c r="J114" s="90">
        <f t="shared" si="36"/>
        <v>2025</v>
      </c>
      <c r="K114" s="95">
        <f t="shared" si="38"/>
        <v>45962</v>
      </c>
    </row>
    <row r="115" spans="2:11" outlineLevel="1">
      <c r="B115" s="99">
        <f t="shared" si="33"/>
        <v>45992</v>
      </c>
      <c r="C115" s="96">
        <f>IF(F115&lt;&gt;0,-INDEX([8]Delta!$F$1:$EE$996,$L$20,$I115),0)</f>
        <v>38991.516111433506</v>
      </c>
      <c r="D115" s="97">
        <f>IF(ISNUMBER($F115),VLOOKUP($J115,'Table 1'!$B$13:$C$33,2,FALSE)/12*1000*Study_MW,"")</f>
        <v>0</v>
      </c>
      <c r="E115" s="97">
        <f t="shared" si="34"/>
        <v>38991.516111433506</v>
      </c>
      <c r="F115" s="96">
        <f>INDEX([8]Delta!$F$1:$EE$996,$L$21,$I115)</f>
        <v>1359.9390000000001</v>
      </c>
      <c r="G115" s="98">
        <f t="shared" si="35"/>
        <v>28.671518436807464</v>
      </c>
      <c r="I115" s="81">
        <f t="shared" si="39"/>
        <v>103</v>
      </c>
      <c r="J115" s="90">
        <f t="shared" si="36"/>
        <v>2025</v>
      </c>
      <c r="K115" s="99">
        <f t="shared" si="38"/>
        <v>45992</v>
      </c>
    </row>
    <row r="116" spans="2:11" outlineLevel="1">
      <c r="B116" s="91">
        <f t="shared" si="33"/>
        <v>46023</v>
      </c>
      <c r="C116" s="86">
        <f>IF(F116&lt;&gt;0,-INDEX([8]Delta!$F$1:$EE$996,$L$20,$I116),0)</f>
        <v>42687.462063759565</v>
      </c>
      <c r="D116" s="87">
        <f>IF(ISNUMBER($F116),VLOOKUP($J116,'Table 1'!$B$13:$C$33,2,FALSE)/12*1000*Study_MW,"")</f>
        <v>0</v>
      </c>
      <c r="E116" s="87">
        <f t="shared" si="34"/>
        <v>42687.462063759565</v>
      </c>
      <c r="F116" s="86">
        <f>INDEX([8]Delta!$F$1:$EE$996,$L$21,$I116)</f>
        <v>1481.645</v>
      </c>
      <c r="G116" s="89">
        <f t="shared" si="35"/>
        <v>28.810856894707953</v>
      </c>
      <c r="I116" s="77">
        <f>I104+13</f>
        <v>105</v>
      </c>
      <c r="J116" s="90">
        <f t="shared" si="36"/>
        <v>2026</v>
      </c>
      <c r="K116" s="91">
        <f t="shared" si="38"/>
        <v>46023</v>
      </c>
    </row>
    <row r="117" spans="2:11" outlineLevel="1">
      <c r="B117" s="95">
        <f t="shared" si="33"/>
        <v>46054</v>
      </c>
      <c r="C117" s="92">
        <f>IF(F117&lt;&gt;0,-INDEX([8]Delta!$F$1:$EE$996,$L$20,$I117),0)</f>
        <v>33331.423161119223</v>
      </c>
      <c r="D117" s="88">
        <f>IF(ISNUMBER($F117),VLOOKUP($J117,'Table 1'!$B$13:$C$33,2,FALSE)/12*1000*Study_MW,"")</f>
        <v>0</v>
      </c>
      <c r="E117" s="88">
        <f t="shared" si="34"/>
        <v>33331.423161119223</v>
      </c>
      <c r="F117" s="92">
        <f>INDEX([8]Delta!$F$1:$EE$996,$L$21,$I117)</f>
        <v>1450.232</v>
      </c>
      <c r="G117" s="93">
        <f t="shared" si="35"/>
        <v>22.983511025214739</v>
      </c>
      <c r="I117" s="94">
        <f t="shared" si="39"/>
        <v>106</v>
      </c>
      <c r="J117" s="90">
        <f t="shared" si="36"/>
        <v>2026</v>
      </c>
      <c r="K117" s="95">
        <f t="shared" si="38"/>
        <v>46054</v>
      </c>
    </row>
    <row r="118" spans="2:11" outlineLevel="1">
      <c r="B118" s="95">
        <f t="shared" si="33"/>
        <v>46082</v>
      </c>
      <c r="C118" s="92">
        <f>IF(F118&lt;&gt;0,-INDEX([8]Delta!$F$1:$EE$996,$L$20,$I118),0)</f>
        <v>42096.317135974765</v>
      </c>
      <c r="D118" s="88">
        <f>IF(ISNUMBER($F118),VLOOKUP($J118,'Table 1'!$B$13:$C$33,2,FALSE)/12*1000*Study_MW,"")</f>
        <v>0</v>
      </c>
      <c r="E118" s="88">
        <f t="shared" si="34"/>
        <v>42096.317135974765</v>
      </c>
      <c r="F118" s="92">
        <f>INDEX([8]Delta!$F$1:$EE$996,$L$21,$I118)</f>
        <v>1964.6869999999999</v>
      </c>
      <c r="G118" s="93">
        <f t="shared" si="35"/>
        <v>21.426475126050494</v>
      </c>
      <c r="I118" s="94">
        <f t="shared" si="39"/>
        <v>107</v>
      </c>
      <c r="J118" s="90">
        <f t="shared" si="36"/>
        <v>2026</v>
      </c>
      <c r="K118" s="95">
        <f t="shared" si="38"/>
        <v>46082</v>
      </c>
    </row>
    <row r="119" spans="2:11" outlineLevel="1">
      <c r="B119" s="95">
        <f t="shared" si="33"/>
        <v>46113</v>
      </c>
      <c r="C119" s="92">
        <f>IF(F119&lt;&gt;0,-INDEX([8]Delta!$F$1:$EE$996,$L$20,$I119),0)</f>
        <v>41868.40176281333</v>
      </c>
      <c r="D119" s="88">
        <f>IF(ISNUMBER($F119),VLOOKUP($J119,'Table 1'!$B$13:$C$33,2,FALSE)/12*1000*Study_MW,"")</f>
        <v>0</v>
      </c>
      <c r="E119" s="88">
        <f t="shared" si="34"/>
        <v>41868.40176281333</v>
      </c>
      <c r="F119" s="92">
        <f>INDEX([8]Delta!$F$1:$EE$996,$L$21,$I119)</f>
        <v>2030.07</v>
      </c>
      <c r="G119" s="93">
        <f t="shared" si="35"/>
        <v>20.62411727812998</v>
      </c>
      <c r="I119" s="94">
        <f t="shared" si="39"/>
        <v>108</v>
      </c>
      <c r="J119" s="90">
        <f t="shared" si="36"/>
        <v>2026</v>
      </c>
      <c r="K119" s="95">
        <f t="shared" si="38"/>
        <v>46113</v>
      </c>
    </row>
    <row r="120" spans="2:11" outlineLevel="1">
      <c r="B120" s="95">
        <f t="shared" si="33"/>
        <v>46143</v>
      </c>
      <c r="C120" s="92">
        <f>IF(F120&lt;&gt;0,-INDEX([8]Delta!$F$1:$EE$996,$L$20,$I120),0)</f>
        <v>48618.237748220563</v>
      </c>
      <c r="D120" s="88">
        <f>IF(ISNUMBER($F120),VLOOKUP($J120,'Table 1'!$B$13:$C$33,2,FALSE)/12*1000*Study_MW,"")</f>
        <v>0</v>
      </c>
      <c r="E120" s="88">
        <f t="shared" si="34"/>
        <v>48618.237748220563</v>
      </c>
      <c r="F120" s="92">
        <f>INDEX([8]Delta!$F$1:$EE$996,$L$21,$I120)</f>
        <v>2181.904</v>
      </c>
      <c r="G120" s="93">
        <f t="shared" si="35"/>
        <v>22.28248252362183</v>
      </c>
      <c r="I120" s="94">
        <f t="shared" si="39"/>
        <v>109</v>
      </c>
      <c r="J120" s="90">
        <f t="shared" si="36"/>
        <v>2026</v>
      </c>
      <c r="K120" s="95">
        <f t="shared" si="38"/>
        <v>46143</v>
      </c>
    </row>
    <row r="121" spans="2:11" outlineLevel="1">
      <c r="B121" s="95">
        <f t="shared" si="33"/>
        <v>46174</v>
      </c>
      <c r="C121" s="92">
        <f>IF(F121&lt;&gt;0,-INDEX([8]Delta!$F$1:$EE$996,$L$20,$I121),0)</f>
        <v>49352.295910328627</v>
      </c>
      <c r="D121" s="88">
        <f>IF(ISNUMBER($F121),VLOOKUP($J121,'Table 1'!$B$13:$C$33,2,FALSE)/12*1000*Study_MW,"")</f>
        <v>0</v>
      </c>
      <c r="E121" s="88">
        <f t="shared" si="34"/>
        <v>49352.295910328627</v>
      </c>
      <c r="F121" s="92">
        <f>INDEX([8]Delta!$F$1:$EE$996,$L$21,$I121)</f>
        <v>2179.62</v>
      </c>
      <c r="G121" s="93">
        <f t="shared" si="35"/>
        <v>22.642614726570976</v>
      </c>
      <c r="I121" s="94">
        <f t="shared" si="39"/>
        <v>110</v>
      </c>
      <c r="J121" s="90">
        <f t="shared" si="36"/>
        <v>2026</v>
      </c>
      <c r="K121" s="95">
        <f t="shared" si="38"/>
        <v>46174</v>
      </c>
    </row>
    <row r="122" spans="2:11" outlineLevel="1">
      <c r="B122" s="95">
        <f t="shared" si="33"/>
        <v>46204</v>
      </c>
      <c r="C122" s="92">
        <f>IF(F122&lt;&gt;0,-INDEX([8]Delta!$F$1:$EE$996,$L$20,$I122),0)</f>
        <v>90454.596163153648</v>
      </c>
      <c r="D122" s="88">
        <f>IF(ISNUMBER($F122),VLOOKUP($J122,'Table 1'!$B$13:$C$33,2,FALSE)/12*1000*Study_MW,"")</f>
        <v>0</v>
      </c>
      <c r="E122" s="88">
        <f t="shared" si="34"/>
        <v>90454.596163153648</v>
      </c>
      <c r="F122" s="92">
        <f>INDEX([8]Delta!$F$1:$EE$996,$L$21,$I122)</f>
        <v>2054.556</v>
      </c>
      <c r="G122" s="93">
        <f t="shared" si="35"/>
        <v>44.02634737780506</v>
      </c>
      <c r="I122" s="94">
        <f t="shared" si="39"/>
        <v>111</v>
      </c>
      <c r="J122" s="90">
        <f t="shared" si="36"/>
        <v>2026</v>
      </c>
      <c r="K122" s="95">
        <f t="shared" si="38"/>
        <v>46204</v>
      </c>
    </row>
    <row r="123" spans="2:11" outlineLevel="1">
      <c r="B123" s="95">
        <f t="shared" si="33"/>
        <v>46235</v>
      </c>
      <c r="C123" s="92">
        <f>IF(F123&lt;&gt;0,-INDEX([8]Delta!$F$1:$EE$996,$L$20,$I123),0)</f>
        <v>70929.793764561415</v>
      </c>
      <c r="D123" s="88">
        <f>IF(ISNUMBER($F123),VLOOKUP($J123,'Table 1'!$B$13:$C$33,2,FALSE)/12*1000*Study_MW,"")</f>
        <v>0</v>
      </c>
      <c r="E123" s="88">
        <f t="shared" si="34"/>
        <v>70929.793764561415</v>
      </c>
      <c r="F123" s="92">
        <f>INDEX([8]Delta!$F$1:$EE$996,$L$21,$I123)</f>
        <v>2168.5120000000002</v>
      </c>
      <c r="G123" s="93">
        <f t="shared" si="35"/>
        <v>32.708969913268362</v>
      </c>
      <c r="I123" s="94">
        <f t="shared" si="39"/>
        <v>112</v>
      </c>
      <c r="J123" s="90">
        <f t="shared" si="36"/>
        <v>2026</v>
      </c>
      <c r="K123" s="95">
        <f t="shared" si="38"/>
        <v>46235</v>
      </c>
    </row>
    <row r="124" spans="2:11" outlineLevel="1">
      <c r="B124" s="95">
        <f t="shared" si="33"/>
        <v>46266</v>
      </c>
      <c r="C124" s="92">
        <f>IF(F124&lt;&gt;0,-INDEX([8]Delta!$F$1:$EE$996,$L$20,$I124),0)</f>
        <v>49576.074562340975</v>
      </c>
      <c r="D124" s="88">
        <f>IF(ISNUMBER($F124),VLOOKUP($J124,'Table 1'!$B$13:$C$33,2,FALSE)/12*1000*Study_MW,"")</f>
        <v>0</v>
      </c>
      <c r="E124" s="88">
        <f t="shared" si="34"/>
        <v>49576.074562340975</v>
      </c>
      <c r="F124" s="92">
        <f>INDEX([8]Delta!$F$1:$EE$996,$L$21,$I124)</f>
        <v>2110.4699999999998</v>
      </c>
      <c r="G124" s="93">
        <f t="shared" si="35"/>
        <v>23.490537445375193</v>
      </c>
      <c r="I124" s="94">
        <f t="shared" si="39"/>
        <v>113</v>
      </c>
      <c r="J124" s="90">
        <f t="shared" si="36"/>
        <v>2026</v>
      </c>
      <c r="K124" s="95">
        <f t="shared" si="38"/>
        <v>46266</v>
      </c>
    </row>
    <row r="125" spans="2:11" outlineLevel="1">
      <c r="B125" s="95">
        <f t="shared" si="33"/>
        <v>46296</v>
      </c>
      <c r="C125" s="92">
        <f>IF(F125&lt;&gt;0,-INDEX([8]Delta!$F$1:$EE$996,$L$20,$I125),0)</f>
        <v>50360.598487406969</v>
      </c>
      <c r="D125" s="88">
        <f>IF(ISNUMBER($F125),VLOOKUP($J125,'Table 1'!$B$13:$C$33,2,FALSE)/12*1000*Study_MW,"")</f>
        <v>0</v>
      </c>
      <c r="E125" s="88">
        <f t="shared" si="34"/>
        <v>50360.598487406969</v>
      </c>
      <c r="F125" s="92">
        <f>INDEX([8]Delta!$F$1:$EE$996,$L$21,$I125)</f>
        <v>2013.5119999999999</v>
      </c>
      <c r="G125" s="93">
        <f t="shared" si="35"/>
        <v>25.011322747223247</v>
      </c>
      <c r="I125" s="94">
        <f t="shared" si="39"/>
        <v>114</v>
      </c>
      <c r="J125" s="90">
        <f t="shared" si="36"/>
        <v>2026</v>
      </c>
      <c r="K125" s="95">
        <f t="shared" si="38"/>
        <v>46296</v>
      </c>
    </row>
    <row r="126" spans="2:11" outlineLevel="1">
      <c r="B126" s="95">
        <f t="shared" si="33"/>
        <v>46327</v>
      </c>
      <c r="C126" s="92">
        <f>IF(F126&lt;&gt;0,-INDEX([8]Delta!$F$1:$EE$996,$L$20,$I126),0)</f>
        <v>34305.620979323983</v>
      </c>
      <c r="D126" s="88">
        <f>IF(ISNUMBER($F126),VLOOKUP($J126,'Table 1'!$B$13:$C$33,2,FALSE)/12*1000*Study_MW,"")</f>
        <v>0</v>
      </c>
      <c r="E126" s="88">
        <f t="shared" si="34"/>
        <v>34305.620979323983</v>
      </c>
      <c r="F126" s="92">
        <f>INDEX([8]Delta!$F$1:$EE$996,$L$21,$I126)</f>
        <v>1601.76</v>
      </c>
      <c r="G126" s="93">
        <f t="shared" si="35"/>
        <v>21.417453912773439</v>
      </c>
      <c r="I126" s="94">
        <f t="shared" si="39"/>
        <v>115</v>
      </c>
      <c r="J126" s="90">
        <f t="shared" si="36"/>
        <v>2026</v>
      </c>
      <c r="K126" s="95">
        <f t="shared" si="38"/>
        <v>46327</v>
      </c>
    </row>
    <row r="127" spans="2:11" outlineLevel="1">
      <c r="B127" s="99">
        <f t="shared" si="33"/>
        <v>46357</v>
      </c>
      <c r="C127" s="96">
        <f>IF(F127&lt;&gt;0,-INDEX([8]Delta!$F$1:$EE$996,$L$20,$I127),0)</f>
        <v>37477.276937097311</v>
      </c>
      <c r="D127" s="97">
        <f>IF(ISNUMBER($F127),VLOOKUP($J127,'Table 1'!$B$13:$C$33,2,FALSE)/12*1000*Study_MW,"")</f>
        <v>0</v>
      </c>
      <c r="E127" s="97">
        <f t="shared" si="34"/>
        <v>37477.276937097311</v>
      </c>
      <c r="F127" s="96">
        <f>INDEX([8]Delta!$F$1:$EE$996,$L$21,$I127)</f>
        <v>1353.15</v>
      </c>
      <c r="G127" s="98">
        <f t="shared" si="35"/>
        <v>27.69632113002794</v>
      </c>
      <c r="I127" s="81">
        <f t="shared" si="39"/>
        <v>116</v>
      </c>
      <c r="J127" s="90">
        <f t="shared" si="36"/>
        <v>2026</v>
      </c>
      <c r="K127" s="99">
        <f t="shared" si="38"/>
        <v>46357</v>
      </c>
    </row>
    <row r="128" spans="2:11" outlineLevel="1">
      <c r="B128" s="91">
        <f t="shared" si="33"/>
        <v>46388</v>
      </c>
      <c r="C128" s="86">
        <f>IF(F128&lt;&gt;0,-INDEX([8]Delta!$F$1:$EE$996,$L$20,$I128),0)</f>
        <v>38575.568075269461</v>
      </c>
      <c r="D128" s="87">
        <f>IF(ISNUMBER($F128),VLOOKUP($J128,'Table 1'!$B$13:$C$33,2,FALSE)/12*1000*Study_MW,"")</f>
        <v>0</v>
      </c>
      <c r="E128" s="87">
        <f t="shared" si="34"/>
        <v>38575.568075269461</v>
      </c>
      <c r="F128" s="86">
        <f>INDEX([8]Delta!$F$1:$EE$996,$L$21,$I128)</f>
        <v>1474.2670000000001</v>
      </c>
      <c r="G128" s="89">
        <f t="shared" si="35"/>
        <v>26.165930645717133</v>
      </c>
      <c r="I128" s="77">
        <f>I116+13</f>
        <v>118</v>
      </c>
      <c r="J128" s="90">
        <f t="shared" si="36"/>
        <v>2027</v>
      </c>
      <c r="K128" s="91">
        <f t="shared" si="38"/>
        <v>46388</v>
      </c>
    </row>
    <row r="129" spans="2:11" outlineLevel="1">
      <c r="B129" s="95">
        <f t="shared" si="33"/>
        <v>46419</v>
      </c>
      <c r="C129" s="92">
        <f>IF(F129&lt;&gt;0,-INDEX([8]Delta!$F$1:$EE$996,$L$20,$I129),0)</f>
        <v>36377.72337205708</v>
      </c>
      <c r="D129" s="88">
        <f>IF(ISNUMBER($F129),VLOOKUP($J129,'Table 1'!$B$13:$C$33,2,FALSE)/12*1000*Study_MW,"")</f>
        <v>0</v>
      </c>
      <c r="E129" s="88">
        <f t="shared" si="34"/>
        <v>36377.72337205708</v>
      </c>
      <c r="F129" s="92">
        <f>INDEX([8]Delta!$F$1:$EE$996,$L$21,$I129)</f>
        <v>1443.008</v>
      </c>
      <c r="G129" s="93">
        <f t="shared" si="35"/>
        <v>25.209647744196207</v>
      </c>
      <c r="I129" s="94">
        <f t="shared" ref="I129:I139" si="40">I117+13</f>
        <v>119</v>
      </c>
      <c r="J129" s="90">
        <f t="shared" si="36"/>
        <v>2027</v>
      </c>
      <c r="K129" s="95">
        <f t="shared" si="38"/>
        <v>46419</v>
      </c>
    </row>
    <row r="130" spans="2:11" outlineLevel="1">
      <c r="B130" s="95">
        <f t="shared" si="33"/>
        <v>46447</v>
      </c>
      <c r="C130" s="92">
        <f>IF(F130&lt;&gt;0,-INDEX([8]Delta!$F$1:$EE$996,$L$20,$I130),0)</f>
        <v>45605.821948826313</v>
      </c>
      <c r="D130" s="88">
        <f>IF(ISNUMBER($F130),VLOOKUP($J130,'Table 1'!$B$13:$C$33,2,FALSE)/12*1000*Study_MW,"")</f>
        <v>0</v>
      </c>
      <c r="E130" s="88">
        <f t="shared" si="34"/>
        <v>45605.821948826313</v>
      </c>
      <c r="F130" s="92">
        <f>INDEX([8]Delta!$F$1:$EE$996,$L$21,$I130)</f>
        <v>1954.798</v>
      </c>
      <c r="G130" s="93">
        <f t="shared" si="35"/>
        <v>23.330196751186726</v>
      </c>
      <c r="I130" s="94">
        <f t="shared" si="40"/>
        <v>120</v>
      </c>
      <c r="J130" s="90">
        <f t="shared" si="36"/>
        <v>2027</v>
      </c>
      <c r="K130" s="95">
        <f t="shared" si="38"/>
        <v>46447</v>
      </c>
    </row>
    <row r="131" spans="2:11" outlineLevel="1">
      <c r="B131" s="95">
        <f t="shared" si="33"/>
        <v>46478</v>
      </c>
      <c r="C131" s="92">
        <f>IF(F131&lt;&gt;0,-INDEX([8]Delta!$F$1:$EE$996,$L$20,$I131),0)</f>
        <v>48990.718197032809</v>
      </c>
      <c r="D131" s="88">
        <f>IF(ISNUMBER($F131),VLOOKUP($J131,'Table 1'!$B$13:$C$33,2,FALSE)/12*1000*Study_MW,"")</f>
        <v>0</v>
      </c>
      <c r="E131" s="88">
        <f t="shared" si="34"/>
        <v>48990.718197032809</v>
      </c>
      <c r="F131" s="92">
        <f>INDEX([8]Delta!$F$1:$EE$996,$L$21,$I131)</f>
        <v>2019.93</v>
      </c>
      <c r="G131" s="93">
        <f t="shared" si="35"/>
        <v>24.253671264366986</v>
      </c>
      <c r="I131" s="94">
        <f t="shared" si="40"/>
        <v>121</v>
      </c>
      <c r="J131" s="90">
        <f t="shared" si="36"/>
        <v>2027</v>
      </c>
      <c r="K131" s="95">
        <f t="shared" si="38"/>
        <v>46478</v>
      </c>
    </row>
    <row r="132" spans="2:11" outlineLevel="1">
      <c r="B132" s="95">
        <f t="shared" si="33"/>
        <v>46508</v>
      </c>
      <c r="C132" s="92">
        <f>IF(F132&lt;&gt;0,-INDEX([8]Delta!$F$1:$EE$996,$L$20,$I132),0)</f>
        <v>53814.022901624441</v>
      </c>
      <c r="D132" s="88">
        <f>IF(ISNUMBER($F132),VLOOKUP($J132,'Table 1'!$B$13:$C$33,2,FALSE)/12*1000*Study_MW,"")</f>
        <v>0</v>
      </c>
      <c r="E132" s="88">
        <f t="shared" si="34"/>
        <v>53814.022901624441</v>
      </c>
      <c r="F132" s="92">
        <f>INDEX([8]Delta!$F$1:$EE$996,$L$21,$I132)</f>
        <v>2170.9920000000002</v>
      </c>
      <c r="G132" s="93">
        <f t="shared" si="35"/>
        <v>24.78775734854133</v>
      </c>
      <c r="I132" s="94">
        <f t="shared" si="40"/>
        <v>122</v>
      </c>
      <c r="J132" s="90">
        <f t="shared" si="36"/>
        <v>2027</v>
      </c>
      <c r="K132" s="95">
        <f t="shared" si="38"/>
        <v>46508</v>
      </c>
    </row>
    <row r="133" spans="2:11" outlineLevel="1">
      <c r="B133" s="95">
        <f t="shared" si="33"/>
        <v>46539</v>
      </c>
      <c r="C133" s="92">
        <f>IF(F133&lt;&gt;0,-INDEX([8]Delta!$F$1:$EE$996,$L$20,$I133),0)</f>
        <v>51538.918930590153</v>
      </c>
      <c r="D133" s="88">
        <f>IF(ISNUMBER($F133),VLOOKUP($J133,'Table 1'!$B$13:$C$33,2,FALSE)/12*1000*Study_MW,"")</f>
        <v>0</v>
      </c>
      <c r="E133" s="88">
        <f t="shared" si="34"/>
        <v>51538.918930590153</v>
      </c>
      <c r="F133" s="92">
        <f>INDEX([8]Delta!$F$1:$EE$996,$L$21,$I133)</f>
        <v>2168.6999999999998</v>
      </c>
      <c r="G133" s="93">
        <f t="shared" si="35"/>
        <v>23.764890916489215</v>
      </c>
      <c r="I133" s="94">
        <f t="shared" si="40"/>
        <v>123</v>
      </c>
      <c r="J133" s="90">
        <f t="shared" si="36"/>
        <v>2027</v>
      </c>
      <c r="K133" s="95">
        <f t="shared" si="38"/>
        <v>46539</v>
      </c>
    </row>
    <row r="134" spans="2:11" outlineLevel="1">
      <c r="B134" s="95">
        <f t="shared" si="33"/>
        <v>46569</v>
      </c>
      <c r="C134" s="92">
        <f>IF(F134&lt;&gt;0,-INDEX([8]Delta!$F$1:$EE$996,$L$20,$I134),0)</f>
        <v>93458.813579827547</v>
      </c>
      <c r="D134" s="88">
        <f>IF(ISNUMBER($F134),VLOOKUP($J134,'Table 1'!$B$13:$C$33,2,FALSE)/12*1000*Study_MW,"")</f>
        <v>0</v>
      </c>
      <c r="E134" s="88">
        <f t="shared" si="34"/>
        <v>93458.813579827547</v>
      </c>
      <c r="F134" s="92">
        <f>INDEX([8]Delta!$F$1:$EE$996,$L$21,$I134)</f>
        <v>2044.2639999999999</v>
      </c>
      <c r="G134" s="93">
        <f t="shared" si="35"/>
        <v>45.717585194391503</v>
      </c>
      <c r="I134" s="94">
        <f t="shared" si="40"/>
        <v>124</v>
      </c>
      <c r="J134" s="90">
        <f t="shared" si="36"/>
        <v>2027</v>
      </c>
      <c r="K134" s="95">
        <f t="shared" si="38"/>
        <v>46569</v>
      </c>
    </row>
    <row r="135" spans="2:11" outlineLevel="1">
      <c r="B135" s="95">
        <f t="shared" si="33"/>
        <v>46600</v>
      </c>
      <c r="C135" s="92">
        <f>IF(F135&lt;&gt;0,-INDEX([8]Delta!$F$1:$EE$996,$L$20,$I135),0)</f>
        <v>75611.957841962576</v>
      </c>
      <c r="D135" s="88">
        <f>IF(ISNUMBER($F135),VLOOKUP($J135,'Table 1'!$B$13:$C$33,2,FALSE)/12*1000*Study_MW,"")</f>
        <v>0</v>
      </c>
      <c r="E135" s="88">
        <f t="shared" si="34"/>
        <v>75611.957841962576</v>
      </c>
      <c r="F135" s="92">
        <f>INDEX([8]Delta!$F$1:$EE$996,$L$21,$I135)</f>
        <v>2157.6930000000002</v>
      </c>
      <c r="G135" s="93">
        <f t="shared" si="35"/>
        <v>35.04296387019032</v>
      </c>
      <c r="I135" s="94">
        <f t="shared" si="40"/>
        <v>125</v>
      </c>
      <c r="J135" s="90">
        <f t="shared" si="36"/>
        <v>2027</v>
      </c>
      <c r="K135" s="95">
        <f t="shared" si="38"/>
        <v>46600</v>
      </c>
    </row>
    <row r="136" spans="2:11" outlineLevel="1">
      <c r="B136" s="95">
        <f t="shared" si="33"/>
        <v>46631</v>
      </c>
      <c r="C136" s="92">
        <f>IF(F136&lt;&gt;0,-INDEX([8]Delta!$F$1:$EE$996,$L$20,$I136),0)</f>
        <v>50858.542488083243</v>
      </c>
      <c r="D136" s="88">
        <f>IF(ISNUMBER($F136),VLOOKUP($J136,'Table 1'!$B$13:$C$33,2,FALSE)/12*1000*Study_MW,"")</f>
        <v>0</v>
      </c>
      <c r="E136" s="88">
        <f t="shared" si="34"/>
        <v>50858.542488083243</v>
      </c>
      <c r="F136" s="92">
        <f>INDEX([8]Delta!$F$1:$EE$996,$L$21,$I136)</f>
        <v>2099.88</v>
      </c>
      <c r="G136" s="93">
        <f t="shared" si="35"/>
        <v>24.219737550756825</v>
      </c>
      <c r="I136" s="94">
        <f t="shared" si="40"/>
        <v>126</v>
      </c>
      <c r="J136" s="90">
        <f t="shared" si="36"/>
        <v>2027</v>
      </c>
      <c r="K136" s="95">
        <f t="shared" si="38"/>
        <v>46631</v>
      </c>
    </row>
    <row r="137" spans="2:11" outlineLevel="1">
      <c r="B137" s="95">
        <f t="shared" si="33"/>
        <v>46661</v>
      </c>
      <c r="C137" s="92">
        <f>IF(F137&lt;&gt;0,-INDEX([8]Delta!$F$1:$EE$996,$L$20,$I137),0)</f>
        <v>51568.149018794298</v>
      </c>
      <c r="D137" s="88">
        <f>IF(ISNUMBER($F137),VLOOKUP($J137,'Table 1'!$B$13:$C$33,2,FALSE)/12*1000*Study_MW,"")</f>
        <v>0</v>
      </c>
      <c r="E137" s="88">
        <f t="shared" si="34"/>
        <v>51568.149018794298</v>
      </c>
      <c r="F137" s="92">
        <f>INDEX([8]Delta!$F$1:$EE$996,$L$21,$I137)</f>
        <v>2003.4059999999999</v>
      </c>
      <c r="G137" s="93">
        <f t="shared" si="35"/>
        <v>25.740238882580115</v>
      </c>
      <c r="I137" s="94">
        <f t="shared" si="40"/>
        <v>127</v>
      </c>
      <c r="J137" s="90">
        <f t="shared" si="36"/>
        <v>2027</v>
      </c>
      <c r="K137" s="95">
        <f t="shared" si="38"/>
        <v>46661</v>
      </c>
    </row>
    <row r="138" spans="2:11" outlineLevel="1">
      <c r="B138" s="95">
        <f t="shared" si="33"/>
        <v>46692</v>
      </c>
      <c r="C138" s="92">
        <f>IF(F138&lt;&gt;0,-INDEX([8]Delta!$F$1:$EE$996,$L$20,$I138),0)</f>
        <v>36589.787849098444</v>
      </c>
      <c r="D138" s="88">
        <f>IF(ISNUMBER($F138),VLOOKUP($J138,'Table 1'!$B$13:$C$33,2,FALSE)/12*1000*Study_MW,"")</f>
        <v>0</v>
      </c>
      <c r="E138" s="88">
        <f t="shared" si="34"/>
        <v>36589.787849098444</v>
      </c>
      <c r="F138" s="92">
        <f>INDEX([8]Delta!$F$1:$EE$996,$L$21,$I138)</f>
        <v>1593.78</v>
      </c>
      <c r="G138" s="93">
        <f t="shared" si="35"/>
        <v>22.95786611018989</v>
      </c>
      <c r="I138" s="94">
        <f t="shared" si="40"/>
        <v>128</v>
      </c>
      <c r="J138" s="90">
        <f t="shared" si="36"/>
        <v>2027</v>
      </c>
      <c r="K138" s="95">
        <f t="shared" si="38"/>
        <v>46692</v>
      </c>
    </row>
    <row r="139" spans="2:11" outlineLevel="1">
      <c r="B139" s="99">
        <f t="shared" si="33"/>
        <v>46722</v>
      </c>
      <c r="C139" s="96">
        <f>IF(F139&lt;&gt;0,-INDEX([8]Delta!$F$1:$EE$996,$L$20,$I139),0)</f>
        <v>35859.132633000612</v>
      </c>
      <c r="D139" s="97">
        <f>IF(ISNUMBER($F139),VLOOKUP($J139,'Table 1'!$B$13:$C$33,2,FALSE)/12*1000*Study_MW,"")</f>
        <v>0</v>
      </c>
      <c r="E139" s="97">
        <f t="shared" si="34"/>
        <v>35859.132633000612</v>
      </c>
      <c r="F139" s="96">
        <f>INDEX([8]Delta!$F$1:$EE$996,$L$21,$I139)</f>
        <v>1346.33</v>
      </c>
      <c r="G139" s="98">
        <f t="shared" si="35"/>
        <v>26.634727468748832</v>
      </c>
      <c r="I139" s="81">
        <f t="shared" si="40"/>
        <v>129</v>
      </c>
      <c r="J139" s="90">
        <f t="shared" si="36"/>
        <v>2027</v>
      </c>
      <c r="K139" s="99">
        <f t="shared" si="38"/>
        <v>46722</v>
      </c>
    </row>
    <row r="140" spans="2:11" outlineLevel="1">
      <c r="B140" s="91">
        <f t="shared" si="33"/>
        <v>46753</v>
      </c>
      <c r="C140" s="86">
        <f>IF(F140&lt;&gt;0,-INDEX([9]Delta!$F$1:$EE$65553,$L$20,$I140),0)</f>
        <v>43920.049365639687</v>
      </c>
      <c r="D140" s="87">
        <f>IF(ISNUMBER($F140),VLOOKUP($J140,'Table 1'!$B$13:$C$33,2,FALSE)/12*1000*Study_MW,"")</f>
        <v>0</v>
      </c>
      <c r="E140" s="87">
        <f t="shared" si="34"/>
        <v>43920.049365639687</v>
      </c>
      <c r="F140" s="86">
        <f>INDEX([9]Delta!$F$1:$EE$65553,$L$21,$I140)</f>
        <v>1466.8889999999999</v>
      </c>
      <c r="G140" s="89">
        <f t="shared" si="35"/>
        <v>29.940949428102392</v>
      </c>
      <c r="I140" s="77">
        <f>I20</f>
        <v>1</v>
      </c>
      <c r="J140" s="90">
        <f t="shared" si="36"/>
        <v>2028</v>
      </c>
      <c r="K140" s="91">
        <f t="shared" si="38"/>
        <v>46753</v>
      </c>
    </row>
    <row r="141" spans="2:11" outlineLevel="1">
      <c r="B141" s="95">
        <f t="shared" si="33"/>
        <v>46784</v>
      </c>
      <c r="C141" s="92">
        <f>IF(F141&lt;&gt;0,-INDEX([9]Delta!$F$1:$EE$65553,$L$20,$I141),0)</f>
        <v>44165.024254351854</v>
      </c>
      <c r="D141" s="88">
        <f>IF(ISNUMBER($F141),VLOOKUP($J141,'Table 1'!$B$13:$C$33,2,FALSE)/12*1000*Study_MW,"")</f>
        <v>0</v>
      </c>
      <c r="E141" s="88">
        <f t="shared" si="34"/>
        <v>44165.024254351854</v>
      </c>
      <c r="F141" s="92">
        <f>INDEX([9]Delta!$F$1:$EE$65553,$L$21,$I141)</f>
        <v>1487.0619999999999</v>
      </c>
      <c r="G141" s="93">
        <f t="shared" si="35"/>
        <v>29.699517743276242</v>
      </c>
      <c r="I141" s="94">
        <f t="shared" ref="I141:I204" si="41">I21</f>
        <v>2</v>
      </c>
      <c r="J141" s="90">
        <f t="shared" si="36"/>
        <v>2028</v>
      </c>
      <c r="K141" s="95">
        <f t="shared" si="38"/>
        <v>46784</v>
      </c>
    </row>
    <row r="142" spans="2:11" outlineLevel="1">
      <c r="B142" s="95">
        <f t="shared" si="33"/>
        <v>46813</v>
      </c>
      <c r="C142" s="92">
        <f>IF(F142&lt;&gt;0,-INDEX([9]Delta!$F$1:$EE$65553,$L$20,$I142),0)</f>
        <v>57117.002451509237</v>
      </c>
      <c r="D142" s="88">
        <f>IF(ISNUMBER($F142),VLOOKUP($J142,'Table 1'!$B$13:$C$33,2,FALSE)/12*1000*Study_MW,"")</f>
        <v>0</v>
      </c>
      <c r="E142" s="88">
        <f t="shared" si="34"/>
        <v>57117.002451509237</v>
      </c>
      <c r="F142" s="92">
        <f>INDEX([9]Delta!$F$1:$EE$65553,$L$21,$I142)</f>
        <v>1945.002</v>
      </c>
      <c r="G142" s="93">
        <f t="shared" si="35"/>
        <v>29.366037902022331</v>
      </c>
      <c r="I142" s="94">
        <f t="shared" si="41"/>
        <v>3</v>
      </c>
      <c r="J142" s="90">
        <f t="shared" si="36"/>
        <v>2028</v>
      </c>
      <c r="K142" s="95">
        <f t="shared" si="38"/>
        <v>46813</v>
      </c>
    </row>
    <row r="143" spans="2:11" outlineLevel="1">
      <c r="B143" s="95">
        <f t="shared" si="33"/>
        <v>46844</v>
      </c>
      <c r="C143" s="92">
        <f>IF(F143&lt;&gt;0,-INDEX([9]Delta!$F$1:$EE$65553,$L$20,$I143),0)</f>
        <v>53970.302005797625</v>
      </c>
      <c r="D143" s="88">
        <f>IF(ISNUMBER($F143),VLOOKUP($J143,'Table 1'!$B$13:$C$33,2,FALSE)/12*1000*Study_MW,"")</f>
        <v>0</v>
      </c>
      <c r="E143" s="88">
        <f t="shared" si="34"/>
        <v>53970.302005797625</v>
      </c>
      <c r="F143" s="92">
        <f>INDEX([9]Delta!$F$1:$EE$65553,$L$21,$I143)</f>
        <v>2009.79</v>
      </c>
      <c r="G143" s="93">
        <f t="shared" si="35"/>
        <v>26.853702130967726</v>
      </c>
      <c r="I143" s="94">
        <f t="shared" si="41"/>
        <v>4</v>
      </c>
      <c r="J143" s="90">
        <f t="shared" si="36"/>
        <v>2028</v>
      </c>
      <c r="K143" s="95">
        <f t="shared" si="38"/>
        <v>46844</v>
      </c>
    </row>
    <row r="144" spans="2:11" outlineLevel="1">
      <c r="B144" s="95">
        <f t="shared" si="33"/>
        <v>46874</v>
      </c>
      <c r="C144" s="92">
        <f>IF(F144&lt;&gt;0,-INDEX([9]Delta!$F$1:$EE$65553,$L$20,$I144),0)</f>
        <v>63437.622659057379</v>
      </c>
      <c r="D144" s="88">
        <f>IF(ISNUMBER($F144),VLOOKUP($J144,'Table 1'!$B$13:$C$33,2,FALSE)/12*1000*Study_MW,"")</f>
        <v>0</v>
      </c>
      <c r="E144" s="88">
        <f t="shared" si="34"/>
        <v>63437.622659057379</v>
      </c>
      <c r="F144" s="92">
        <f>INDEX([9]Delta!$F$1:$EE$65553,$L$21,$I144)</f>
        <v>2160.1109999999999</v>
      </c>
      <c r="G144" s="93">
        <f t="shared" si="35"/>
        <v>29.367760572978604</v>
      </c>
      <c r="I144" s="94">
        <f t="shared" si="41"/>
        <v>5</v>
      </c>
      <c r="J144" s="90">
        <f t="shared" si="36"/>
        <v>2028</v>
      </c>
      <c r="K144" s="95">
        <f t="shared" si="38"/>
        <v>46874</v>
      </c>
    </row>
    <row r="145" spans="2:11" outlineLevel="1">
      <c r="B145" s="95">
        <f t="shared" si="33"/>
        <v>46905</v>
      </c>
      <c r="C145" s="92">
        <f>IF(F145&lt;&gt;0,-INDEX([9]Delta!$F$1:$EE$65553,$L$20,$I145),0)</f>
        <v>61838.609896451235</v>
      </c>
      <c r="D145" s="88">
        <f>IF(ISNUMBER($F145),VLOOKUP($J145,'Table 1'!$B$13:$C$33,2,FALSE)/12*1000*Study_MW,"")</f>
        <v>0</v>
      </c>
      <c r="E145" s="88">
        <f t="shared" si="34"/>
        <v>61838.609896451235</v>
      </c>
      <c r="F145" s="92">
        <f>INDEX([9]Delta!$F$1:$EE$65553,$L$21,$I145)</f>
        <v>2157.87</v>
      </c>
      <c r="G145" s="93">
        <f t="shared" si="35"/>
        <v>28.657245291167325</v>
      </c>
      <c r="I145" s="94">
        <f t="shared" si="41"/>
        <v>6</v>
      </c>
      <c r="J145" s="90">
        <f t="shared" si="36"/>
        <v>2028</v>
      </c>
      <c r="K145" s="95">
        <f t="shared" si="38"/>
        <v>46905</v>
      </c>
    </row>
    <row r="146" spans="2:11" outlineLevel="1">
      <c r="B146" s="95">
        <f t="shared" si="33"/>
        <v>46935</v>
      </c>
      <c r="C146" s="92">
        <f>IF(F146&lt;&gt;0,-INDEX([9]Delta!$F$1:$EE$65553,$L$20,$I146),0)</f>
        <v>124197.60835498571</v>
      </c>
      <c r="D146" s="88">
        <f>IF(ISNUMBER($F146),VLOOKUP($J146,'Table 1'!$B$13:$C$33,2,FALSE)/12*1000*Study_MW,"")</f>
        <v>0</v>
      </c>
      <c r="E146" s="88">
        <f t="shared" si="34"/>
        <v>124197.60835498571</v>
      </c>
      <c r="F146" s="92">
        <f>INDEX([9]Delta!$F$1:$EE$65553,$L$21,$I146)</f>
        <v>2034.0650000000001</v>
      </c>
      <c r="G146" s="93">
        <f t="shared" si="35"/>
        <v>61.058819828759511</v>
      </c>
      <c r="I146" s="94">
        <f t="shared" si="41"/>
        <v>7</v>
      </c>
      <c r="J146" s="90">
        <f t="shared" si="36"/>
        <v>2028</v>
      </c>
      <c r="K146" s="95">
        <f t="shared" si="38"/>
        <v>46935</v>
      </c>
    </row>
    <row r="147" spans="2:11" outlineLevel="1">
      <c r="B147" s="95">
        <f t="shared" si="33"/>
        <v>46966</v>
      </c>
      <c r="C147" s="92">
        <f>IF(F147&lt;&gt;0,-INDEX([9]Delta!$F$1:$EE$65553,$L$20,$I147),0)</f>
        <v>94587.750922232866</v>
      </c>
      <c r="D147" s="88">
        <f>IF(ISNUMBER($F147),VLOOKUP($J147,'Table 1'!$B$13:$C$33,2,FALSE)/12*1000*Study_MW,"")</f>
        <v>0</v>
      </c>
      <c r="E147" s="88">
        <f t="shared" si="34"/>
        <v>94587.750922232866</v>
      </c>
      <c r="F147" s="92">
        <f>INDEX([9]Delta!$F$1:$EE$65553,$L$21,$I147)</f>
        <v>2146.8429999999998</v>
      </c>
      <c r="G147" s="93">
        <f t="shared" si="35"/>
        <v>44.058997757280281</v>
      </c>
      <c r="I147" s="94">
        <f t="shared" si="41"/>
        <v>8</v>
      </c>
      <c r="J147" s="90">
        <f t="shared" si="36"/>
        <v>2028</v>
      </c>
      <c r="K147" s="95">
        <f t="shared" si="38"/>
        <v>46966</v>
      </c>
    </row>
    <row r="148" spans="2:11" outlineLevel="1">
      <c r="B148" s="95">
        <f t="shared" si="33"/>
        <v>46997</v>
      </c>
      <c r="C148" s="92">
        <f>IF(F148&lt;&gt;0,-INDEX([9]Delta!$F$1:$EE$65553,$L$20,$I148),0)</f>
        <v>67665.65228793025</v>
      </c>
      <c r="D148" s="88">
        <f>IF(ISNUMBER($F148),VLOOKUP($J148,'Table 1'!$B$13:$C$33,2,FALSE)/12*1000*Study_MW,"")</f>
        <v>0</v>
      </c>
      <c r="E148" s="88">
        <f t="shared" si="34"/>
        <v>67665.65228793025</v>
      </c>
      <c r="F148" s="92">
        <f>INDEX([9]Delta!$F$1:$EE$65553,$L$21,$I148)</f>
        <v>2089.3200000000002</v>
      </c>
      <c r="G148" s="93">
        <f t="shared" si="35"/>
        <v>32.3864474029494</v>
      </c>
      <c r="I148" s="94">
        <f t="shared" si="41"/>
        <v>9</v>
      </c>
      <c r="J148" s="90">
        <f t="shared" si="36"/>
        <v>2028</v>
      </c>
      <c r="K148" s="95">
        <f t="shared" si="38"/>
        <v>46997</v>
      </c>
    </row>
    <row r="149" spans="2:11" outlineLevel="1">
      <c r="B149" s="95">
        <f t="shared" ref="B149:B212" si="42">EDATE(B148,1)</f>
        <v>47027</v>
      </c>
      <c r="C149" s="92">
        <f>IF(F149&lt;&gt;0,-INDEX([9]Delta!$F$1:$EE$65553,$L$20,$I149),0)</f>
        <v>64509.693099975586</v>
      </c>
      <c r="D149" s="88">
        <f>IF(ISNUMBER($F149),VLOOKUP($J149,'Table 1'!$B$13:$C$33,2,FALSE)/12*1000*Study_MW,"")</f>
        <v>0</v>
      </c>
      <c r="E149" s="88">
        <f t="shared" ref="E149:E212" si="43">C149+D149</f>
        <v>64509.693099975586</v>
      </c>
      <c r="F149" s="92">
        <f>INDEX([9]Delta!$F$1:$EE$65553,$L$21,$I149)</f>
        <v>1993.4549999999999</v>
      </c>
      <c r="G149" s="93">
        <f t="shared" ref="G149:G199" si="44">IF(ISNUMBER($F149),E149/$F149,"")</f>
        <v>32.360747094855711</v>
      </c>
      <c r="I149" s="94">
        <f t="shared" si="41"/>
        <v>10</v>
      </c>
      <c r="J149" s="90">
        <f t="shared" ref="J149:J212" si="45">YEAR(B149)</f>
        <v>2028</v>
      </c>
      <c r="K149" s="95">
        <f t="shared" si="38"/>
        <v>47027</v>
      </c>
    </row>
    <row r="150" spans="2:11" outlineLevel="1">
      <c r="B150" s="95">
        <f t="shared" si="42"/>
        <v>47058</v>
      </c>
      <c r="C150" s="92">
        <f>IF(F150&lt;&gt;0,-INDEX([9]Delta!$F$1:$EE$65553,$L$20,$I150),0)</f>
        <v>45959.453376576304</v>
      </c>
      <c r="D150" s="88">
        <f>IF(ISNUMBER($F150),VLOOKUP($J150,'Table 1'!$B$13:$C$33,2,FALSE)/12*1000*Study_MW,"")</f>
        <v>0</v>
      </c>
      <c r="E150" s="88">
        <f t="shared" si="43"/>
        <v>45959.453376576304</v>
      </c>
      <c r="F150" s="92">
        <f>INDEX([9]Delta!$F$1:$EE$65553,$L$21,$I150)</f>
        <v>1585.8</v>
      </c>
      <c r="G150" s="93">
        <f t="shared" si="44"/>
        <v>28.981872478607837</v>
      </c>
      <c r="I150" s="94">
        <f t="shared" si="41"/>
        <v>11</v>
      </c>
      <c r="J150" s="90">
        <f t="shared" si="45"/>
        <v>2028</v>
      </c>
      <c r="K150" s="95">
        <f t="shared" si="38"/>
        <v>47058</v>
      </c>
    </row>
    <row r="151" spans="2:11" outlineLevel="1">
      <c r="B151" s="99">
        <f t="shared" si="42"/>
        <v>47088</v>
      </c>
      <c r="C151" s="96">
        <f>IF(F151&lt;&gt;0,-INDEX([9]Delta!$F$1:$EE$65553,$L$20,$I151),0)</f>
        <v>63128.429331511259</v>
      </c>
      <c r="D151" s="97">
        <f>IF(ISNUMBER($F151),VLOOKUP($J151,'Table 1'!$B$13:$C$33,2,FALSE)/12*1000*Study_MW,"")</f>
        <v>0</v>
      </c>
      <c r="E151" s="97">
        <f t="shared" si="43"/>
        <v>63128.429331511259</v>
      </c>
      <c r="F151" s="96">
        <f>INDEX([9]Delta!$F$1:$EE$65553,$L$21,$I151)</f>
        <v>1339.634</v>
      </c>
      <c r="G151" s="98">
        <f t="shared" si="44"/>
        <v>47.123639241398216</v>
      </c>
      <c r="I151" s="81">
        <f t="shared" si="41"/>
        <v>12</v>
      </c>
      <c r="J151" s="90">
        <f t="shared" si="45"/>
        <v>2028</v>
      </c>
      <c r="K151" s="99">
        <f t="shared" si="38"/>
        <v>47088</v>
      </c>
    </row>
    <row r="152" spans="2:11" outlineLevel="1">
      <c r="B152" s="91">
        <f t="shared" si="42"/>
        <v>47119</v>
      </c>
      <c r="C152" s="86">
        <f>IF(F152&lt;&gt;0,-INDEX([9]Delta!$F$1:$EE$65553,$L$20,$I152),0)</f>
        <v>51087.772451907396</v>
      </c>
      <c r="D152" s="87">
        <f>IF(ISNUMBER($F152),VLOOKUP($J152,'Table 1'!$B$13:$C$33,2,FALSE)/12*1000*Study_MW,"")</f>
        <v>0</v>
      </c>
      <c r="E152" s="87">
        <f t="shared" si="43"/>
        <v>51087.772451907396</v>
      </c>
      <c r="F152" s="86">
        <f>INDEX([9]Delta!$F$1:$EE$65553,$L$21,$I152)</f>
        <v>1459.48</v>
      </c>
      <c r="G152" s="89">
        <f t="shared" si="44"/>
        <v>35.004092177972559</v>
      </c>
      <c r="I152" s="77">
        <f>I32</f>
        <v>14</v>
      </c>
      <c r="J152" s="90">
        <f t="shared" si="45"/>
        <v>2029</v>
      </c>
      <c r="K152" s="91">
        <f t="shared" si="38"/>
        <v>47119</v>
      </c>
    </row>
    <row r="153" spans="2:11" outlineLevel="1">
      <c r="B153" s="95">
        <f t="shared" si="42"/>
        <v>47150</v>
      </c>
      <c r="C153" s="92">
        <f>IF(F153&lt;&gt;0,-INDEX([9]Delta!$F$1:$EE$65553,$L$20,$I153),0)</f>
        <v>49096.274723112583</v>
      </c>
      <c r="D153" s="88">
        <f>IF(ISNUMBER($F153),VLOOKUP($J153,'Table 1'!$B$13:$C$33,2,FALSE)/12*1000*Study_MW,"")</f>
        <v>0</v>
      </c>
      <c r="E153" s="88">
        <f t="shared" si="43"/>
        <v>49096.274723112583</v>
      </c>
      <c r="F153" s="92">
        <f>INDEX([9]Delta!$F$1:$EE$65553,$L$21,$I153)</f>
        <v>1428.588</v>
      </c>
      <c r="G153" s="93">
        <f t="shared" si="44"/>
        <v>34.366993649052482</v>
      </c>
      <c r="I153" s="94">
        <f t="shared" si="41"/>
        <v>15</v>
      </c>
      <c r="J153" s="90">
        <f t="shared" si="45"/>
        <v>2029</v>
      </c>
      <c r="K153" s="95">
        <f t="shared" si="38"/>
        <v>47150</v>
      </c>
    </row>
    <row r="154" spans="2:11" outlineLevel="1">
      <c r="B154" s="95">
        <f t="shared" si="42"/>
        <v>47178</v>
      </c>
      <c r="C154" s="92">
        <f>IF(F154&lt;&gt;0,-INDEX([9]Delta!$F$1:$EE$65553,$L$20,$I154),0)</f>
        <v>62178.87441188097</v>
      </c>
      <c r="D154" s="88">
        <f>IF(ISNUMBER($F154),VLOOKUP($J154,'Table 1'!$B$13:$C$33,2,FALSE)/12*1000*Study_MW,"")</f>
        <v>0</v>
      </c>
      <c r="E154" s="88">
        <f t="shared" si="43"/>
        <v>62178.87441188097</v>
      </c>
      <c r="F154" s="92">
        <f>INDEX([9]Delta!$F$1:$EE$65553,$L$21,$I154)</f>
        <v>1935.3610000000001</v>
      </c>
      <c r="G154" s="93">
        <f t="shared" si="44"/>
        <v>32.127791358759922</v>
      </c>
      <c r="I154" s="94">
        <f t="shared" si="41"/>
        <v>16</v>
      </c>
      <c r="J154" s="90">
        <f t="shared" si="45"/>
        <v>2029</v>
      </c>
      <c r="K154" s="95">
        <f t="shared" si="38"/>
        <v>47178</v>
      </c>
    </row>
    <row r="155" spans="2:11" outlineLevel="1">
      <c r="B155" s="95">
        <f t="shared" si="42"/>
        <v>47209</v>
      </c>
      <c r="C155" s="92">
        <f>IF(F155&lt;&gt;0,-INDEX([9]Delta!$F$1:$EE$65553,$L$20,$I155),0)</f>
        <v>57927.521202936769</v>
      </c>
      <c r="D155" s="88">
        <f>IF(ISNUMBER($F155),VLOOKUP($J155,'Table 1'!$B$13:$C$33,2,FALSE)/12*1000*Study_MW,"")</f>
        <v>0</v>
      </c>
      <c r="E155" s="88">
        <f t="shared" si="43"/>
        <v>57927.521202936769</v>
      </c>
      <c r="F155" s="92">
        <f>INDEX([9]Delta!$F$1:$EE$65553,$L$21,$I155)</f>
        <v>1999.77</v>
      </c>
      <c r="G155" s="93">
        <f t="shared" si="44"/>
        <v>28.967091817027342</v>
      </c>
      <c r="I155" s="94">
        <f t="shared" si="41"/>
        <v>17</v>
      </c>
      <c r="J155" s="90">
        <f t="shared" si="45"/>
        <v>2029</v>
      </c>
      <c r="K155" s="95">
        <f t="shared" si="38"/>
        <v>47209</v>
      </c>
    </row>
    <row r="156" spans="2:11" outlineLevel="1">
      <c r="B156" s="95">
        <f t="shared" si="42"/>
        <v>47239</v>
      </c>
      <c r="C156" s="92">
        <f>IF(F156&lt;&gt;0,-INDEX([9]Delta!$F$1:$EE$65553,$L$20,$I156),0)</f>
        <v>69178.741020053625</v>
      </c>
      <c r="D156" s="88">
        <f>IF(ISNUMBER($F156),VLOOKUP($J156,'Table 1'!$B$13:$C$33,2,FALSE)/12*1000*Study_MW,"")</f>
        <v>0</v>
      </c>
      <c r="E156" s="88">
        <f t="shared" si="43"/>
        <v>69178.741020053625</v>
      </c>
      <c r="F156" s="92">
        <f>INDEX([9]Delta!$F$1:$EE$65553,$L$21,$I156)</f>
        <v>2149.3850000000002</v>
      </c>
      <c r="G156" s="93">
        <f t="shared" si="44"/>
        <v>32.185365125398015</v>
      </c>
      <c r="I156" s="94">
        <f t="shared" si="41"/>
        <v>18</v>
      </c>
      <c r="J156" s="90">
        <f t="shared" si="45"/>
        <v>2029</v>
      </c>
      <c r="K156" s="95">
        <f t="shared" si="38"/>
        <v>47239</v>
      </c>
    </row>
    <row r="157" spans="2:11" outlineLevel="1">
      <c r="B157" s="95">
        <f t="shared" si="42"/>
        <v>47270</v>
      </c>
      <c r="C157" s="92">
        <f>IF(F157&lt;&gt;0,-INDEX([9]Delta!$F$1:$EE$65553,$L$20,$I157),0)</f>
        <v>69451.366213321686</v>
      </c>
      <c r="D157" s="88">
        <f>IF(ISNUMBER($F157),VLOOKUP($J157,'Table 1'!$B$13:$C$33,2,FALSE)/12*1000*Study_MW,"")</f>
        <v>0</v>
      </c>
      <c r="E157" s="88">
        <f t="shared" si="43"/>
        <v>69451.366213321686</v>
      </c>
      <c r="F157" s="92">
        <f>INDEX([9]Delta!$F$1:$EE$65553,$L$21,$I157)</f>
        <v>2147.04</v>
      </c>
      <c r="G157" s="93">
        <f t="shared" si="44"/>
        <v>32.347495255478094</v>
      </c>
      <c r="I157" s="94">
        <f t="shared" si="41"/>
        <v>19</v>
      </c>
      <c r="J157" s="90">
        <f t="shared" si="45"/>
        <v>2029</v>
      </c>
      <c r="K157" s="95">
        <f t="shared" si="38"/>
        <v>47270</v>
      </c>
    </row>
    <row r="158" spans="2:11" outlineLevel="1">
      <c r="B158" s="95">
        <f t="shared" si="42"/>
        <v>47300</v>
      </c>
      <c r="C158" s="92">
        <f>IF(F158&lt;&gt;0,-INDEX([9]Delta!$F$1:$EE$65553,$L$20,$I158),0)</f>
        <v>111904.46638149023</v>
      </c>
      <c r="D158" s="88">
        <f>IF(ISNUMBER($F158),VLOOKUP($J158,'Table 1'!$B$13:$C$33,2,FALSE)/12*1000*Study_MW,"")</f>
        <v>0</v>
      </c>
      <c r="E158" s="88">
        <f t="shared" si="43"/>
        <v>111904.46638149023</v>
      </c>
      <c r="F158" s="92">
        <f>INDEX([9]Delta!$F$1:$EE$65553,$L$21,$I158)</f>
        <v>2023.9280000000001</v>
      </c>
      <c r="G158" s="93">
        <f t="shared" si="44"/>
        <v>55.290734839129762</v>
      </c>
      <c r="I158" s="94">
        <f t="shared" si="41"/>
        <v>20</v>
      </c>
      <c r="J158" s="90">
        <f t="shared" si="45"/>
        <v>2029</v>
      </c>
      <c r="K158" s="95">
        <f t="shared" si="38"/>
        <v>47300</v>
      </c>
    </row>
    <row r="159" spans="2:11" outlineLevel="1">
      <c r="B159" s="95">
        <f t="shared" si="42"/>
        <v>47331</v>
      </c>
      <c r="C159" s="92">
        <f>IF(F159&lt;&gt;0,-INDEX([9]Delta!$F$1:$EE$65553,$L$20,$I159),0)</f>
        <v>105088.64705899358</v>
      </c>
      <c r="D159" s="88">
        <f>IF(ISNUMBER($F159),VLOOKUP($J159,'Table 1'!$B$13:$C$33,2,FALSE)/12*1000*Study_MW,"")</f>
        <v>0</v>
      </c>
      <c r="E159" s="88">
        <f t="shared" si="43"/>
        <v>105088.64705899358</v>
      </c>
      <c r="F159" s="92">
        <f>INDEX([9]Delta!$F$1:$EE$65553,$L$21,$I159)</f>
        <v>2136.1170000000002</v>
      </c>
      <c r="G159" s="93">
        <f t="shared" si="44"/>
        <v>49.196110072151278</v>
      </c>
      <c r="I159" s="94">
        <f t="shared" si="41"/>
        <v>21</v>
      </c>
      <c r="J159" s="90">
        <f t="shared" si="45"/>
        <v>2029</v>
      </c>
      <c r="K159" s="95">
        <f t="shared" si="38"/>
        <v>47331</v>
      </c>
    </row>
    <row r="160" spans="2:11" outlineLevel="1">
      <c r="B160" s="95">
        <f t="shared" si="42"/>
        <v>47362</v>
      </c>
      <c r="C160" s="92">
        <f>IF(F160&lt;&gt;0,-INDEX([9]Delta!$F$1:$EE$65553,$L$20,$I160),0)</f>
        <v>76939.66765537858</v>
      </c>
      <c r="D160" s="88">
        <f>IF(ISNUMBER($F160),VLOOKUP($J160,'Table 1'!$B$13:$C$33,2,FALSE)/12*1000*Study_MW,"")</f>
        <v>0</v>
      </c>
      <c r="E160" s="88">
        <f t="shared" si="43"/>
        <v>76939.66765537858</v>
      </c>
      <c r="F160" s="92">
        <f>INDEX([9]Delta!$F$1:$EE$65553,$L$21,$I160)</f>
        <v>2078.94</v>
      </c>
      <c r="G160" s="93">
        <f t="shared" si="44"/>
        <v>37.009085233522171</v>
      </c>
      <c r="I160" s="94">
        <f t="shared" si="41"/>
        <v>22</v>
      </c>
      <c r="J160" s="90">
        <f t="shared" si="45"/>
        <v>2029</v>
      </c>
      <c r="K160" s="95">
        <f t="shared" si="38"/>
        <v>47362</v>
      </c>
    </row>
    <row r="161" spans="2:11" outlineLevel="1">
      <c r="B161" s="95">
        <f t="shared" si="42"/>
        <v>47392</v>
      </c>
      <c r="C161" s="92">
        <f>IF(F161&lt;&gt;0,-INDEX([9]Delta!$F$1:$EE$65553,$L$20,$I161),0)</f>
        <v>73399.481838464737</v>
      </c>
      <c r="D161" s="88">
        <f>IF(ISNUMBER($F161),VLOOKUP($J161,'Table 1'!$B$13:$C$33,2,FALSE)/12*1000*Study_MW,"")</f>
        <v>0</v>
      </c>
      <c r="E161" s="88">
        <f t="shared" si="43"/>
        <v>73399.481838464737</v>
      </c>
      <c r="F161" s="92">
        <f>INDEX([9]Delta!$F$1:$EE$65553,$L$21,$I161)</f>
        <v>1983.442</v>
      </c>
      <c r="G161" s="93">
        <f t="shared" si="44"/>
        <v>37.006114541521626</v>
      </c>
      <c r="I161" s="94">
        <f t="shared" si="41"/>
        <v>23</v>
      </c>
      <c r="J161" s="90">
        <f t="shared" si="45"/>
        <v>2029</v>
      </c>
      <c r="K161" s="95">
        <f t="shared" ref="K161:K224" si="46">IF(ISNUMBER(F161),IF(F161&lt;&gt;0,B161,""),"")</f>
        <v>47392</v>
      </c>
    </row>
    <row r="162" spans="2:11" outlineLevel="1">
      <c r="B162" s="95">
        <f t="shared" si="42"/>
        <v>47423</v>
      </c>
      <c r="C162" s="92">
        <f>IF(F162&lt;&gt;0,-INDEX([9]Delta!$F$1:$EE$65553,$L$20,$I162),0)</f>
        <v>55394.596555739641</v>
      </c>
      <c r="D162" s="88">
        <f>IF(ISNUMBER($F162),VLOOKUP($J162,'Table 1'!$B$13:$C$33,2,FALSE)/12*1000*Study_MW,"")</f>
        <v>0</v>
      </c>
      <c r="E162" s="88">
        <f t="shared" si="43"/>
        <v>55394.596555739641</v>
      </c>
      <c r="F162" s="92">
        <f>INDEX([9]Delta!$F$1:$EE$65553,$L$21,$I162)</f>
        <v>1577.88</v>
      </c>
      <c r="G162" s="93">
        <f t="shared" si="44"/>
        <v>35.106976801619666</v>
      </c>
      <c r="I162" s="94">
        <f t="shared" si="41"/>
        <v>24</v>
      </c>
      <c r="J162" s="90">
        <f t="shared" si="45"/>
        <v>2029</v>
      </c>
      <c r="K162" s="95">
        <f t="shared" si="46"/>
        <v>47423</v>
      </c>
    </row>
    <row r="163" spans="2:11" outlineLevel="1">
      <c r="B163" s="99">
        <f t="shared" si="42"/>
        <v>47453</v>
      </c>
      <c r="C163" s="96">
        <f>IF(F163&lt;&gt;0,-INDEX([9]Delta!$F$1:$EE$65553,$L$20,$I163),0)</f>
        <v>65334.939670711756</v>
      </c>
      <c r="D163" s="97">
        <f>IF(ISNUMBER($F163),VLOOKUP($J163,'Table 1'!$B$13:$C$33,2,FALSE)/12*1000*Study_MW,"")</f>
        <v>0</v>
      </c>
      <c r="E163" s="97">
        <f t="shared" si="43"/>
        <v>65334.939670711756</v>
      </c>
      <c r="F163" s="96">
        <f>INDEX([9]Delta!$F$1:$EE$65553,$L$21,$I163)</f>
        <v>1332.9380000000001</v>
      </c>
      <c r="G163" s="98">
        <f t="shared" si="44"/>
        <v>49.015737919326895</v>
      </c>
      <c r="I163" s="81">
        <f t="shared" si="41"/>
        <v>25</v>
      </c>
      <c r="J163" s="90">
        <f t="shared" si="45"/>
        <v>2029</v>
      </c>
      <c r="K163" s="99">
        <f t="shared" si="46"/>
        <v>47453</v>
      </c>
    </row>
    <row r="164" spans="2:11" outlineLevel="1">
      <c r="B164" s="91">
        <f t="shared" si="42"/>
        <v>47484</v>
      </c>
      <c r="C164" s="86">
        <f>IF(F164&lt;&gt;0,-INDEX([9]Delta!$F$1:$EE$65553,$L$20,$I164),0)</f>
        <v>59107.185387790203</v>
      </c>
      <c r="D164" s="87">
        <f>IF(ISNUMBER($F164),VLOOKUP($J164,'Table 1'!$B$13:$C$33,2,FALSE)/12*1000*Study_MW,"")</f>
        <v>0</v>
      </c>
      <c r="E164" s="87">
        <f t="shared" si="43"/>
        <v>59107.185387790203</v>
      </c>
      <c r="F164" s="86">
        <f>INDEX([9]Delta!$F$1:$EE$65553,$L$21,$I164)</f>
        <v>1452.2260000000001</v>
      </c>
      <c r="G164" s="89">
        <f t="shared" si="44"/>
        <v>40.70109293442632</v>
      </c>
      <c r="I164" s="77">
        <f>I44</f>
        <v>27</v>
      </c>
      <c r="J164" s="90">
        <f t="shared" si="45"/>
        <v>2030</v>
      </c>
      <c r="K164" s="91">
        <f t="shared" si="46"/>
        <v>47484</v>
      </c>
    </row>
    <row r="165" spans="2:11" outlineLevel="1">
      <c r="B165" s="95">
        <f t="shared" si="42"/>
        <v>47515</v>
      </c>
      <c r="C165" s="92">
        <f>IF(F165&lt;&gt;0,-INDEX([9]Delta!$F$1:$EE$65553,$L$20,$I165),0)</f>
        <v>56309.410949021578</v>
      </c>
      <c r="D165" s="88">
        <f>IF(ISNUMBER($F165),VLOOKUP($J165,'Table 1'!$B$13:$C$33,2,FALSE)/12*1000*Study_MW,"")</f>
        <v>0</v>
      </c>
      <c r="E165" s="88">
        <f t="shared" si="43"/>
        <v>56309.410949021578</v>
      </c>
      <c r="F165" s="92">
        <f>INDEX([9]Delta!$F$1:$EE$65553,$L$21,$I165)</f>
        <v>1421.4480000000001</v>
      </c>
      <c r="G165" s="93">
        <f t="shared" si="44"/>
        <v>39.614119509838964</v>
      </c>
      <c r="I165" s="94">
        <f t="shared" si="41"/>
        <v>28</v>
      </c>
      <c r="J165" s="90">
        <f t="shared" si="45"/>
        <v>2030</v>
      </c>
      <c r="K165" s="95">
        <f t="shared" si="46"/>
        <v>47515</v>
      </c>
    </row>
    <row r="166" spans="2:11" outlineLevel="1">
      <c r="B166" s="95">
        <f t="shared" si="42"/>
        <v>47543</v>
      </c>
      <c r="C166" s="92">
        <f>IF(F166&lt;&gt;0,-INDEX([9]Delta!$F$1:$EE$65553,$L$20,$I166),0)</f>
        <v>67791.399234712124</v>
      </c>
      <c r="D166" s="88">
        <f>IF(ISNUMBER($F166),VLOOKUP($J166,'Table 1'!$B$13:$C$33,2,FALSE)/12*1000*Study_MW,"")</f>
        <v>0</v>
      </c>
      <c r="E166" s="88">
        <f t="shared" si="43"/>
        <v>67791.399234712124</v>
      </c>
      <c r="F166" s="92">
        <f>INDEX([9]Delta!$F$1:$EE$65553,$L$21,$I166)</f>
        <v>1925.6890000000001</v>
      </c>
      <c r="G166" s="93">
        <f t="shared" si="44"/>
        <v>35.203711105330157</v>
      </c>
      <c r="I166" s="94">
        <f t="shared" si="41"/>
        <v>29</v>
      </c>
      <c r="J166" s="90">
        <f t="shared" si="45"/>
        <v>2030</v>
      </c>
      <c r="K166" s="95">
        <f t="shared" si="46"/>
        <v>47543</v>
      </c>
    </row>
    <row r="167" spans="2:11" outlineLevel="1">
      <c r="B167" s="95">
        <f t="shared" si="42"/>
        <v>47574</v>
      </c>
      <c r="C167" s="92">
        <f>IF(F167&lt;&gt;0,-INDEX([9]Delta!$F$1:$EE$65553,$L$20,$I167),0)</f>
        <v>61041.319290027022</v>
      </c>
      <c r="D167" s="88">
        <f>IF(ISNUMBER($F167),VLOOKUP($J167,'Table 1'!$B$13:$C$33,2,FALSE)/12*1000*Study_MW,"")</f>
        <v>0</v>
      </c>
      <c r="E167" s="88">
        <f t="shared" si="43"/>
        <v>61041.319290027022</v>
      </c>
      <c r="F167" s="92">
        <f>INDEX([9]Delta!$F$1:$EE$65553,$L$21,$I167)</f>
        <v>1989.75</v>
      </c>
      <c r="G167" s="93">
        <f t="shared" si="44"/>
        <v>30.677883799485876</v>
      </c>
      <c r="I167" s="94">
        <f t="shared" si="41"/>
        <v>30</v>
      </c>
      <c r="J167" s="90">
        <f t="shared" si="45"/>
        <v>2030</v>
      </c>
      <c r="K167" s="95">
        <f t="shared" si="46"/>
        <v>47574</v>
      </c>
    </row>
    <row r="168" spans="2:11" outlineLevel="1">
      <c r="B168" s="95">
        <f t="shared" si="42"/>
        <v>47604</v>
      </c>
      <c r="C168" s="92">
        <f>IF(F168&lt;&gt;0,-INDEX([9]Delta!$F$1:$EE$65553,$L$20,$I168),0)</f>
        <v>73140.90022778511</v>
      </c>
      <c r="D168" s="88">
        <f>IF(ISNUMBER($F168),VLOOKUP($J168,'Table 1'!$B$13:$C$33,2,FALSE)/12*1000*Study_MW,"")</f>
        <v>0</v>
      </c>
      <c r="E168" s="88">
        <f t="shared" si="43"/>
        <v>73140.90022778511</v>
      </c>
      <c r="F168" s="92">
        <f>INDEX([9]Delta!$F$1:$EE$65553,$L$21,$I168)</f>
        <v>2138.6280000000002</v>
      </c>
      <c r="G168" s="93">
        <f t="shared" si="44"/>
        <v>34.199917062614489</v>
      </c>
      <c r="I168" s="94">
        <f t="shared" si="41"/>
        <v>31</v>
      </c>
      <c r="J168" s="90">
        <f t="shared" si="45"/>
        <v>2030</v>
      </c>
      <c r="K168" s="95">
        <f t="shared" si="46"/>
        <v>47604</v>
      </c>
    </row>
    <row r="169" spans="2:11" outlineLevel="1">
      <c r="B169" s="95">
        <f t="shared" si="42"/>
        <v>47635</v>
      </c>
      <c r="C169" s="92">
        <f>IF(F169&lt;&gt;0,-INDEX([9]Delta!$F$1:$EE$65553,$L$20,$I169),0)</f>
        <v>73246.940604865551</v>
      </c>
      <c r="D169" s="88">
        <f>IF(ISNUMBER($F169),VLOOKUP($J169,'Table 1'!$B$13:$C$33,2,FALSE)/12*1000*Study_MW,"")</f>
        <v>0</v>
      </c>
      <c r="E169" s="88">
        <f t="shared" si="43"/>
        <v>73246.940604865551</v>
      </c>
      <c r="F169" s="92">
        <f>INDEX([9]Delta!$F$1:$EE$65553,$L$21,$I169)</f>
        <v>2136.39</v>
      </c>
      <c r="G169" s="93">
        <f t="shared" si="44"/>
        <v>34.285378889091206</v>
      </c>
      <c r="I169" s="94">
        <f t="shared" si="41"/>
        <v>32</v>
      </c>
      <c r="J169" s="90">
        <f t="shared" si="45"/>
        <v>2030</v>
      </c>
      <c r="K169" s="95">
        <f t="shared" si="46"/>
        <v>47635</v>
      </c>
    </row>
    <row r="170" spans="2:11" outlineLevel="1">
      <c r="B170" s="95">
        <f t="shared" si="42"/>
        <v>47665</v>
      </c>
      <c r="C170" s="92">
        <f>IF(F170&lt;&gt;0,-INDEX([9]Delta!$F$1:$EE$65553,$L$20,$I170),0)</f>
        <v>117045.54587936401</v>
      </c>
      <c r="D170" s="88">
        <f>IF(ISNUMBER($F170),VLOOKUP($J170,'Table 1'!$B$13:$C$33,2,FALSE)/12*1000*Study_MW,"")</f>
        <v>0</v>
      </c>
      <c r="E170" s="88">
        <f t="shared" si="43"/>
        <v>117045.54587936401</v>
      </c>
      <c r="F170" s="92">
        <f>INDEX([9]Delta!$F$1:$EE$65553,$L$21,$I170)</f>
        <v>2013.8219999999999</v>
      </c>
      <c r="G170" s="93">
        <f t="shared" si="44"/>
        <v>58.121098031188467</v>
      </c>
      <c r="I170" s="94">
        <f t="shared" si="41"/>
        <v>33</v>
      </c>
      <c r="J170" s="90">
        <f t="shared" si="45"/>
        <v>2030</v>
      </c>
      <c r="K170" s="95">
        <f t="shared" si="46"/>
        <v>47665</v>
      </c>
    </row>
    <row r="171" spans="2:11" outlineLevel="1">
      <c r="B171" s="95">
        <f t="shared" si="42"/>
        <v>47696</v>
      </c>
      <c r="C171" s="92">
        <f>IF(F171&lt;&gt;0,-INDEX([9]Delta!$F$1:$EE$65553,$L$20,$I171),0)</f>
        <v>106481.78771579266</v>
      </c>
      <c r="D171" s="88">
        <f>IF(ISNUMBER($F171),VLOOKUP($J171,'Table 1'!$B$13:$C$33,2,FALSE)/12*1000*Study_MW,"")</f>
        <v>0</v>
      </c>
      <c r="E171" s="88">
        <f t="shared" si="43"/>
        <v>106481.78771579266</v>
      </c>
      <c r="F171" s="92">
        <f>INDEX([9]Delta!$F$1:$EE$65553,$L$21,$I171)</f>
        <v>2125.4839999999999</v>
      </c>
      <c r="G171" s="93">
        <f t="shared" si="44"/>
        <v>50.097666091954899</v>
      </c>
      <c r="I171" s="94">
        <f t="shared" si="41"/>
        <v>34</v>
      </c>
      <c r="J171" s="90">
        <f t="shared" si="45"/>
        <v>2030</v>
      </c>
      <c r="K171" s="95">
        <f t="shared" si="46"/>
        <v>47696</v>
      </c>
    </row>
    <row r="172" spans="2:11" outlineLevel="1">
      <c r="B172" s="95">
        <f t="shared" si="42"/>
        <v>47727</v>
      </c>
      <c r="C172" s="92">
        <f>IF(F172&lt;&gt;0,-INDEX([9]Delta!$F$1:$EE$65553,$L$20,$I172),0)</f>
        <v>78427.571277737617</v>
      </c>
      <c r="D172" s="88">
        <f>IF(ISNUMBER($F172),VLOOKUP($J172,'Table 1'!$B$13:$C$33,2,FALSE)/12*1000*Study_MW,"")</f>
        <v>0</v>
      </c>
      <c r="E172" s="88">
        <f t="shared" si="43"/>
        <v>78427.571277737617</v>
      </c>
      <c r="F172" s="92">
        <f>INDEX([9]Delta!$F$1:$EE$65553,$L$21,$I172)</f>
        <v>2068.5</v>
      </c>
      <c r="G172" s="93">
        <f t="shared" si="44"/>
        <v>37.915190368739481</v>
      </c>
      <c r="I172" s="94">
        <f t="shared" si="41"/>
        <v>35</v>
      </c>
      <c r="J172" s="90">
        <f t="shared" si="45"/>
        <v>2030</v>
      </c>
      <c r="K172" s="95">
        <f t="shared" si="46"/>
        <v>47727</v>
      </c>
    </row>
    <row r="173" spans="2:11" outlineLevel="1">
      <c r="B173" s="95">
        <f t="shared" si="42"/>
        <v>47757</v>
      </c>
      <c r="C173" s="92">
        <f>IF(F173&lt;&gt;0,-INDEX([9]Delta!$F$1:$EE$65553,$L$20,$I173),0)</f>
        <v>78183.421612739563</v>
      </c>
      <c r="D173" s="88">
        <f>IF(ISNUMBER($F173),VLOOKUP($J173,'Table 1'!$B$13:$C$33,2,FALSE)/12*1000*Study_MW,"")</f>
        <v>0</v>
      </c>
      <c r="E173" s="88">
        <f t="shared" si="43"/>
        <v>78183.421612739563</v>
      </c>
      <c r="F173" s="92">
        <f>INDEX([9]Delta!$F$1:$EE$65553,$L$21,$I173)</f>
        <v>1973.5530000000001</v>
      </c>
      <c r="G173" s="93">
        <f t="shared" si="44"/>
        <v>39.615567260032826</v>
      </c>
      <c r="I173" s="94">
        <f t="shared" si="41"/>
        <v>36</v>
      </c>
      <c r="J173" s="90">
        <f t="shared" si="45"/>
        <v>2030</v>
      </c>
      <c r="K173" s="95">
        <f t="shared" si="46"/>
        <v>47757</v>
      </c>
    </row>
    <row r="174" spans="2:11" outlineLevel="1">
      <c r="B174" s="95">
        <f t="shared" si="42"/>
        <v>47788</v>
      </c>
      <c r="C174" s="92">
        <f>IF(F174&lt;&gt;0,-INDEX([9]Delta!$F$1:$EE$65553,$L$20,$I174),0)</f>
        <v>60278.459722012281</v>
      </c>
      <c r="D174" s="88">
        <f>IF(ISNUMBER($F174),VLOOKUP($J174,'Table 1'!$B$13:$C$33,2,FALSE)/12*1000*Study_MW,"")</f>
        <v>0</v>
      </c>
      <c r="E174" s="88">
        <f t="shared" si="43"/>
        <v>60278.459722012281</v>
      </c>
      <c r="F174" s="92">
        <f>INDEX([9]Delta!$F$1:$EE$65553,$L$21,$I174)</f>
        <v>1569.96</v>
      </c>
      <c r="G174" s="93">
        <f t="shared" si="44"/>
        <v>38.394901603870338</v>
      </c>
      <c r="I174" s="94">
        <f t="shared" si="41"/>
        <v>37</v>
      </c>
      <c r="J174" s="90">
        <f t="shared" si="45"/>
        <v>2030</v>
      </c>
      <c r="K174" s="95">
        <f t="shared" si="46"/>
        <v>47788</v>
      </c>
    </row>
    <row r="175" spans="2:11" outlineLevel="1">
      <c r="B175" s="99">
        <f t="shared" si="42"/>
        <v>47818</v>
      </c>
      <c r="C175" s="96">
        <f>IF(F175&lt;&gt;0,-INDEX([9]Delta!$F$1:$EE$65553,$L$20,$I175),0)</f>
        <v>68234.632611125708</v>
      </c>
      <c r="D175" s="97">
        <f>IF(ISNUMBER($F175),VLOOKUP($J175,'Table 1'!$B$13:$C$33,2,FALSE)/12*1000*Study_MW,"")</f>
        <v>0</v>
      </c>
      <c r="E175" s="97">
        <f t="shared" si="43"/>
        <v>68234.632611125708</v>
      </c>
      <c r="F175" s="96">
        <f>INDEX([9]Delta!$F$1:$EE$65553,$L$21,$I175)</f>
        <v>1326.242</v>
      </c>
      <c r="G175" s="98">
        <f t="shared" si="44"/>
        <v>51.449609204900547</v>
      </c>
      <c r="I175" s="81">
        <f t="shared" si="41"/>
        <v>38</v>
      </c>
      <c r="J175" s="90">
        <f t="shared" si="45"/>
        <v>2030</v>
      </c>
      <c r="K175" s="99">
        <f t="shared" si="46"/>
        <v>47818</v>
      </c>
    </row>
    <row r="176" spans="2:11" outlineLevel="1">
      <c r="B176" s="91">
        <f t="shared" si="42"/>
        <v>47849</v>
      </c>
      <c r="C176" s="86">
        <f>IF(F176&lt;&gt;0,-INDEX([9]Delta!$F$1:$EE$65553,$L$20,$I176),0)</f>
        <v>27848.092333525419</v>
      </c>
      <c r="D176" s="87">
        <f>IF(ISNUMBER($F176),VLOOKUP($J176,'Table 1'!$B$13:$C$33,2,FALSE)/12*1000*Study_MW,"")</f>
        <v>106680.64874731266</v>
      </c>
      <c r="E176" s="87">
        <f t="shared" si="43"/>
        <v>134528.74108083808</v>
      </c>
      <c r="F176" s="86">
        <f>INDEX([9]Delta!$F$1:$EE$65553,$L$21,$I176)</f>
        <v>1444.972</v>
      </c>
      <c r="G176" s="89">
        <f t="shared" si="44"/>
        <v>93.10127883504876</v>
      </c>
      <c r="I176" s="77">
        <f>I56</f>
        <v>40</v>
      </c>
      <c r="J176" s="90">
        <f t="shared" si="45"/>
        <v>2031</v>
      </c>
      <c r="K176" s="91">
        <f t="shared" si="46"/>
        <v>47849</v>
      </c>
    </row>
    <row r="177" spans="2:11" outlineLevel="1">
      <c r="B177" s="95">
        <f t="shared" si="42"/>
        <v>47880</v>
      </c>
      <c r="C177" s="92">
        <f>IF(F177&lt;&gt;0,-INDEX([9]Delta!$F$1:$EE$65553,$L$20,$I177),0)</f>
        <v>21905.527056783438</v>
      </c>
      <c r="D177" s="88">
        <f>IF(ISNUMBER($F177),VLOOKUP($J177,'Table 1'!$B$13:$C$33,2,FALSE)/12*1000*Study_MW,"")</f>
        <v>106680.64874731266</v>
      </c>
      <c r="E177" s="88">
        <f t="shared" si="43"/>
        <v>128586.1758040961</v>
      </c>
      <c r="F177" s="92">
        <f>INDEX([9]Delta!$F$1:$EE$65553,$L$21,$I177)</f>
        <v>1414.308</v>
      </c>
      <c r="G177" s="93">
        <f t="shared" si="44"/>
        <v>90.918085596698944</v>
      </c>
      <c r="I177" s="94">
        <f t="shared" si="41"/>
        <v>41</v>
      </c>
      <c r="J177" s="90">
        <f t="shared" si="45"/>
        <v>2031</v>
      </c>
      <c r="K177" s="95">
        <f t="shared" si="46"/>
        <v>47880</v>
      </c>
    </row>
    <row r="178" spans="2:11" outlineLevel="1">
      <c r="B178" s="95">
        <f t="shared" si="42"/>
        <v>47908</v>
      </c>
      <c r="C178" s="92">
        <f>IF(F178&lt;&gt;0,-INDEX([9]Delta!$F$1:$EE$65553,$L$20,$I178),0)</f>
        <v>19166.118660330772</v>
      </c>
      <c r="D178" s="88">
        <f>IF(ISNUMBER($F178),VLOOKUP($J178,'Table 1'!$B$13:$C$33,2,FALSE)/12*1000*Study_MW,"")</f>
        <v>106680.64874731266</v>
      </c>
      <c r="E178" s="88">
        <f t="shared" si="43"/>
        <v>125846.76740764343</v>
      </c>
      <c r="F178" s="92">
        <f>INDEX([9]Delta!$F$1:$EE$65553,$L$21,$I178)</f>
        <v>1915.9860000000001</v>
      </c>
      <c r="G178" s="93">
        <f t="shared" si="44"/>
        <v>65.682508853218877</v>
      </c>
      <c r="I178" s="94">
        <f t="shared" si="41"/>
        <v>42</v>
      </c>
      <c r="J178" s="90">
        <f t="shared" si="45"/>
        <v>2031</v>
      </c>
      <c r="K178" s="95">
        <f t="shared" si="46"/>
        <v>47908</v>
      </c>
    </row>
    <row r="179" spans="2:11" outlineLevel="1">
      <c r="B179" s="95">
        <f t="shared" si="42"/>
        <v>47939</v>
      </c>
      <c r="C179" s="92">
        <f>IF(F179&lt;&gt;0,-INDEX([9]Delta!$F$1:$EE$65553,$L$20,$I179),0)</f>
        <v>11419.441892653704</v>
      </c>
      <c r="D179" s="88">
        <f>IF(ISNUMBER($F179),VLOOKUP($J179,'Table 1'!$B$13:$C$33,2,FALSE)/12*1000*Study_MW,"")</f>
        <v>106680.64874731266</v>
      </c>
      <c r="E179" s="88">
        <f t="shared" si="43"/>
        <v>118100.09063996637</v>
      </c>
      <c r="F179" s="92">
        <f>INDEX([9]Delta!$F$1:$EE$65553,$L$21,$I179)</f>
        <v>1979.82</v>
      </c>
      <c r="G179" s="93">
        <f t="shared" si="44"/>
        <v>59.651933327255186</v>
      </c>
      <c r="I179" s="94">
        <f t="shared" si="41"/>
        <v>43</v>
      </c>
      <c r="J179" s="90">
        <f t="shared" si="45"/>
        <v>2031</v>
      </c>
      <c r="K179" s="95">
        <f t="shared" si="46"/>
        <v>47939</v>
      </c>
    </row>
    <row r="180" spans="2:11" outlineLevel="1">
      <c r="B180" s="95">
        <f t="shared" si="42"/>
        <v>47969</v>
      </c>
      <c r="C180" s="92">
        <f>IF(F180&lt;&gt;0,-INDEX([9]Delta!$F$1:$EE$65553,$L$20,$I180),0)</f>
        <v>11211.912363111973</v>
      </c>
      <c r="D180" s="88">
        <f>IF(ISNUMBER($F180),VLOOKUP($J180,'Table 1'!$B$13:$C$33,2,FALSE)/12*1000*Study_MW,"")</f>
        <v>106680.64874731266</v>
      </c>
      <c r="E180" s="88">
        <f t="shared" si="43"/>
        <v>117892.56111042463</v>
      </c>
      <c r="F180" s="92">
        <f>INDEX([9]Delta!$F$1:$EE$65553,$L$21,$I180)</f>
        <v>2127.933</v>
      </c>
      <c r="G180" s="93">
        <f t="shared" si="44"/>
        <v>55.402383961536678</v>
      </c>
      <c r="I180" s="94">
        <f t="shared" si="41"/>
        <v>44</v>
      </c>
      <c r="J180" s="90">
        <f t="shared" si="45"/>
        <v>2031</v>
      </c>
      <c r="K180" s="95">
        <f t="shared" si="46"/>
        <v>47969</v>
      </c>
    </row>
    <row r="181" spans="2:11" outlineLevel="1">
      <c r="B181" s="95">
        <f t="shared" si="42"/>
        <v>48000</v>
      </c>
      <c r="C181" s="92">
        <f>IF(F181&lt;&gt;0,-INDEX([9]Delta!$F$1:$EE$65553,$L$20,$I181),0)</f>
        <v>5763.6817153394222</v>
      </c>
      <c r="D181" s="88">
        <f>IF(ISNUMBER($F181),VLOOKUP($J181,'Table 1'!$B$13:$C$33,2,FALSE)/12*1000*Study_MW,"")</f>
        <v>106680.64874731266</v>
      </c>
      <c r="E181" s="88">
        <f t="shared" si="43"/>
        <v>112444.33046265208</v>
      </c>
      <c r="F181" s="92">
        <f>INDEX([9]Delta!$F$1:$EE$65553,$L$21,$I181)</f>
        <v>2125.71</v>
      </c>
      <c r="G181" s="93">
        <f t="shared" si="44"/>
        <v>52.897305118126219</v>
      </c>
      <c r="I181" s="94">
        <f t="shared" si="41"/>
        <v>45</v>
      </c>
      <c r="J181" s="90">
        <f t="shared" si="45"/>
        <v>2031</v>
      </c>
      <c r="K181" s="95">
        <f t="shared" si="46"/>
        <v>48000</v>
      </c>
    </row>
    <row r="182" spans="2:11" outlineLevel="1">
      <c r="B182" s="95">
        <f t="shared" si="42"/>
        <v>48030</v>
      </c>
      <c r="C182" s="92">
        <f>IF(F182&lt;&gt;0,-INDEX([9]Delta!$F$1:$EE$65553,$L$20,$I182),0)</f>
        <v>10314.978985399008</v>
      </c>
      <c r="D182" s="88">
        <f>IF(ISNUMBER($F182),VLOOKUP($J182,'Table 1'!$B$13:$C$33,2,FALSE)/12*1000*Study_MW,"")</f>
        <v>106680.64874731266</v>
      </c>
      <c r="E182" s="88">
        <f t="shared" si="43"/>
        <v>116995.62773271167</v>
      </c>
      <c r="F182" s="92">
        <f>INDEX([9]Delta!$F$1:$EE$65553,$L$21,$I182)</f>
        <v>2003.7159999999999</v>
      </c>
      <c r="G182" s="93">
        <f t="shared" si="44"/>
        <v>58.389326497723069</v>
      </c>
      <c r="I182" s="94">
        <f t="shared" si="41"/>
        <v>46</v>
      </c>
      <c r="J182" s="90">
        <f t="shared" si="45"/>
        <v>2031</v>
      </c>
      <c r="K182" s="95">
        <f t="shared" si="46"/>
        <v>48030</v>
      </c>
    </row>
    <row r="183" spans="2:11" outlineLevel="1">
      <c r="B183" s="95">
        <f t="shared" si="42"/>
        <v>48061</v>
      </c>
      <c r="C183" s="92">
        <f>IF(F183&lt;&gt;0,-INDEX([9]Delta!$F$1:$EE$65553,$L$20,$I183),0)</f>
        <v>17547.007144629955</v>
      </c>
      <c r="D183" s="88">
        <f>IF(ISNUMBER($F183),VLOOKUP($J183,'Table 1'!$B$13:$C$33,2,FALSE)/12*1000*Study_MW,"")</f>
        <v>106680.64874731266</v>
      </c>
      <c r="E183" s="88">
        <f t="shared" si="43"/>
        <v>124227.65589194262</v>
      </c>
      <c r="F183" s="92">
        <f>INDEX([9]Delta!$F$1:$EE$65553,$L$21,$I183)</f>
        <v>2114.8510000000001</v>
      </c>
      <c r="G183" s="93">
        <f t="shared" si="44"/>
        <v>58.740618555133487</v>
      </c>
      <c r="I183" s="94">
        <f t="shared" si="41"/>
        <v>47</v>
      </c>
      <c r="J183" s="90">
        <f t="shared" si="45"/>
        <v>2031</v>
      </c>
      <c r="K183" s="95">
        <f t="shared" si="46"/>
        <v>48061</v>
      </c>
    </row>
    <row r="184" spans="2:11" outlineLevel="1">
      <c r="B184" s="95">
        <f t="shared" si="42"/>
        <v>48092</v>
      </c>
      <c r="C184" s="92">
        <f>IF(F184&lt;&gt;0,-INDEX([9]Delta!$F$1:$EE$65553,$L$20,$I184),0)</f>
        <v>17860.655777007341</v>
      </c>
      <c r="D184" s="88">
        <f>IF(ISNUMBER($F184),VLOOKUP($J184,'Table 1'!$B$13:$C$33,2,FALSE)/12*1000*Study_MW,"")</f>
        <v>106680.64874731266</v>
      </c>
      <c r="E184" s="88">
        <f t="shared" si="43"/>
        <v>124541.30452432</v>
      </c>
      <c r="F184" s="92">
        <f>INDEX([9]Delta!$F$1:$EE$65553,$L$21,$I184)</f>
        <v>2058.1799999999998</v>
      </c>
      <c r="G184" s="93">
        <f t="shared" si="44"/>
        <v>60.510404592562367</v>
      </c>
      <c r="I184" s="94">
        <f t="shared" si="41"/>
        <v>48</v>
      </c>
      <c r="J184" s="90">
        <f t="shared" si="45"/>
        <v>2031</v>
      </c>
      <c r="K184" s="95">
        <f t="shared" si="46"/>
        <v>48092</v>
      </c>
    </row>
    <row r="185" spans="2:11" outlineLevel="1">
      <c r="B185" s="95">
        <f t="shared" si="42"/>
        <v>48122</v>
      </c>
      <c r="C185" s="92">
        <f>IF(F185&lt;&gt;0,-INDEX([9]Delta!$F$1:$EE$65553,$L$20,$I185),0)</f>
        <v>26966.156179577112</v>
      </c>
      <c r="D185" s="88">
        <f>IF(ISNUMBER($F185),VLOOKUP($J185,'Table 1'!$B$13:$C$33,2,FALSE)/12*1000*Study_MW,"")</f>
        <v>106680.64874731266</v>
      </c>
      <c r="E185" s="88">
        <f t="shared" si="43"/>
        <v>133646.80492688977</v>
      </c>
      <c r="F185" s="92">
        <f>INDEX([9]Delta!$F$1:$EE$65553,$L$21,$I185)</f>
        <v>1963.664</v>
      </c>
      <c r="G185" s="93">
        <f t="shared" si="44"/>
        <v>68.059914999149427</v>
      </c>
      <c r="I185" s="94">
        <f t="shared" si="41"/>
        <v>49</v>
      </c>
      <c r="J185" s="90">
        <f t="shared" si="45"/>
        <v>2031</v>
      </c>
      <c r="K185" s="95">
        <f t="shared" si="46"/>
        <v>48122</v>
      </c>
    </row>
    <row r="186" spans="2:11" outlineLevel="1">
      <c r="B186" s="95">
        <f t="shared" si="42"/>
        <v>48153</v>
      </c>
      <c r="C186" s="92">
        <f>IF(F186&lt;&gt;0,-INDEX([9]Delta!$F$1:$EE$65553,$L$20,$I186),0)</f>
        <v>26773.141660839319</v>
      </c>
      <c r="D186" s="88">
        <f>IF(ISNUMBER($F186),VLOOKUP($J186,'Table 1'!$B$13:$C$33,2,FALSE)/12*1000*Study_MW,"")</f>
        <v>106680.64874731266</v>
      </c>
      <c r="E186" s="88">
        <f t="shared" si="43"/>
        <v>133453.79040815198</v>
      </c>
      <c r="F186" s="92">
        <f>INDEX([9]Delta!$F$1:$EE$65553,$L$21,$I186)</f>
        <v>1562.1</v>
      </c>
      <c r="G186" s="93">
        <f t="shared" si="44"/>
        <v>85.432296529128735</v>
      </c>
      <c r="I186" s="94">
        <f t="shared" si="41"/>
        <v>50</v>
      </c>
      <c r="J186" s="90">
        <f t="shared" si="45"/>
        <v>2031</v>
      </c>
      <c r="K186" s="95">
        <f t="shared" si="46"/>
        <v>48153</v>
      </c>
    </row>
    <row r="187" spans="2:11" outlineLevel="1">
      <c r="B187" s="99">
        <f t="shared" si="42"/>
        <v>48183</v>
      </c>
      <c r="C187" s="96">
        <f>IF(F187&lt;&gt;0,-INDEX([9]Delta!$F$1:$EE$65553,$L$20,$I187),0)</f>
        <v>28403.707911729813</v>
      </c>
      <c r="D187" s="97">
        <f>IF(ISNUMBER($F187),VLOOKUP($J187,'Table 1'!$B$13:$C$33,2,FALSE)/12*1000*Study_MW,"")</f>
        <v>106680.64874731266</v>
      </c>
      <c r="E187" s="97">
        <f t="shared" si="43"/>
        <v>135084.35665904247</v>
      </c>
      <c r="F187" s="96">
        <f>INDEX([9]Delta!$F$1:$EE$65553,$L$21,$I187)</f>
        <v>1319.6389999999999</v>
      </c>
      <c r="G187" s="98">
        <f t="shared" si="44"/>
        <v>102.36462900766232</v>
      </c>
      <c r="I187" s="81">
        <f t="shared" si="41"/>
        <v>51</v>
      </c>
      <c r="J187" s="90">
        <f t="shared" si="45"/>
        <v>2031</v>
      </c>
      <c r="K187" s="99">
        <f t="shared" si="46"/>
        <v>48183</v>
      </c>
    </row>
    <row r="188" spans="2:11" outlineLevel="1" collapsed="1">
      <c r="B188" s="91">
        <f t="shared" si="42"/>
        <v>48214</v>
      </c>
      <c r="C188" s="86">
        <f>IF(F188&lt;&gt;0,-INDEX([9]Delta!$F$1:$EE$65553,$L$20,$I188),0)</f>
        <v>28186.872893959284</v>
      </c>
      <c r="D188" s="87">
        <f>IF(ISNUMBER($F188),VLOOKUP($J188,'Table 1'!$B$13:$C$33,2,FALSE)/12*1000*Study_MW,"")</f>
        <v>109249.35492734838</v>
      </c>
      <c r="E188" s="87">
        <f t="shared" si="43"/>
        <v>137436.22782130766</v>
      </c>
      <c r="F188" s="86">
        <f>INDEX([9]Delta!$F$1:$EE$65553,$L$21,$I188)</f>
        <v>1437.7180000000001</v>
      </c>
      <c r="G188" s="89">
        <f t="shared" si="44"/>
        <v>95.593313724463115</v>
      </c>
      <c r="I188" s="77">
        <f>I68</f>
        <v>53</v>
      </c>
      <c r="J188" s="90">
        <f t="shared" si="45"/>
        <v>2032</v>
      </c>
      <c r="K188" s="91">
        <f t="shared" si="46"/>
        <v>48214</v>
      </c>
    </row>
    <row r="189" spans="2:11" outlineLevel="1">
      <c r="B189" s="95">
        <f t="shared" si="42"/>
        <v>48245</v>
      </c>
      <c r="C189" s="92">
        <f>IF(F189&lt;&gt;0,-INDEX([9]Delta!$F$1:$EE$65553,$L$20,$I189),0)</f>
        <v>22450.096055358648</v>
      </c>
      <c r="D189" s="88">
        <f>IF(ISNUMBER($F189),VLOOKUP($J189,'Table 1'!$B$13:$C$33,2,FALSE)/12*1000*Study_MW,"")</f>
        <v>109249.35492734838</v>
      </c>
      <c r="E189" s="88">
        <f t="shared" si="43"/>
        <v>131699.45098270703</v>
      </c>
      <c r="F189" s="92">
        <f>INDEX([9]Delta!$F$1:$EE$65553,$L$21,$I189)</f>
        <v>1457.482</v>
      </c>
      <c r="G189" s="93">
        <f t="shared" si="44"/>
        <v>90.360945097577215</v>
      </c>
      <c r="I189" s="94">
        <f t="shared" si="41"/>
        <v>54</v>
      </c>
      <c r="J189" s="90">
        <f t="shared" si="45"/>
        <v>2032</v>
      </c>
      <c r="K189" s="95">
        <f t="shared" si="46"/>
        <v>48245</v>
      </c>
    </row>
    <row r="190" spans="2:11" outlineLevel="1">
      <c r="B190" s="95">
        <f t="shared" si="42"/>
        <v>48274</v>
      </c>
      <c r="C190" s="92">
        <f>IF(F190&lt;&gt;0,-INDEX([9]Delta!$F$1:$EE$65553,$L$20,$I190),0)</f>
        <v>19327.13650983572</v>
      </c>
      <c r="D190" s="88">
        <f>IF(ISNUMBER($F190),VLOOKUP($J190,'Table 1'!$B$13:$C$33,2,FALSE)/12*1000*Study_MW,"")</f>
        <v>109249.35492734838</v>
      </c>
      <c r="E190" s="88">
        <f t="shared" si="43"/>
        <v>128576.4914371841</v>
      </c>
      <c r="F190" s="92">
        <f>INDEX([9]Delta!$F$1:$EE$65553,$L$21,$I190)</f>
        <v>1906.4690000000001</v>
      </c>
      <c r="G190" s="93">
        <f t="shared" si="44"/>
        <v>67.442214605736623</v>
      </c>
      <c r="I190" s="94">
        <f t="shared" si="41"/>
        <v>55</v>
      </c>
      <c r="J190" s="90">
        <f t="shared" si="45"/>
        <v>2032</v>
      </c>
      <c r="K190" s="95">
        <f t="shared" si="46"/>
        <v>48274</v>
      </c>
    </row>
    <row r="191" spans="2:11" outlineLevel="1">
      <c r="B191" s="95">
        <f t="shared" si="42"/>
        <v>48305</v>
      </c>
      <c r="C191" s="92">
        <f>IF(F191&lt;&gt;0,-INDEX([9]Delta!$F$1:$EE$65553,$L$20,$I191),0)</f>
        <v>11517.177450716496</v>
      </c>
      <c r="D191" s="88">
        <f>IF(ISNUMBER($F191),VLOOKUP($J191,'Table 1'!$B$13:$C$33,2,FALSE)/12*1000*Study_MW,"")</f>
        <v>109249.35492734838</v>
      </c>
      <c r="E191" s="88">
        <f t="shared" si="43"/>
        <v>120766.53237806488</v>
      </c>
      <c r="F191" s="92">
        <f>INDEX([9]Delta!$F$1:$EE$65553,$L$21,$I191)</f>
        <v>1969.86</v>
      </c>
      <c r="G191" s="93">
        <f t="shared" si="44"/>
        <v>61.307165168115951</v>
      </c>
      <c r="I191" s="94">
        <f t="shared" si="41"/>
        <v>56</v>
      </c>
      <c r="J191" s="90">
        <f t="shared" si="45"/>
        <v>2032</v>
      </c>
      <c r="K191" s="95">
        <f t="shared" si="46"/>
        <v>48305</v>
      </c>
    </row>
    <row r="192" spans="2:11" outlineLevel="1">
      <c r="B192" s="95">
        <f t="shared" si="42"/>
        <v>48335</v>
      </c>
      <c r="C192" s="92">
        <f>IF(F192&lt;&gt;0,-INDEX([9]Delta!$F$1:$EE$65553,$L$20,$I192),0)</f>
        <v>10653.144757032394</v>
      </c>
      <c r="D192" s="88">
        <f>IF(ISNUMBER($F192),VLOOKUP($J192,'Table 1'!$B$13:$C$33,2,FALSE)/12*1000*Study_MW,"")</f>
        <v>109249.35492734838</v>
      </c>
      <c r="E192" s="88">
        <f t="shared" si="43"/>
        <v>119902.49968438077</v>
      </c>
      <c r="F192" s="92">
        <f>INDEX([9]Delta!$F$1:$EE$65553,$L$21,$I192)</f>
        <v>2117.3310000000001</v>
      </c>
      <c r="G192" s="93">
        <f t="shared" si="44"/>
        <v>56.629076740661127</v>
      </c>
      <c r="I192" s="94">
        <f t="shared" si="41"/>
        <v>57</v>
      </c>
      <c r="J192" s="90">
        <f t="shared" si="45"/>
        <v>2032</v>
      </c>
      <c r="K192" s="95">
        <f t="shared" si="46"/>
        <v>48335</v>
      </c>
    </row>
    <row r="193" spans="2:11" outlineLevel="1">
      <c r="B193" s="95">
        <f t="shared" si="42"/>
        <v>48366</v>
      </c>
      <c r="C193" s="92">
        <f>IF(F193&lt;&gt;0,-INDEX([9]Delta!$F$1:$EE$65553,$L$20,$I193),0)</f>
        <v>6130.1241338849068</v>
      </c>
      <c r="D193" s="88">
        <f>IF(ISNUMBER($F193),VLOOKUP($J193,'Table 1'!$B$13:$C$33,2,FALSE)/12*1000*Study_MW,"")</f>
        <v>109249.35492734838</v>
      </c>
      <c r="E193" s="88">
        <f t="shared" si="43"/>
        <v>115379.47906123329</v>
      </c>
      <c r="F193" s="92">
        <f>INDEX([9]Delta!$F$1:$EE$65553,$L$21,$I193)</f>
        <v>2115.09</v>
      </c>
      <c r="G193" s="93">
        <f t="shared" si="44"/>
        <v>54.550623879472397</v>
      </c>
      <c r="I193" s="94">
        <f t="shared" si="41"/>
        <v>58</v>
      </c>
      <c r="J193" s="90">
        <f t="shared" si="45"/>
        <v>2032</v>
      </c>
      <c r="K193" s="95">
        <f t="shared" si="46"/>
        <v>48366</v>
      </c>
    </row>
    <row r="194" spans="2:11" outlineLevel="1">
      <c r="B194" s="95">
        <f t="shared" si="42"/>
        <v>48396</v>
      </c>
      <c r="C194" s="92">
        <f>IF(F194&lt;&gt;0,-INDEX([9]Delta!$F$1:$EE$65553,$L$20,$I194),0)</f>
        <v>11120.471214830875</v>
      </c>
      <c r="D194" s="88">
        <f>IF(ISNUMBER($F194),VLOOKUP($J194,'Table 1'!$B$13:$C$33,2,FALSE)/12*1000*Study_MW,"")</f>
        <v>109249.35492734838</v>
      </c>
      <c r="E194" s="88">
        <f t="shared" si="43"/>
        <v>120369.82614217926</v>
      </c>
      <c r="F194" s="92">
        <f>INDEX([9]Delta!$F$1:$EE$65553,$L$21,$I194)</f>
        <v>1993.703</v>
      </c>
      <c r="G194" s="93">
        <f t="shared" si="44"/>
        <v>60.375003770460928</v>
      </c>
      <c r="I194" s="94">
        <f t="shared" si="41"/>
        <v>59</v>
      </c>
      <c r="J194" s="90">
        <f t="shared" si="45"/>
        <v>2032</v>
      </c>
      <c r="K194" s="95">
        <f t="shared" si="46"/>
        <v>48396</v>
      </c>
    </row>
    <row r="195" spans="2:11" outlineLevel="1">
      <c r="B195" s="95">
        <f t="shared" si="42"/>
        <v>48427</v>
      </c>
      <c r="C195" s="92">
        <f>IF(F195&lt;&gt;0,-INDEX([9]Delta!$F$1:$EE$65553,$L$20,$I195),0)</f>
        <v>18366.28403994441</v>
      </c>
      <c r="D195" s="88">
        <f>IF(ISNUMBER($F195),VLOOKUP($J195,'Table 1'!$B$13:$C$33,2,FALSE)/12*1000*Study_MW,"")</f>
        <v>109249.35492734838</v>
      </c>
      <c r="E195" s="88">
        <f t="shared" si="43"/>
        <v>127615.63896729279</v>
      </c>
      <c r="F195" s="92">
        <f>INDEX([9]Delta!$F$1:$EE$65553,$L$21,$I195)</f>
        <v>2104.2489999999998</v>
      </c>
      <c r="G195" s="93">
        <f t="shared" si="44"/>
        <v>60.646643513810773</v>
      </c>
      <c r="I195" s="94">
        <f t="shared" si="41"/>
        <v>60</v>
      </c>
      <c r="J195" s="90">
        <f t="shared" si="45"/>
        <v>2032</v>
      </c>
      <c r="K195" s="95">
        <f t="shared" si="46"/>
        <v>48427</v>
      </c>
    </row>
    <row r="196" spans="2:11" outlineLevel="1">
      <c r="B196" s="95">
        <f t="shared" si="42"/>
        <v>48458</v>
      </c>
      <c r="C196" s="92">
        <f>IF(F196&lt;&gt;0,-INDEX([9]Delta!$F$1:$EE$65553,$L$20,$I196),0)</f>
        <v>17808.929481446743</v>
      </c>
      <c r="D196" s="88">
        <f>IF(ISNUMBER($F196),VLOOKUP($J196,'Table 1'!$B$13:$C$33,2,FALSE)/12*1000*Study_MW,"")</f>
        <v>109249.35492734838</v>
      </c>
      <c r="E196" s="88">
        <f t="shared" si="43"/>
        <v>127058.28440879512</v>
      </c>
      <c r="F196" s="92">
        <f>INDEX([9]Delta!$F$1:$EE$65553,$L$21,$I196)</f>
        <v>2047.86</v>
      </c>
      <c r="G196" s="93">
        <f t="shared" si="44"/>
        <v>62.044419251704284</v>
      </c>
      <c r="I196" s="94">
        <f t="shared" si="41"/>
        <v>61</v>
      </c>
      <c r="J196" s="90">
        <f t="shared" si="45"/>
        <v>2032</v>
      </c>
      <c r="K196" s="95">
        <f t="shared" si="46"/>
        <v>48458</v>
      </c>
    </row>
    <row r="197" spans="2:11" outlineLevel="1">
      <c r="B197" s="95">
        <f t="shared" si="42"/>
        <v>48488</v>
      </c>
      <c r="C197" s="92">
        <f>IF(F197&lt;&gt;0,-INDEX([9]Delta!$F$1:$EE$65553,$L$20,$I197),0)</f>
        <v>28700.645960748196</v>
      </c>
      <c r="D197" s="88">
        <f>IF(ISNUMBER($F197),VLOOKUP($J197,'Table 1'!$B$13:$C$33,2,FALSE)/12*1000*Study_MW,"")</f>
        <v>109249.35492734838</v>
      </c>
      <c r="E197" s="88">
        <f t="shared" si="43"/>
        <v>137950.00088809658</v>
      </c>
      <c r="F197" s="92">
        <f>INDEX([9]Delta!$F$1:$EE$65553,$L$21,$I197)</f>
        <v>1953.8989999999999</v>
      </c>
      <c r="G197" s="93">
        <f t="shared" si="44"/>
        <v>70.602421562269384</v>
      </c>
      <c r="I197" s="94">
        <f t="shared" si="41"/>
        <v>62</v>
      </c>
      <c r="J197" s="90">
        <f t="shared" si="45"/>
        <v>2032</v>
      </c>
      <c r="K197" s="95">
        <f t="shared" si="46"/>
        <v>48488</v>
      </c>
    </row>
    <row r="198" spans="2:11" outlineLevel="1">
      <c r="B198" s="95">
        <f t="shared" si="42"/>
        <v>48519</v>
      </c>
      <c r="C198" s="92">
        <f>IF(F198&lt;&gt;0,-INDEX([9]Delta!$F$1:$EE$65553,$L$20,$I198),0)</f>
        <v>28538.601917773485</v>
      </c>
      <c r="D198" s="88">
        <f>IF(ISNUMBER($F198),VLOOKUP($J198,'Table 1'!$B$13:$C$33,2,FALSE)/12*1000*Study_MW,"")</f>
        <v>109249.35492734838</v>
      </c>
      <c r="E198" s="88">
        <f t="shared" si="43"/>
        <v>137787.95684512187</v>
      </c>
      <c r="F198" s="92">
        <f>INDEX([9]Delta!$F$1:$EE$65553,$L$21,$I198)</f>
        <v>1554.3</v>
      </c>
      <c r="G198" s="93">
        <f t="shared" si="44"/>
        <v>88.649525088542674</v>
      </c>
      <c r="I198" s="94">
        <f t="shared" si="41"/>
        <v>63</v>
      </c>
      <c r="J198" s="90">
        <f t="shared" si="45"/>
        <v>2032</v>
      </c>
      <c r="K198" s="95">
        <f t="shared" si="46"/>
        <v>48519</v>
      </c>
    </row>
    <row r="199" spans="2:11" outlineLevel="1">
      <c r="B199" s="99">
        <f t="shared" si="42"/>
        <v>48549</v>
      </c>
      <c r="C199" s="96">
        <f>IF(F199&lt;&gt;0,-INDEX([9]Delta!$F$1:$EE$65553,$L$20,$I199),0)</f>
        <v>29184.958844304085</v>
      </c>
      <c r="D199" s="97">
        <f>IF(ISNUMBER($F199),VLOOKUP($J199,'Table 1'!$B$13:$C$33,2,FALSE)/12*1000*Study_MW,"")</f>
        <v>109249.35492734838</v>
      </c>
      <c r="E199" s="97">
        <f t="shared" si="43"/>
        <v>138434.31377165247</v>
      </c>
      <c r="F199" s="96">
        <f>INDEX([9]Delta!$F$1:$EE$65553,$L$21,$I199)</f>
        <v>1313.0360000000001</v>
      </c>
      <c r="G199" s="98">
        <f t="shared" si="44"/>
        <v>105.43070698111282</v>
      </c>
      <c r="I199" s="81">
        <f t="shared" si="41"/>
        <v>64</v>
      </c>
      <c r="J199" s="90">
        <f t="shared" si="45"/>
        <v>2032</v>
      </c>
      <c r="K199" s="99">
        <f t="shared" si="46"/>
        <v>48549</v>
      </c>
    </row>
    <row r="200" spans="2:11">
      <c r="B200" s="91">
        <f t="shared" si="42"/>
        <v>48580</v>
      </c>
      <c r="C200" s="86">
        <f>IF(F200&lt;&gt;0,-INDEX([9]Delta!$F$1:$EE$65553,$L$20,$I200),0)</f>
        <v>29629.266057908535</v>
      </c>
      <c r="D200" s="87">
        <f>IF(ISNUMBER($F200),VLOOKUP($J200,'Table 1'!$B$13:$C$33,2,FALSE)/12*1000*Study_MW,"")</f>
        <v>111897.40338321528</v>
      </c>
      <c r="E200" s="87">
        <f t="shared" si="43"/>
        <v>141526.66944112381</v>
      </c>
      <c r="F200" s="86">
        <f>INDEX([9]Delta!$F$1:$EE$65553,$L$21,$I200)</f>
        <v>1430.5260000000001</v>
      </c>
      <c r="G200" s="89">
        <f>IFERROR(E200/$F200,0)</f>
        <v>98.933308056703481</v>
      </c>
      <c r="I200" s="77">
        <f>I80</f>
        <v>66</v>
      </c>
      <c r="J200" s="90">
        <f t="shared" si="45"/>
        <v>2033</v>
      </c>
      <c r="K200" s="91">
        <f t="shared" si="46"/>
        <v>48580</v>
      </c>
    </row>
    <row r="201" spans="2:11">
      <c r="B201" s="95">
        <f t="shared" si="42"/>
        <v>48611</v>
      </c>
      <c r="C201" s="92">
        <f>IF(F201&lt;&gt;0,-INDEX([9]Delta!$F$1:$EE$65553,$L$20,$I201),0)</f>
        <v>22694.61586534977</v>
      </c>
      <c r="D201" s="88">
        <f>IF(ISNUMBER($F201),VLOOKUP($J201,'Table 1'!$B$13:$C$33,2,FALSE)/12*1000*Study_MW,"")</f>
        <v>111897.40338321528</v>
      </c>
      <c r="E201" s="88">
        <f t="shared" si="43"/>
        <v>134592.01924856505</v>
      </c>
      <c r="F201" s="92">
        <f>INDEX([9]Delta!$F$1:$EE$65553,$L$21,$I201)</f>
        <v>1400.2239999999999</v>
      </c>
      <c r="G201" s="93">
        <f t="shared" ref="G201:G259" si="47">IFERROR(E201/$F201,0)</f>
        <v>96.121777121778408</v>
      </c>
      <c r="I201" s="94">
        <f t="shared" si="41"/>
        <v>67</v>
      </c>
      <c r="J201" s="90">
        <f t="shared" si="45"/>
        <v>2033</v>
      </c>
      <c r="K201" s="95">
        <f t="shared" si="46"/>
        <v>48611</v>
      </c>
    </row>
    <row r="202" spans="2:11">
      <c r="B202" s="95">
        <f t="shared" si="42"/>
        <v>48639</v>
      </c>
      <c r="C202" s="92">
        <f>IF(F202&lt;&gt;0,-INDEX([9]Delta!$F$1:$EE$65553,$L$20,$I202),0)</f>
        <v>19026.161799609661</v>
      </c>
      <c r="D202" s="88">
        <f>IF(ISNUMBER($F202),VLOOKUP($J202,'Table 1'!$B$13:$C$33,2,FALSE)/12*1000*Study_MW,"")</f>
        <v>111897.40338321528</v>
      </c>
      <c r="E202" s="88">
        <f t="shared" si="43"/>
        <v>130923.56518282494</v>
      </c>
      <c r="F202" s="92">
        <f>INDEX([9]Delta!$F$1:$EE$65553,$L$21,$I202)</f>
        <v>1896.921</v>
      </c>
      <c r="G202" s="93">
        <f t="shared" si="47"/>
        <v>69.018986654069906</v>
      </c>
      <c r="I202" s="94">
        <f t="shared" si="41"/>
        <v>68</v>
      </c>
      <c r="J202" s="90">
        <f t="shared" si="45"/>
        <v>2033</v>
      </c>
      <c r="K202" s="95">
        <f t="shared" si="46"/>
        <v>48639</v>
      </c>
    </row>
    <row r="203" spans="2:11">
      <c r="B203" s="95">
        <f t="shared" si="42"/>
        <v>48670</v>
      </c>
      <c r="C203" s="92">
        <f>IF(F203&lt;&gt;0,-INDEX([9]Delta!$F$1:$EE$65553,$L$20,$I203),0)</f>
        <v>10501.603536948562</v>
      </c>
      <c r="D203" s="88">
        <f>IF(ISNUMBER($F203),VLOOKUP($J203,'Table 1'!$B$13:$C$33,2,FALSE)/12*1000*Study_MW,"")</f>
        <v>111897.40338321528</v>
      </c>
      <c r="E203" s="88">
        <f t="shared" si="43"/>
        <v>122399.00692016384</v>
      </c>
      <c r="F203" s="92">
        <f>INDEX([9]Delta!$F$1:$EE$65553,$L$21,$I203)</f>
        <v>1960.08</v>
      </c>
      <c r="G203" s="93">
        <f t="shared" si="47"/>
        <v>62.445924105222154</v>
      </c>
      <c r="I203" s="94">
        <f t="shared" si="41"/>
        <v>69</v>
      </c>
      <c r="J203" s="90">
        <f t="shared" si="45"/>
        <v>2033</v>
      </c>
      <c r="K203" s="95">
        <f t="shared" si="46"/>
        <v>48670</v>
      </c>
    </row>
    <row r="204" spans="2:11">
      <c r="B204" s="95">
        <f t="shared" si="42"/>
        <v>48700</v>
      </c>
      <c r="C204" s="92">
        <f>IF(F204&lt;&gt;0,-INDEX([9]Delta!$F$1:$EE$65553,$L$20,$I204),0)</f>
        <v>11360.971910655499</v>
      </c>
      <c r="D204" s="88">
        <f>IF(ISNUMBER($F204),VLOOKUP($J204,'Table 1'!$B$13:$C$33,2,FALSE)/12*1000*Study_MW,"")</f>
        <v>111897.40338321528</v>
      </c>
      <c r="E204" s="88">
        <f t="shared" si="43"/>
        <v>123258.37529387078</v>
      </c>
      <c r="F204" s="92">
        <f>INDEX([9]Delta!$F$1:$EE$65553,$L$21,$I204)</f>
        <v>2106.6979999999999</v>
      </c>
      <c r="G204" s="93">
        <f t="shared" si="47"/>
        <v>58.507852237895882</v>
      </c>
      <c r="I204" s="94">
        <f t="shared" si="41"/>
        <v>70</v>
      </c>
      <c r="J204" s="90">
        <f t="shared" si="45"/>
        <v>2033</v>
      </c>
      <c r="K204" s="95">
        <f t="shared" si="46"/>
        <v>48700</v>
      </c>
    </row>
    <row r="205" spans="2:11">
      <c r="B205" s="95">
        <f t="shared" si="42"/>
        <v>48731</v>
      </c>
      <c r="C205" s="92">
        <f>IF(F205&lt;&gt;0,-INDEX([9]Delta!$F$1:$EE$65553,$L$20,$I205),0)</f>
        <v>6157.1076152920723</v>
      </c>
      <c r="D205" s="88">
        <f>IF(ISNUMBER($F205),VLOOKUP($J205,'Table 1'!$B$13:$C$33,2,FALSE)/12*1000*Study_MW,"")</f>
        <v>111897.40338321528</v>
      </c>
      <c r="E205" s="88">
        <f t="shared" si="43"/>
        <v>118054.51099850735</v>
      </c>
      <c r="F205" s="92">
        <f>INDEX([9]Delta!$F$1:$EE$65553,$L$21,$I205)</f>
        <v>2104.56</v>
      </c>
      <c r="G205" s="93">
        <f t="shared" si="47"/>
        <v>56.094628330153263</v>
      </c>
      <c r="I205" s="94">
        <f t="shared" ref="I205:I211" si="48">I85</f>
        <v>71</v>
      </c>
      <c r="J205" s="90">
        <f t="shared" si="45"/>
        <v>2033</v>
      </c>
      <c r="K205" s="95">
        <f t="shared" si="46"/>
        <v>48731</v>
      </c>
    </row>
    <row r="206" spans="2:11">
      <c r="B206" s="95">
        <f t="shared" si="42"/>
        <v>48761</v>
      </c>
      <c r="C206" s="92">
        <f>IF(F206&lt;&gt;0,-INDEX([9]Delta!$F$1:$EE$65553,$L$20,$I206),0)</f>
        <v>12855.980784773827</v>
      </c>
      <c r="D206" s="88">
        <f>IF(ISNUMBER($F206),VLOOKUP($J206,'Table 1'!$B$13:$C$33,2,FALSE)/12*1000*Study_MW,"")</f>
        <v>111897.40338321528</v>
      </c>
      <c r="E206" s="88">
        <f t="shared" si="43"/>
        <v>124753.3841679891</v>
      </c>
      <c r="F206" s="92">
        <f>INDEX([9]Delta!$F$1:$EE$65553,$L$21,$I206)</f>
        <v>1983.69</v>
      </c>
      <c r="G206" s="93">
        <f t="shared" si="47"/>
        <v>62.889556416571693</v>
      </c>
      <c r="I206" s="94">
        <f t="shared" si="48"/>
        <v>72</v>
      </c>
      <c r="J206" s="90">
        <f t="shared" si="45"/>
        <v>2033</v>
      </c>
      <c r="K206" s="95">
        <f t="shared" si="46"/>
        <v>48761</v>
      </c>
    </row>
    <row r="207" spans="2:11">
      <c r="B207" s="95">
        <f t="shared" si="42"/>
        <v>48792</v>
      </c>
      <c r="C207" s="92">
        <f>IF(F207&lt;&gt;0,-INDEX([9]Delta!$F$1:$EE$65553,$L$20,$I207),0)</f>
        <v>19112.196923792362</v>
      </c>
      <c r="D207" s="88">
        <f>IF(ISNUMBER($F207),VLOOKUP($J207,'Table 1'!$B$13:$C$33,2,FALSE)/12*1000*Study_MW,"")</f>
        <v>111897.40338321528</v>
      </c>
      <c r="E207" s="88">
        <f t="shared" si="43"/>
        <v>131009.60030700764</v>
      </c>
      <c r="F207" s="92">
        <f>INDEX([9]Delta!$F$1:$EE$65553,$L$21,$I207)</f>
        <v>2093.7399999999998</v>
      </c>
      <c r="G207" s="93">
        <f t="shared" si="47"/>
        <v>62.572048251935605</v>
      </c>
      <c r="I207" s="94">
        <f t="shared" si="48"/>
        <v>73</v>
      </c>
      <c r="J207" s="90">
        <f t="shared" si="45"/>
        <v>2033</v>
      </c>
      <c r="K207" s="95">
        <f t="shared" si="46"/>
        <v>48792</v>
      </c>
    </row>
    <row r="208" spans="2:11">
      <c r="B208" s="95">
        <f t="shared" si="42"/>
        <v>48823</v>
      </c>
      <c r="C208" s="92">
        <f>IF(F208&lt;&gt;0,-INDEX([9]Delta!$F$1:$EE$65553,$L$20,$I208),0)</f>
        <v>17662.317003011703</v>
      </c>
      <c r="D208" s="88">
        <f>IF(ISNUMBER($F208),VLOOKUP($J208,'Table 1'!$B$13:$C$33,2,FALSE)/12*1000*Study_MW,"")</f>
        <v>111897.40338321528</v>
      </c>
      <c r="E208" s="88">
        <f t="shared" si="43"/>
        <v>129559.72038622698</v>
      </c>
      <c r="F208" s="92">
        <f>INDEX([9]Delta!$F$1:$EE$65553,$L$21,$I208)</f>
        <v>2037.69</v>
      </c>
      <c r="G208" s="93">
        <f t="shared" si="47"/>
        <v>63.581663739934427</v>
      </c>
      <c r="I208" s="94">
        <f t="shared" si="48"/>
        <v>74</v>
      </c>
      <c r="J208" s="90">
        <f t="shared" si="45"/>
        <v>2033</v>
      </c>
      <c r="K208" s="95">
        <f t="shared" si="46"/>
        <v>48823</v>
      </c>
    </row>
    <row r="209" spans="2:11">
      <c r="B209" s="95">
        <f t="shared" si="42"/>
        <v>48853</v>
      </c>
      <c r="C209" s="92">
        <f>IF(F209&lt;&gt;0,-INDEX([9]Delta!$F$1:$EE$65553,$L$20,$I209),0)</f>
        <v>29623.539786994457</v>
      </c>
      <c r="D209" s="88">
        <f>IF(ISNUMBER($F209),VLOOKUP($J209,'Table 1'!$B$13:$C$33,2,FALSE)/12*1000*Study_MW,"")</f>
        <v>111897.40338321528</v>
      </c>
      <c r="E209" s="88">
        <f t="shared" si="43"/>
        <v>141520.94317020974</v>
      </c>
      <c r="F209" s="92">
        <f>INDEX([9]Delta!$F$1:$EE$65553,$L$21,$I209)</f>
        <v>1944.0719999999999</v>
      </c>
      <c r="G209" s="93">
        <f t="shared" si="47"/>
        <v>72.796142925884297</v>
      </c>
      <c r="I209" s="94">
        <f t="shared" si="48"/>
        <v>75</v>
      </c>
      <c r="J209" s="90">
        <f t="shared" si="45"/>
        <v>2033</v>
      </c>
      <c r="K209" s="95">
        <f t="shared" si="46"/>
        <v>48853</v>
      </c>
    </row>
    <row r="210" spans="2:11">
      <c r="B210" s="95">
        <f t="shared" si="42"/>
        <v>48884</v>
      </c>
      <c r="C210" s="92">
        <f>IF(F210&lt;&gt;0,-INDEX([9]Delta!$F$1:$EE$65553,$L$20,$I210),0)</f>
        <v>27976.808570504189</v>
      </c>
      <c r="D210" s="88">
        <f>IF(ISNUMBER($F210),VLOOKUP($J210,'Table 1'!$B$13:$C$33,2,FALSE)/12*1000*Study_MW,"")</f>
        <v>111897.40338321528</v>
      </c>
      <c r="E210" s="88">
        <f t="shared" si="43"/>
        <v>139874.21195371947</v>
      </c>
      <c r="F210" s="92">
        <f>INDEX([9]Delta!$F$1:$EE$65553,$L$21,$I210)</f>
        <v>1546.56</v>
      </c>
      <c r="G210" s="93">
        <f t="shared" si="47"/>
        <v>90.442150290786955</v>
      </c>
      <c r="I210" s="94">
        <f t="shared" si="48"/>
        <v>76</v>
      </c>
      <c r="J210" s="90">
        <f t="shared" si="45"/>
        <v>2033</v>
      </c>
      <c r="K210" s="95">
        <f t="shared" si="46"/>
        <v>48884</v>
      </c>
    </row>
    <row r="211" spans="2:11">
      <c r="B211" s="99">
        <f t="shared" si="42"/>
        <v>48914</v>
      </c>
      <c r="C211" s="96">
        <f>IF(F211&lt;&gt;0,-INDEX([9]Delta!$F$1:$EE$65553,$L$20,$I211),0)</f>
        <v>32381.586122483015</v>
      </c>
      <c r="D211" s="97">
        <f>IF(ISNUMBER($F211),VLOOKUP($J211,'Table 1'!$B$13:$C$33,2,FALSE)/12*1000*Study_MW,"")</f>
        <v>111897.40338321528</v>
      </c>
      <c r="E211" s="97">
        <f t="shared" si="43"/>
        <v>144278.98950569829</v>
      </c>
      <c r="F211" s="96">
        <f>INDEX([9]Delta!$F$1:$EE$65553,$L$21,$I211)</f>
        <v>1306.433</v>
      </c>
      <c r="G211" s="98">
        <f t="shared" si="47"/>
        <v>110.43734313638609</v>
      </c>
      <c r="I211" s="81">
        <f t="shared" si="48"/>
        <v>77</v>
      </c>
      <c r="J211" s="90">
        <f t="shared" si="45"/>
        <v>2033</v>
      </c>
      <c r="K211" s="99">
        <f t="shared" si="46"/>
        <v>48914</v>
      </c>
    </row>
    <row r="212" spans="2:11" outlineLevel="1">
      <c r="B212" s="91">
        <f t="shared" si="42"/>
        <v>48945</v>
      </c>
      <c r="C212" s="185">
        <f>IF(F212&lt;&gt;0,-INDEX([9]Delta!$F$1:$EE$65553,$L$20,$I212),0)</f>
        <v>33240.704484432936</v>
      </c>
      <c r="D212" s="186">
        <f>IF(ISNUMBER($F212),VLOOKUP($J212,'Table 1'!$B$13:$C$33,2,FALSE)/12*1000*Study_MW,"")</f>
        <v>114599.99965371615</v>
      </c>
      <c r="E212" s="186">
        <f t="shared" si="43"/>
        <v>147840.7041381491</v>
      </c>
      <c r="F212" s="185">
        <f>INDEX([9]Delta!$F$1:$EE$65553,$L$21,$I212)</f>
        <v>1423.4580000000001</v>
      </c>
      <c r="G212" s="187">
        <f t="shared" si="47"/>
        <v>103.86025027654422</v>
      </c>
      <c r="I212" s="77">
        <f>I92</f>
        <v>79</v>
      </c>
      <c r="J212" s="90">
        <f t="shared" si="45"/>
        <v>2034</v>
      </c>
      <c r="K212" s="91">
        <f t="shared" si="46"/>
        <v>48945</v>
      </c>
    </row>
    <row r="213" spans="2:11" outlineLevel="1">
      <c r="B213" s="95">
        <f t="shared" ref="B213:B271" si="49">EDATE(B212,1)</f>
        <v>48976</v>
      </c>
      <c r="C213" s="188">
        <f>IF(F213&lt;&gt;0,-INDEX([9]Delta!$F$1:$EE$65553,$L$20,$I213),0)</f>
        <v>23987.710981816053</v>
      </c>
      <c r="D213" s="189">
        <f>IF(ISNUMBER($F213),VLOOKUP($J213,'Table 1'!$B$13:$C$33,2,FALSE)/12*1000*Study_MW,"")</f>
        <v>114599.99965371615</v>
      </c>
      <c r="E213" s="189">
        <f t="shared" ref="E213:E259" si="50">C213+D213</f>
        <v>138587.71063553222</v>
      </c>
      <c r="F213" s="188">
        <f>INDEX([9]Delta!$F$1:$EE$65553,$L$21,$I213)</f>
        <v>1393.28</v>
      </c>
      <c r="G213" s="190">
        <f t="shared" si="47"/>
        <v>99.468671505750621</v>
      </c>
      <c r="I213" s="94">
        <f t="shared" ref="I213:I235" si="51">I93</f>
        <v>80</v>
      </c>
      <c r="J213" s="90">
        <f t="shared" ref="J213:J259" si="52">YEAR(B213)</f>
        <v>2034</v>
      </c>
      <c r="K213" s="95">
        <f t="shared" si="46"/>
        <v>48976</v>
      </c>
    </row>
    <row r="214" spans="2:11" outlineLevel="1">
      <c r="B214" s="95">
        <f t="shared" si="49"/>
        <v>49004</v>
      </c>
      <c r="C214" s="188">
        <f>IF(F214&lt;&gt;0,-INDEX([9]Delta!$F$1:$EE$65553,$L$20,$I214),0)</f>
        <v>21068.378414541483</v>
      </c>
      <c r="D214" s="189">
        <f>IF(ISNUMBER($F214),VLOOKUP($J214,'Table 1'!$B$13:$C$33,2,FALSE)/12*1000*Study_MW,"")</f>
        <v>114599.99965371615</v>
      </c>
      <c r="E214" s="189">
        <f t="shared" si="50"/>
        <v>135668.37806825765</v>
      </c>
      <c r="F214" s="188">
        <f>INDEX([9]Delta!$F$1:$EE$65553,$L$21,$I214)</f>
        <v>1887.3420000000001</v>
      </c>
      <c r="G214" s="190">
        <f t="shared" si="47"/>
        <v>71.883303645156857</v>
      </c>
      <c r="I214" s="94">
        <f t="shared" si="51"/>
        <v>81</v>
      </c>
      <c r="J214" s="90">
        <f t="shared" si="52"/>
        <v>2034</v>
      </c>
      <c r="K214" s="95">
        <f t="shared" si="46"/>
        <v>49004</v>
      </c>
    </row>
    <row r="215" spans="2:11" outlineLevel="1">
      <c r="B215" s="95">
        <f t="shared" si="49"/>
        <v>49035</v>
      </c>
      <c r="C215" s="188">
        <f>IF(F215&lt;&gt;0,-INDEX([9]Delta!$F$1:$EE$65553,$L$20,$I215),0)</f>
        <v>12838.346957713366</v>
      </c>
      <c r="D215" s="189">
        <f>IF(ISNUMBER($F215),VLOOKUP($J215,'Table 1'!$B$13:$C$33,2,FALSE)/12*1000*Study_MW,"")</f>
        <v>114599.99965371615</v>
      </c>
      <c r="E215" s="189">
        <f t="shared" si="50"/>
        <v>127438.34661142952</v>
      </c>
      <c r="F215" s="188">
        <f>INDEX([9]Delta!$F$1:$EE$65553,$L$21,$I215)</f>
        <v>1950.24</v>
      </c>
      <c r="G215" s="190">
        <f t="shared" si="47"/>
        <v>65.344955806172322</v>
      </c>
      <c r="I215" s="94">
        <f t="shared" si="51"/>
        <v>82</v>
      </c>
      <c r="J215" s="90">
        <f t="shared" si="52"/>
        <v>2034</v>
      </c>
      <c r="K215" s="95">
        <f t="shared" si="46"/>
        <v>49035</v>
      </c>
    </row>
    <row r="216" spans="2:11" outlineLevel="1">
      <c r="B216" s="95">
        <f t="shared" si="49"/>
        <v>49065</v>
      </c>
      <c r="C216" s="188">
        <f>IF(F216&lt;&gt;0,-INDEX([9]Delta!$F$1:$EE$65553,$L$20,$I216),0)</f>
        <v>13274.721662163734</v>
      </c>
      <c r="D216" s="189">
        <f>IF(ISNUMBER($F216),VLOOKUP($J216,'Table 1'!$B$13:$C$33,2,FALSE)/12*1000*Study_MW,"")</f>
        <v>114599.99965371615</v>
      </c>
      <c r="E216" s="189">
        <f t="shared" si="50"/>
        <v>127874.72131587988</v>
      </c>
      <c r="F216" s="188">
        <f>INDEX([9]Delta!$F$1:$EE$65553,$L$21,$I216)</f>
        <v>2096.1579999999999</v>
      </c>
      <c r="G216" s="190">
        <f t="shared" si="47"/>
        <v>61.004333316419796</v>
      </c>
      <c r="I216" s="94">
        <f t="shared" si="51"/>
        <v>83</v>
      </c>
      <c r="J216" s="90">
        <f t="shared" si="52"/>
        <v>2034</v>
      </c>
      <c r="K216" s="95">
        <f t="shared" si="46"/>
        <v>49065</v>
      </c>
    </row>
    <row r="217" spans="2:11" outlineLevel="1">
      <c r="B217" s="95">
        <f t="shared" si="49"/>
        <v>49096</v>
      </c>
      <c r="C217" s="188">
        <f>IF(F217&lt;&gt;0,-INDEX([9]Delta!$F$1:$EE$65553,$L$20,$I217),0)</f>
        <v>7108.0389688611031</v>
      </c>
      <c r="D217" s="189">
        <f>IF(ISNUMBER($F217),VLOOKUP($J217,'Table 1'!$B$13:$C$33,2,FALSE)/12*1000*Study_MW,"")</f>
        <v>114599.99965371615</v>
      </c>
      <c r="E217" s="189">
        <f t="shared" si="50"/>
        <v>121708.03862257725</v>
      </c>
      <c r="F217" s="188">
        <f>INDEX([9]Delta!$F$1:$EE$65553,$L$21,$I217)</f>
        <v>2094.0300000000002</v>
      </c>
      <c r="G217" s="190">
        <f t="shared" si="47"/>
        <v>58.121439818234336</v>
      </c>
      <c r="I217" s="94">
        <f t="shared" si="51"/>
        <v>84</v>
      </c>
      <c r="J217" s="90">
        <f t="shared" si="52"/>
        <v>2034</v>
      </c>
      <c r="K217" s="95">
        <f t="shared" si="46"/>
        <v>49096</v>
      </c>
    </row>
    <row r="218" spans="2:11" outlineLevel="1">
      <c r="B218" s="95">
        <f t="shared" si="49"/>
        <v>49126</v>
      </c>
      <c r="C218" s="188">
        <f>IF(F218&lt;&gt;0,-INDEX([9]Delta!$F$1:$EE$65553,$L$20,$I218),0)</f>
        <v>13426.585843294859</v>
      </c>
      <c r="D218" s="189">
        <f>IF(ISNUMBER($F218),VLOOKUP($J218,'Table 1'!$B$13:$C$33,2,FALSE)/12*1000*Study_MW,"")</f>
        <v>114599.99965371615</v>
      </c>
      <c r="E218" s="189">
        <f t="shared" si="50"/>
        <v>128026.58549701101</v>
      </c>
      <c r="F218" s="188">
        <f>INDEX([9]Delta!$F$1:$EE$65553,$L$21,$I218)</f>
        <v>1973.8009999999999</v>
      </c>
      <c r="G218" s="190">
        <f t="shared" si="47"/>
        <v>64.862965160627141</v>
      </c>
      <c r="I218" s="94">
        <f t="shared" si="51"/>
        <v>85</v>
      </c>
      <c r="J218" s="90">
        <f t="shared" si="52"/>
        <v>2034</v>
      </c>
      <c r="K218" s="95">
        <f t="shared" si="46"/>
        <v>49126</v>
      </c>
    </row>
    <row r="219" spans="2:11" outlineLevel="1">
      <c r="B219" s="95">
        <f t="shared" si="49"/>
        <v>49157</v>
      </c>
      <c r="C219" s="188">
        <f>IF(F219&lt;&gt;0,-INDEX([9]Delta!$F$1:$EE$65553,$L$20,$I219),0)</f>
        <v>19980.633089661598</v>
      </c>
      <c r="D219" s="189">
        <f>IF(ISNUMBER($F219),VLOOKUP($J219,'Table 1'!$B$13:$C$33,2,FALSE)/12*1000*Study_MW,"")</f>
        <v>114599.99965371615</v>
      </c>
      <c r="E219" s="189">
        <f t="shared" si="50"/>
        <v>134580.63274337776</v>
      </c>
      <c r="F219" s="188">
        <f>INDEX([9]Delta!$F$1:$EE$65553,$L$21,$I219)</f>
        <v>2083.2620000000002</v>
      </c>
      <c r="G219" s="190">
        <f t="shared" si="47"/>
        <v>64.600915652173256</v>
      </c>
      <c r="I219" s="94">
        <f t="shared" si="51"/>
        <v>86</v>
      </c>
      <c r="J219" s="90">
        <f t="shared" si="52"/>
        <v>2034</v>
      </c>
      <c r="K219" s="95">
        <f t="shared" si="46"/>
        <v>49157</v>
      </c>
    </row>
    <row r="220" spans="2:11" outlineLevel="1">
      <c r="B220" s="95">
        <f t="shared" si="49"/>
        <v>49188</v>
      </c>
      <c r="C220" s="188">
        <f>IF(F220&lt;&gt;0,-INDEX([9]Delta!$F$1:$EE$65553,$L$20,$I220),0)</f>
        <v>19191.004311054945</v>
      </c>
      <c r="D220" s="189">
        <f>IF(ISNUMBER($F220),VLOOKUP($J220,'Table 1'!$B$13:$C$33,2,FALSE)/12*1000*Study_MW,"")</f>
        <v>114599.99965371615</v>
      </c>
      <c r="E220" s="189">
        <f t="shared" si="50"/>
        <v>133791.00396477111</v>
      </c>
      <c r="F220" s="188">
        <f>INDEX([9]Delta!$F$1:$EE$65553,$L$21,$I220)</f>
        <v>2027.43</v>
      </c>
      <c r="G220" s="190">
        <f t="shared" si="47"/>
        <v>65.990443055874238</v>
      </c>
      <c r="I220" s="94">
        <f t="shared" si="51"/>
        <v>87</v>
      </c>
      <c r="J220" s="90">
        <f t="shared" si="52"/>
        <v>2034</v>
      </c>
      <c r="K220" s="95">
        <f t="shared" si="46"/>
        <v>49188</v>
      </c>
    </row>
    <row r="221" spans="2:11" outlineLevel="1">
      <c r="B221" s="95">
        <f t="shared" si="49"/>
        <v>49218</v>
      </c>
      <c r="C221" s="188">
        <f>IF(F221&lt;&gt;0,-INDEX([9]Delta!$F$1:$EE$65553,$L$20,$I221),0)</f>
        <v>32067.550299495459</v>
      </c>
      <c r="D221" s="189">
        <f>IF(ISNUMBER($F221),VLOOKUP($J221,'Table 1'!$B$13:$C$33,2,FALSE)/12*1000*Study_MW,"")</f>
        <v>114599.99965371615</v>
      </c>
      <c r="E221" s="189">
        <f t="shared" si="50"/>
        <v>146667.54995321162</v>
      </c>
      <c r="F221" s="188">
        <f>INDEX([9]Delta!$F$1:$EE$65553,$L$21,$I221)</f>
        <v>1934.307</v>
      </c>
      <c r="G221" s="190">
        <f t="shared" si="47"/>
        <v>75.824339131901823</v>
      </c>
      <c r="I221" s="94">
        <f t="shared" si="51"/>
        <v>88</v>
      </c>
      <c r="J221" s="90">
        <f t="shared" si="52"/>
        <v>2034</v>
      </c>
      <c r="K221" s="95">
        <f t="shared" si="46"/>
        <v>49218</v>
      </c>
    </row>
    <row r="222" spans="2:11" outlineLevel="1">
      <c r="B222" s="95">
        <f t="shared" si="49"/>
        <v>49249</v>
      </c>
      <c r="C222" s="188">
        <f>IF(F222&lt;&gt;0,-INDEX([9]Delta!$F$1:$EE$65553,$L$20,$I222),0)</f>
        <v>29473.434025168419</v>
      </c>
      <c r="D222" s="189">
        <f>IF(ISNUMBER($F222),VLOOKUP($J222,'Table 1'!$B$13:$C$33,2,FALSE)/12*1000*Study_MW,"")</f>
        <v>114599.99965371615</v>
      </c>
      <c r="E222" s="189">
        <f t="shared" si="50"/>
        <v>144073.43367888458</v>
      </c>
      <c r="F222" s="188">
        <f>INDEX([9]Delta!$F$1:$EE$65553,$L$21,$I222)</f>
        <v>1538.79</v>
      </c>
      <c r="G222" s="190">
        <f t="shared" si="47"/>
        <v>93.627742368279357</v>
      </c>
      <c r="I222" s="94">
        <f t="shared" si="51"/>
        <v>89</v>
      </c>
      <c r="J222" s="90">
        <f t="shared" si="52"/>
        <v>2034</v>
      </c>
      <c r="K222" s="95">
        <f t="shared" si="46"/>
        <v>49249</v>
      </c>
    </row>
    <row r="223" spans="2:11" outlineLevel="1">
      <c r="B223" s="99">
        <f t="shared" si="49"/>
        <v>49279</v>
      </c>
      <c r="C223" s="191">
        <f>IF(F223&lt;&gt;0,-INDEX([9]Delta!$F$1:$EE$65553,$L$20,$I223),0)</f>
        <v>30881.453629940748</v>
      </c>
      <c r="D223" s="192">
        <f>IF(ISNUMBER($F223),VLOOKUP($J223,'Table 1'!$B$13:$C$33,2,FALSE)/12*1000*Study_MW,"")</f>
        <v>114599.99965371615</v>
      </c>
      <c r="E223" s="192">
        <f t="shared" si="50"/>
        <v>145481.45328365691</v>
      </c>
      <c r="F223" s="191">
        <f>INDEX([9]Delta!$F$1:$EE$65553,$L$21,$I223)</f>
        <v>1299.954</v>
      </c>
      <c r="G223" s="193">
        <f t="shared" si="47"/>
        <v>111.91277020852809</v>
      </c>
      <c r="I223" s="81">
        <f t="shared" si="51"/>
        <v>90</v>
      </c>
      <c r="J223" s="90">
        <f t="shared" si="52"/>
        <v>2034</v>
      </c>
      <c r="K223" s="99">
        <f t="shared" si="46"/>
        <v>49279</v>
      </c>
    </row>
    <row r="224" spans="2:11" outlineLevel="1">
      <c r="B224" s="91">
        <f t="shared" si="49"/>
        <v>49310</v>
      </c>
      <c r="C224" s="185">
        <f>IF(F224&lt;&gt;0,-INDEX([9]Delta!$F$1:$EE$65553,$L$20,$I224),0)</f>
        <v>32582.153079003096</v>
      </c>
      <c r="D224" s="186">
        <f>IF(ISNUMBER($F224),VLOOKUP($J224,'Table 1'!$B$13:$C$33,2,FALSE)/12*1000*Study_MW,"")</f>
        <v>117372.02041556935</v>
      </c>
      <c r="E224" s="186">
        <f t="shared" si="50"/>
        <v>149954.17349457246</v>
      </c>
      <c r="F224" s="185">
        <f>INDEX([9]Delta!$F$1:$EE$65553,$L$21,$I224)</f>
        <v>1416.2660000000001</v>
      </c>
      <c r="G224" s="187">
        <f t="shared" si="47"/>
        <v>105.87995016089664</v>
      </c>
      <c r="I224" s="77">
        <f>I104</f>
        <v>92</v>
      </c>
      <c r="J224" s="90">
        <f t="shared" si="52"/>
        <v>2035</v>
      </c>
      <c r="K224" s="91">
        <f t="shared" si="46"/>
        <v>49310</v>
      </c>
    </row>
    <row r="225" spans="2:11" outlineLevel="1">
      <c r="B225" s="95">
        <f t="shared" si="49"/>
        <v>49341</v>
      </c>
      <c r="C225" s="188">
        <f>IF(F225&lt;&gt;0,-INDEX([9]Delta!$F$1:$EE$65553,$L$20,$I225),0)</f>
        <v>24664.516679108143</v>
      </c>
      <c r="D225" s="189">
        <f>IF(ISNUMBER($F225),VLOOKUP($J225,'Table 1'!$B$13:$C$33,2,FALSE)/12*1000*Study_MW,"")</f>
        <v>117372.02041556935</v>
      </c>
      <c r="E225" s="189">
        <f t="shared" si="50"/>
        <v>142036.53709467751</v>
      </c>
      <c r="F225" s="188">
        <f>INDEX([9]Delta!$F$1:$EE$65553,$L$21,$I225)</f>
        <v>1386.252</v>
      </c>
      <c r="G225" s="190">
        <f t="shared" si="47"/>
        <v>102.46083475059189</v>
      </c>
      <c r="I225" s="94">
        <f t="shared" si="51"/>
        <v>93</v>
      </c>
      <c r="J225" s="90">
        <f t="shared" si="52"/>
        <v>2035</v>
      </c>
      <c r="K225" s="95">
        <f t="shared" ref="K225:K259" si="53">IF(ISNUMBER(F225),IF(F225&lt;&gt;0,B225,""),"")</f>
        <v>49341</v>
      </c>
    </row>
    <row r="226" spans="2:11" outlineLevel="1">
      <c r="B226" s="95">
        <f t="shared" si="49"/>
        <v>49369</v>
      </c>
      <c r="C226" s="188">
        <f>IF(F226&lt;&gt;0,-INDEX([9]Delta!$F$1:$EE$65553,$L$20,$I226),0)</f>
        <v>21061.154022932053</v>
      </c>
      <c r="D226" s="189">
        <f>IF(ISNUMBER($F226),VLOOKUP($J226,'Table 1'!$B$13:$C$33,2,FALSE)/12*1000*Study_MW,"")</f>
        <v>117372.02041556935</v>
      </c>
      <c r="E226" s="189">
        <f t="shared" si="50"/>
        <v>138433.17443850142</v>
      </c>
      <c r="F226" s="188">
        <f>INDEX([9]Delta!$F$1:$EE$65553,$L$21,$I226)</f>
        <v>1877.9490000000001</v>
      </c>
      <c r="G226" s="190">
        <f t="shared" si="47"/>
        <v>73.715087277930024</v>
      </c>
      <c r="I226" s="94">
        <f t="shared" si="51"/>
        <v>94</v>
      </c>
      <c r="J226" s="90">
        <f t="shared" si="52"/>
        <v>2035</v>
      </c>
      <c r="K226" s="95">
        <f t="shared" si="53"/>
        <v>49369</v>
      </c>
    </row>
    <row r="227" spans="2:11" outlineLevel="1">
      <c r="B227" s="95">
        <f t="shared" si="49"/>
        <v>49400</v>
      </c>
      <c r="C227" s="188">
        <f>IF(F227&lt;&gt;0,-INDEX([9]Delta!$F$1:$EE$65553,$L$20,$I227),0)</f>
        <v>14672.774778217077</v>
      </c>
      <c r="D227" s="189">
        <f>IF(ISNUMBER($F227),VLOOKUP($J227,'Table 1'!$B$13:$C$33,2,FALSE)/12*1000*Study_MW,"")</f>
        <v>117372.02041556935</v>
      </c>
      <c r="E227" s="189">
        <f t="shared" si="50"/>
        <v>132044.79519378644</v>
      </c>
      <c r="F227" s="188">
        <f>INDEX([9]Delta!$F$1:$EE$65553,$L$21,$I227)</f>
        <v>1940.52</v>
      </c>
      <c r="G227" s="190">
        <f t="shared" si="47"/>
        <v>68.046088261799127</v>
      </c>
      <c r="I227" s="94">
        <f t="shared" si="51"/>
        <v>95</v>
      </c>
      <c r="J227" s="90">
        <f t="shared" si="52"/>
        <v>2035</v>
      </c>
      <c r="K227" s="95">
        <f t="shared" si="53"/>
        <v>49400</v>
      </c>
    </row>
    <row r="228" spans="2:11" outlineLevel="1">
      <c r="B228" s="95">
        <f t="shared" si="49"/>
        <v>49430</v>
      </c>
      <c r="C228" s="188">
        <f>IF(F228&lt;&gt;0,-INDEX([9]Delta!$F$1:$EE$65553,$L$20,$I228),0)</f>
        <v>17925.204614549875</v>
      </c>
      <c r="D228" s="189">
        <f>IF(ISNUMBER($F228),VLOOKUP($J228,'Table 1'!$B$13:$C$33,2,FALSE)/12*1000*Study_MW,"")</f>
        <v>117372.02041556935</v>
      </c>
      <c r="E228" s="189">
        <f t="shared" si="50"/>
        <v>135297.22503011924</v>
      </c>
      <c r="F228" s="188">
        <f>INDEX([9]Delta!$F$1:$EE$65553,$L$21,$I228)</f>
        <v>2085.7109999999998</v>
      </c>
      <c r="G228" s="190">
        <f t="shared" si="47"/>
        <v>64.868634739002317</v>
      </c>
      <c r="I228" s="94">
        <f t="shared" si="51"/>
        <v>96</v>
      </c>
      <c r="J228" s="90">
        <f t="shared" si="52"/>
        <v>2035</v>
      </c>
      <c r="K228" s="95">
        <f t="shared" si="53"/>
        <v>49430</v>
      </c>
    </row>
    <row r="229" spans="2:11" outlineLevel="1">
      <c r="B229" s="95">
        <f t="shared" si="49"/>
        <v>49461</v>
      </c>
      <c r="C229" s="188">
        <f>IF(F229&lt;&gt;0,-INDEX([9]Delta!$F$1:$EE$65553,$L$20,$I229),0)</f>
        <v>8492.9831339716911</v>
      </c>
      <c r="D229" s="189">
        <f>IF(ISNUMBER($F229),VLOOKUP($J229,'Table 1'!$B$13:$C$33,2,FALSE)/12*1000*Study_MW,"")</f>
        <v>117372.02041556935</v>
      </c>
      <c r="E229" s="189">
        <f t="shared" si="50"/>
        <v>125865.00354954104</v>
      </c>
      <c r="F229" s="188">
        <f>INDEX([9]Delta!$F$1:$EE$65553,$L$21,$I229)</f>
        <v>2083.5300000000002</v>
      </c>
      <c r="G229" s="190">
        <f t="shared" si="47"/>
        <v>60.409499047069652</v>
      </c>
      <c r="I229" s="94">
        <f t="shared" si="51"/>
        <v>97</v>
      </c>
      <c r="J229" s="90">
        <f t="shared" si="52"/>
        <v>2035</v>
      </c>
      <c r="K229" s="95">
        <f t="shared" si="53"/>
        <v>49461</v>
      </c>
    </row>
    <row r="230" spans="2:11" outlineLevel="1">
      <c r="B230" s="95">
        <f t="shared" si="49"/>
        <v>49491</v>
      </c>
      <c r="C230" s="188">
        <f>IF(F230&lt;&gt;0,-INDEX([9]Delta!$F$1:$EE$65553,$L$20,$I230),0)</f>
        <v>14225.63173827529</v>
      </c>
      <c r="D230" s="189">
        <f>IF(ISNUMBER($F230),VLOOKUP($J230,'Table 1'!$B$13:$C$33,2,FALSE)/12*1000*Study_MW,"")</f>
        <v>117372.02041556935</v>
      </c>
      <c r="E230" s="189">
        <f t="shared" si="50"/>
        <v>131597.65215384465</v>
      </c>
      <c r="F230" s="188">
        <f>INDEX([9]Delta!$F$1:$EE$65553,$L$21,$I230)</f>
        <v>1963.943</v>
      </c>
      <c r="G230" s="190">
        <f t="shared" si="47"/>
        <v>67.006859238707364</v>
      </c>
      <c r="I230" s="94">
        <f t="shared" si="51"/>
        <v>98</v>
      </c>
      <c r="J230" s="90">
        <f t="shared" si="52"/>
        <v>2035</v>
      </c>
      <c r="K230" s="95">
        <f t="shared" si="53"/>
        <v>49491</v>
      </c>
    </row>
    <row r="231" spans="2:11" outlineLevel="1">
      <c r="B231" s="95">
        <f t="shared" si="49"/>
        <v>49522</v>
      </c>
      <c r="C231" s="188">
        <f>IF(F231&lt;&gt;0,-INDEX([9]Delta!$F$1:$EE$65553,$L$20,$I231),0)</f>
        <v>19122.861345261335</v>
      </c>
      <c r="D231" s="189">
        <f>IF(ISNUMBER($F231),VLOOKUP($J231,'Table 1'!$B$13:$C$33,2,FALSE)/12*1000*Study_MW,"")</f>
        <v>117372.02041556935</v>
      </c>
      <c r="E231" s="189">
        <f t="shared" si="50"/>
        <v>136494.8817608307</v>
      </c>
      <c r="F231" s="188">
        <f>INDEX([9]Delta!$F$1:$EE$65553,$L$21,$I231)</f>
        <v>2072.9079999999999</v>
      </c>
      <c r="G231" s="190">
        <f t="shared" si="47"/>
        <v>65.847052431092308</v>
      </c>
      <c r="I231" s="94">
        <f t="shared" si="51"/>
        <v>99</v>
      </c>
      <c r="J231" s="90">
        <f t="shared" si="52"/>
        <v>2035</v>
      </c>
      <c r="K231" s="95">
        <f t="shared" si="53"/>
        <v>49522</v>
      </c>
    </row>
    <row r="232" spans="2:11" outlineLevel="1">
      <c r="B232" s="95">
        <f t="shared" si="49"/>
        <v>49553</v>
      </c>
      <c r="C232" s="188">
        <f>IF(F232&lt;&gt;0,-INDEX([9]Delta!$F$1:$EE$65553,$L$20,$I232),0)</f>
        <v>19902.7076613307</v>
      </c>
      <c r="D232" s="189">
        <f>IF(ISNUMBER($F232),VLOOKUP($J232,'Table 1'!$B$13:$C$33,2,FALSE)/12*1000*Study_MW,"")</f>
        <v>117372.02041556935</v>
      </c>
      <c r="E232" s="189">
        <f t="shared" si="50"/>
        <v>137274.72807690006</v>
      </c>
      <c r="F232" s="188">
        <f>INDEX([9]Delta!$F$1:$EE$65553,$L$21,$I232)</f>
        <v>2017.32</v>
      </c>
      <c r="G232" s="190">
        <f t="shared" si="47"/>
        <v>68.048067771548432</v>
      </c>
      <c r="I232" s="94">
        <f t="shared" si="51"/>
        <v>100</v>
      </c>
      <c r="J232" s="90">
        <f t="shared" si="52"/>
        <v>2035</v>
      </c>
      <c r="K232" s="95">
        <f t="shared" si="53"/>
        <v>49553</v>
      </c>
    </row>
    <row r="233" spans="2:11" outlineLevel="1">
      <c r="B233" s="95">
        <f t="shared" si="49"/>
        <v>49583</v>
      </c>
      <c r="C233" s="188">
        <f>IF(F233&lt;&gt;0,-INDEX([9]Delta!$F$1:$EE$65553,$L$20,$I233),0)</f>
        <v>32407.949667781591</v>
      </c>
      <c r="D233" s="189">
        <f>IF(ISNUMBER($F233),VLOOKUP($J233,'Table 1'!$B$13:$C$33,2,FALSE)/12*1000*Study_MW,"")</f>
        <v>117372.02041556935</v>
      </c>
      <c r="E233" s="189">
        <f t="shared" si="50"/>
        <v>149779.97008335096</v>
      </c>
      <c r="F233" s="188">
        <f>INDEX([9]Delta!$F$1:$EE$65553,$L$21,$I233)</f>
        <v>1924.6659999999999</v>
      </c>
      <c r="G233" s="190">
        <f t="shared" si="47"/>
        <v>77.821279163943743</v>
      </c>
      <c r="I233" s="94">
        <f t="shared" si="51"/>
        <v>101</v>
      </c>
      <c r="J233" s="90">
        <f t="shared" si="52"/>
        <v>2035</v>
      </c>
      <c r="K233" s="95">
        <f t="shared" si="53"/>
        <v>49583</v>
      </c>
    </row>
    <row r="234" spans="2:11" outlineLevel="1">
      <c r="B234" s="95">
        <f t="shared" si="49"/>
        <v>49614</v>
      </c>
      <c r="C234" s="188">
        <f>IF(F234&lt;&gt;0,-INDEX([9]Delta!$F$1:$EE$65553,$L$20,$I234),0)</f>
        <v>30926.325588732958</v>
      </c>
      <c r="D234" s="189">
        <f>IF(ISNUMBER($F234),VLOOKUP($J234,'Table 1'!$B$13:$C$33,2,FALSE)/12*1000*Study_MW,"")</f>
        <v>117372.02041556935</v>
      </c>
      <c r="E234" s="189">
        <f t="shared" si="50"/>
        <v>148298.34600430232</v>
      </c>
      <c r="F234" s="188">
        <f>INDEX([9]Delta!$F$1:$EE$65553,$L$21,$I234)</f>
        <v>1531.14</v>
      </c>
      <c r="G234" s="190">
        <f t="shared" si="47"/>
        <v>96.854857168059297</v>
      </c>
      <c r="I234" s="94">
        <f t="shared" si="51"/>
        <v>102</v>
      </c>
      <c r="J234" s="90">
        <f t="shared" si="52"/>
        <v>2035</v>
      </c>
      <c r="K234" s="95">
        <f t="shared" si="53"/>
        <v>49614</v>
      </c>
    </row>
    <row r="235" spans="2:11" outlineLevel="1">
      <c r="B235" s="99">
        <f t="shared" si="49"/>
        <v>49644</v>
      </c>
      <c r="C235" s="191">
        <f>IF(F235&lt;&gt;0,-INDEX([9]Delta!$F$1:$EE$65553,$L$20,$I235),0)</f>
        <v>32284.242064684629</v>
      </c>
      <c r="D235" s="192">
        <f>IF(ISNUMBER($F235),VLOOKUP($J235,'Table 1'!$B$13:$C$33,2,FALSE)/12*1000*Study_MW,"")</f>
        <v>117372.02041556935</v>
      </c>
      <c r="E235" s="192">
        <f t="shared" si="50"/>
        <v>149656.26248025399</v>
      </c>
      <c r="F235" s="191">
        <f>INDEX([9]Delta!$F$1:$EE$65553,$L$21,$I235)</f>
        <v>1293.413</v>
      </c>
      <c r="G235" s="193">
        <f t="shared" si="47"/>
        <v>115.70647773004755</v>
      </c>
      <c r="I235" s="81">
        <f t="shared" si="51"/>
        <v>103</v>
      </c>
      <c r="J235" s="90">
        <f t="shared" si="52"/>
        <v>2035</v>
      </c>
      <c r="K235" s="99">
        <f t="shared" si="53"/>
        <v>49644</v>
      </c>
    </row>
    <row r="236" spans="2:11" outlineLevel="1">
      <c r="B236" s="91">
        <f t="shared" si="49"/>
        <v>49675</v>
      </c>
      <c r="C236" s="185">
        <f>IF(F236&lt;&gt;0,-INDEX([9]Delta!$F$1:$EE$65553,$L$20,$I236),0)</f>
        <v>32856.701629042625</v>
      </c>
      <c r="D236" s="186">
        <f>IF(ISNUMBER($F236),VLOOKUP($J236,'Table 1'!$B$13:$C$33,2,FALSE)/12*1000*Study_MW,"")</f>
        <v>120228.34234549322</v>
      </c>
      <c r="E236" s="186">
        <f t="shared" si="50"/>
        <v>153085.04397453583</v>
      </c>
      <c r="F236" s="185">
        <f>INDEX([9]Delta!$F$1:$EE$65553,$L$21,$I236)</f>
        <v>1409.1980000000001</v>
      </c>
      <c r="G236" s="187">
        <f t="shared" si="47"/>
        <v>108.63274286121313</v>
      </c>
      <c r="I236" s="77">
        <f>I116</f>
        <v>105</v>
      </c>
      <c r="J236" s="90">
        <f t="shared" si="52"/>
        <v>2036</v>
      </c>
      <c r="K236" s="91">
        <f t="shared" si="53"/>
        <v>49675</v>
      </c>
    </row>
    <row r="237" spans="2:11" outlineLevel="1">
      <c r="B237" s="95">
        <f t="shared" si="49"/>
        <v>49706</v>
      </c>
      <c r="C237" s="188">
        <f>IF(F237&lt;&gt;0,-INDEX([9]Delta!$F$1:$EE$65553,$L$20,$I237),0)</f>
        <v>25527.899569481611</v>
      </c>
      <c r="D237" s="189">
        <f>IF(ISNUMBER($F237),VLOOKUP($J237,'Table 1'!$B$13:$C$33,2,FALSE)/12*1000*Study_MW,"")</f>
        <v>120228.34234549322</v>
      </c>
      <c r="E237" s="189">
        <f t="shared" si="50"/>
        <v>145756.24191497482</v>
      </c>
      <c r="F237" s="188">
        <f>INDEX([9]Delta!$F$1:$EE$65553,$L$21,$I237)</f>
        <v>1428.569</v>
      </c>
      <c r="G237" s="190">
        <f t="shared" si="47"/>
        <v>102.02954279070512</v>
      </c>
      <c r="I237" s="94">
        <f t="shared" ref="I237:I271" si="54">I117</f>
        <v>106</v>
      </c>
      <c r="J237" s="90">
        <f t="shared" si="52"/>
        <v>2036</v>
      </c>
      <c r="K237" s="95">
        <f t="shared" si="53"/>
        <v>49706</v>
      </c>
    </row>
    <row r="238" spans="2:11" outlineLevel="1">
      <c r="B238" s="95">
        <f t="shared" si="49"/>
        <v>49735</v>
      </c>
      <c r="C238" s="188">
        <f>IF(F238&lt;&gt;0,-INDEX([9]Delta!$F$1:$EE$65553,$L$20,$I238),0)</f>
        <v>19885.125856429338</v>
      </c>
      <c r="D238" s="189">
        <f>IF(ISNUMBER($F238),VLOOKUP($J238,'Table 1'!$B$13:$C$33,2,FALSE)/12*1000*Study_MW,"")</f>
        <v>120228.34234549322</v>
      </c>
      <c r="E238" s="189">
        <f t="shared" si="50"/>
        <v>140113.46820192254</v>
      </c>
      <c r="F238" s="188">
        <f>INDEX([9]Delta!$F$1:$EE$65553,$L$21,$I238)</f>
        <v>1868.556</v>
      </c>
      <c r="G238" s="190">
        <f t="shared" si="47"/>
        <v>74.984891114808732</v>
      </c>
      <c r="I238" s="94">
        <f t="shared" si="54"/>
        <v>107</v>
      </c>
      <c r="J238" s="90">
        <f t="shared" si="52"/>
        <v>2036</v>
      </c>
      <c r="K238" s="95">
        <f t="shared" si="53"/>
        <v>49735</v>
      </c>
    </row>
    <row r="239" spans="2:11" outlineLevel="1">
      <c r="B239" s="95">
        <f t="shared" si="49"/>
        <v>49766</v>
      </c>
      <c r="C239" s="188">
        <f>IF(F239&lt;&gt;0,-INDEX([9]Delta!$F$1:$EE$65553,$L$20,$I239),0)</f>
        <v>13768.099419772625</v>
      </c>
      <c r="D239" s="189">
        <f>IF(ISNUMBER($F239),VLOOKUP($J239,'Table 1'!$B$13:$C$33,2,FALSE)/12*1000*Study_MW,"")</f>
        <v>120228.34234549322</v>
      </c>
      <c r="E239" s="189">
        <f t="shared" si="50"/>
        <v>133996.44176526583</v>
      </c>
      <c r="F239" s="188">
        <f>INDEX([9]Delta!$F$1:$EE$65553,$L$21,$I239)</f>
        <v>1930.77</v>
      </c>
      <c r="G239" s="190">
        <f t="shared" si="47"/>
        <v>69.400519878217409</v>
      </c>
      <c r="I239" s="94">
        <f t="shared" si="54"/>
        <v>108</v>
      </c>
      <c r="J239" s="90">
        <f t="shared" si="52"/>
        <v>2036</v>
      </c>
      <c r="K239" s="95">
        <f t="shared" si="53"/>
        <v>49766</v>
      </c>
    </row>
    <row r="240" spans="2:11" outlineLevel="1">
      <c r="B240" s="95">
        <f t="shared" si="49"/>
        <v>49796</v>
      </c>
      <c r="C240" s="188">
        <f>IF(F240&lt;&gt;0,-INDEX([9]Delta!$F$1:$EE$65553,$L$20,$I240),0)</f>
        <v>12667.574227660894</v>
      </c>
      <c r="D240" s="189">
        <f>IF(ISNUMBER($F240),VLOOKUP($J240,'Table 1'!$B$13:$C$33,2,FALSE)/12*1000*Study_MW,"")</f>
        <v>120228.34234549322</v>
      </c>
      <c r="E240" s="189">
        <f t="shared" si="50"/>
        <v>132895.9165731541</v>
      </c>
      <c r="F240" s="188">
        <f>INDEX([9]Delta!$F$1:$EE$65553,$L$21,$I240)</f>
        <v>2075.1709999999998</v>
      </c>
      <c r="G240" s="190">
        <f t="shared" si="47"/>
        <v>64.040947263215472</v>
      </c>
      <c r="I240" s="94">
        <f t="shared" si="54"/>
        <v>109</v>
      </c>
      <c r="J240" s="90">
        <f t="shared" si="52"/>
        <v>2036</v>
      </c>
      <c r="K240" s="95">
        <f t="shared" si="53"/>
        <v>49796</v>
      </c>
    </row>
    <row r="241" spans="2:13" outlineLevel="1">
      <c r="B241" s="95">
        <f t="shared" si="49"/>
        <v>49827</v>
      </c>
      <c r="C241" s="188">
        <f>IF(F241&lt;&gt;0,-INDEX([9]Delta!$F$1:$EE$65553,$L$20,$I241),0)</f>
        <v>1569.4785999059677</v>
      </c>
      <c r="D241" s="189">
        <f>IF(ISNUMBER($F241),VLOOKUP($J241,'Table 1'!$B$13:$C$33,2,FALSE)/12*1000*Study_MW,"")</f>
        <v>120228.34234549322</v>
      </c>
      <c r="E241" s="189">
        <f t="shared" si="50"/>
        <v>121797.82094539919</v>
      </c>
      <c r="F241" s="188">
        <f>INDEX([9]Delta!$F$1:$EE$65553,$L$21,$I241)</f>
        <v>2073.12</v>
      </c>
      <c r="G241" s="190">
        <f t="shared" si="47"/>
        <v>58.750974832811991</v>
      </c>
      <c r="I241" s="94">
        <f t="shared" si="54"/>
        <v>110</v>
      </c>
      <c r="J241" s="90">
        <f t="shared" si="52"/>
        <v>2036</v>
      </c>
      <c r="K241" s="95">
        <f t="shared" si="53"/>
        <v>49827</v>
      </c>
    </row>
    <row r="242" spans="2:13" outlineLevel="1">
      <c r="B242" s="95">
        <f t="shared" si="49"/>
        <v>49857</v>
      </c>
      <c r="C242" s="188">
        <f>IF(F242&lt;&gt;0,-INDEX([9]Delta!$F$1:$EE$65553,$L$20,$I242),0)</f>
        <v>14063.043371587992</v>
      </c>
      <c r="D242" s="189">
        <f>IF(ISNUMBER($F242),VLOOKUP($J242,'Table 1'!$B$13:$C$33,2,FALSE)/12*1000*Study_MW,"")</f>
        <v>120228.34234549322</v>
      </c>
      <c r="E242" s="189">
        <f t="shared" si="50"/>
        <v>134291.3857170812</v>
      </c>
      <c r="F242" s="188">
        <f>INDEX([9]Delta!$F$1:$EE$65553,$L$21,$I242)</f>
        <v>1954.085</v>
      </c>
      <c r="G242" s="190">
        <f t="shared" si="47"/>
        <v>68.723410556388899</v>
      </c>
      <c r="I242" s="94">
        <f t="shared" si="54"/>
        <v>111</v>
      </c>
      <c r="J242" s="90">
        <f t="shared" si="52"/>
        <v>2036</v>
      </c>
      <c r="K242" s="95">
        <f t="shared" si="53"/>
        <v>49857</v>
      </c>
    </row>
    <row r="243" spans="2:13" outlineLevel="1">
      <c r="B243" s="95">
        <f t="shared" si="49"/>
        <v>49888</v>
      </c>
      <c r="C243" s="188">
        <f>IF(F243&lt;&gt;0,-INDEX([9]Delta!$F$1:$EE$65553,$L$20,$I243),0)</f>
        <v>20285.628951966763</v>
      </c>
      <c r="D243" s="189">
        <f>IF(ISNUMBER($F243),VLOOKUP($J243,'Table 1'!$B$13:$C$33,2,FALSE)/12*1000*Study_MW,"")</f>
        <v>120228.34234549322</v>
      </c>
      <c r="E243" s="189">
        <f t="shared" si="50"/>
        <v>140513.97129745997</v>
      </c>
      <c r="F243" s="188">
        <f>INDEX([9]Delta!$F$1:$EE$65553,$L$21,$I243)</f>
        <v>2062.5230000000001</v>
      </c>
      <c r="G243" s="190">
        <f t="shared" si="47"/>
        <v>68.12722636181995</v>
      </c>
      <c r="I243" s="94">
        <f t="shared" si="54"/>
        <v>112</v>
      </c>
      <c r="J243" s="90">
        <f t="shared" si="52"/>
        <v>2036</v>
      </c>
      <c r="K243" s="95">
        <f t="shared" si="53"/>
        <v>49888</v>
      </c>
    </row>
    <row r="244" spans="2:13" outlineLevel="1">
      <c r="B244" s="95">
        <f t="shared" si="49"/>
        <v>49919</v>
      </c>
      <c r="C244" s="188">
        <f>IF(F244&lt;&gt;0,-INDEX([9]Delta!$F$1:$EE$65553,$L$20,$I244),0)</f>
        <v>23512.463970184326</v>
      </c>
      <c r="D244" s="189">
        <f>IF(ISNUMBER($F244),VLOOKUP($J244,'Table 1'!$B$13:$C$33,2,FALSE)/12*1000*Study_MW,"")</f>
        <v>120228.34234549322</v>
      </c>
      <c r="E244" s="189">
        <f t="shared" si="50"/>
        <v>143740.80631567753</v>
      </c>
      <c r="F244" s="188">
        <f>INDEX([9]Delta!$F$1:$EE$65553,$L$21,$I244)</f>
        <v>2007.21</v>
      </c>
      <c r="G244" s="190">
        <f t="shared" si="47"/>
        <v>71.612241028929475</v>
      </c>
      <c r="I244" s="94">
        <f t="shared" si="54"/>
        <v>113</v>
      </c>
      <c r="J244" s="90">
        <f t="shared" si="52"/>
        <v>2036</v>
      </c>
      <c r="K244" s="95">
        <f t="shared" si="53"/>
        <v>49919</v>
      </c>
    </row>
    <row r="245" spans="2:13" outlineLevel="1">
      <c r="B245" s="95">
        <f t="shared" si="49"/>
        <v>49949</v>
      </c>
      <c r="C245" s="188">
        <f>IF(F245&lt;&gt;0,-INDEX([9]Delta!$F$1:$EE$65553,$L$20,$I245),0)</f>
        <v>35702.674602001905</v>
      </c>
      <c r="D245" s="189">
        <f>IF(ISNUMBER($F245),VLOOKUP($J245,'Table 1'!$B$13:$C$33,2,FALSE)/12*1000*Study_MW,"")</f>
        <v>120228.34234549322</v>
      </c>
      <c r="E245" s="189">
        <f t="shared" si="50"/>
        <v>155931.01694749511</v>
      </c>
      <c r="F245" s="188">
        <f>INDEX([9]Delta!$F$1:$EE$65553,$L$21,$I245)</f>
        <v>1915.1179999999999</v>
      </c>
      <c r="G245" s="190">
        <f t="shared" si="47"/>
        <v>81.421101439960935</v>
      </c>
      <c r="I245" s="94">
        <f t="shared" si="54"/>
        <v>114</v>
      </c>
      <c r="J245" s="90">
        <f t="shared" si="52"/>
        <v>2036</v>
      </c>
      <c r="K245" s="95">
        <f t="shared" si="53"/>
        <v>49949</v>
      </c>
    </row>
    <row r="246" spans="2:13" outlineLevel="1">
      <c r="B246" s="95">
        <f t="shared" si="49"/>
        <v>49980</v>
      </c>
      <c r="C246" s="188">
        <f>IF(F246&lt;&gt;0,-INDEX([9]Delta!$F$1:$EE$65553,$L$20,$I246),0)</f>
        <v>34180.255298852921</v>
      </c>
      <c r="D246" s="189">
        <f>IF(ISNUMBER($F246),VLOOKUP($J246,'Table 1'!$B$13:$C$33,2,FALSE)/12*1000*Study_MW,"")</f>
        <v>120228.34234549322</v>
      </c>
      <c r="E246" s="189">
        <f t="shared" si="50"/>
        <v>154408.59764434613</v>
      </c>
      <c r="F246" s="188">
        <f>INDEX([9]Delta!$F$1:$EE$65553,$L$21,$I246)</f>
        <v>1523.4</v>
      </c>
      <c r="G246" s="190">
        <f t="shared" si="47"/>
        <v>101.3578821349259</v>
      </c>
      <c r="I246" s="94">
        <f t="shared" si="54"/>
        <v>115</v>
      </c>
      <c r="J246" s="90">
        <f t="shared" si="52"/>
        <v>2036</v>
      </c>
      <c r="K246" s="95">
        <f t="shared" si="53"/>
        <v>49980</v>
      </c>
    </row>
    <row r="247" spans="2:13" outlineLevel="1">
      <c r="B247" s="99">
        <f t="shared" si="49"/>
        <v>50010</v>
      </c>
      <c r="C247" s="191">
        <f>IF(F247&lt;&gt;0,-INDEX([9]Delta!$F$1:$EE$65553,$L$20,$I247),0)</f>
        <v>36506.269196420908</v>
      </c>
      <c r="D247" s="192">
        <f>IF(ISNUMBER($F247),VLOOKUP($J247,'Table 1'!$B$13:$C$33,2,FALSE)/12*1000*Study_MW,"")</f>
        <v>120228.34234549322</v>
      </c>
      <c r="E247" s="192">
        <f t="shared" si="50"/>
        <v>156734.61154191411</v>
      </c>
      <c r="F247" s="191">
        <f>INDEX([9]Delta!$F$1:$EE$65553,$L$21,$I247)</f>
        <v>1286.934</v>
      </c>
      <c r="G247" s="193">
        <f t="shared" si="47"/>
        <v>121.78916054895909</v>
      </c>
      <c r="I247" s="81">
        <f t="shared" si="54"/>
        <v>116</v>
      </c>
      <c r="J247" s="90">
        <f t="shared" si="52"/>
        <v>2036</v>
      </c>
      <c r="K247" s="99">
        <f t="shared" si="53"/>
        <v>50010</v>
      </c>
      <c r="M247" s="72" t="s">
        <v>186</v>
      </c>
    </row>
    <row r="248" spans="2:13" outlineLevel="1">
      <c r="B248" s="91">
        <f t="shared" si="49"/>
        <v>50041</v>
      </c>
      <c r="C248" s="337">
        <f>IF(F248&lt;&gt;"",C236*(1+M248),"")</f>
        <v>33654.376637006848</v>
      </c>
      <c r="D248" s="186">
        <f>IF(ISNUMBER($F248),VLOOKUP($J248,'Table 1'!$B$13:$C$33,2,FALSE)/12*1000*Study_MW,"")</f>
        <v>123154.0887667694</v>
      </c>
      <c r="E248" s="186">
        <f t="shared" si="50"/>
        <v>156808.46540377627</v>
      </c>
      <c r="F248" s="185">
        <f>INDEX([9]Delta!$F$1:$EE$65553,$L$21,$I248)</f>
        <v>1402.1610000000001</v>
      </c>
      <c r="G248" s="187">
        <f t="shared" si="47"/>
        <v>111.83342383918556</v>
      </c>
      <c r="I248" s="77">
        <f>I128</f>
        <v>118</v>
      </c>
      <c r="J248" s="90">
        <f t="shared" si="52"/>
        <v>2037</v>
      </c>
      <c r="K248" s="91">
        <f t="shared" si="53"/>
        <v>50041</v>
      </c>
      <c r="M248" s="318">
        <v>2.4277391473133791E-2</v>
      </c>
    </row>
    <row r="249" spans="2:13" outlineLevel="1">
      <c r="B249" s="95">
        <f t="shared" si="49"/>
        <v>50072</v>
      </c>
      <c r="C249" s="338">
        <f t="shared" ref="C249:C265" si="55">IF(F249&lt;&gt;"",C237*(1+M249),"")</f>
        <v>26147.650380816758</v>
      </c>
      <c r="D249" s="189">
        <f>IF(ISNUMBER($F249),VLOOKUP($J249,'Table 1'!$B$13:$C$33,2,FALSE)/12*1000*Study_MW,"")</f>
        <v>123154.0887667694</v>
      </c>
      <c r="E249" s="189">
        <f t="shared" si="50"/>
        <v>149301.73914758617</v>
      </c>
      <c r="F249" s="188">
        <f>INDEX([9]Delta!$F$1:$EE$65553,$L$21,$I249)</f>
        <v>1372.42</v>
      </c>
      <c r="G249" s="190">
        <f t="shared" si="47"/>
        <v>108.78720737644902</v>
      </c>
      <c r="I249" s="94">
        <f t="shared" si="54"/>
        <v>119</v>
      </c>
      <c r="J249" s="90">
        <f t="shared" si="52"/>
        <v>2037</v>
      </c>
      <c r="K249" s="95">
        <f t="shared" si="53"/>
        <v>50072</v>
      </c>
      <c r="M249" s="318">
        <v>2.4277391473133791E-2</v>
      </c>
    </row>
    <row r="250" spans="2:13" outlineLevel="1">
      <c r="B250" s="95">
        <f t="shared" si="49"/>
        <v>50100</v>
      </c>
      <c r="C250" s="338">
        <f t="shared" si="55"/>
        <v>20367.884841338408</v>
      </c>
      <c r="D250" s="189">
        <f>IF(ISNUMBER($F250),VLOOKUP($J250,'Table 1'!$B$13:$C$33,2,FALSE)/12*1000*Study_MW,"")</f>
        <v>123154.0887667694</v>
      </c>
      <c r="E250" s="189">
        <f t="shared" si="50"/>
        <v>143521.9736081078</v>
      </c>
      <c r="F250" s="188">
        <f>INDEX([9]Delta!$F$1:$EE$65553,$L$21,$I250)</f>
        <v>1859.2249999999999</v>
      </c>
      <c r="G250" s="190">
        <f t="shared" si="47"/>
        <v>77.194515783785079</v>
      </c>
      <c r="I250" s="94">
        <f t="shared" si="54"/>
        <v>120</v>
      </c>
      <c r="J250" s="90">
        <f t="shared" si="52"/>
        <v>2037</v>
      </c>
      <c r="K250" s="95">
        <f t="shared" si="53"/>
        <v>50100</v>
      </c>
      <c r="M250" s="318">
        <v>2.4277391473133791E-2</v>
      </c>
    </row>
    <row r="251" spans="2:13" outlineLevel="1">
      <c r="B251" s="95">
        <f t="shared" si="49"/>
        <v>50131</v>
      </c>
      <c r="C251" s="338">
        <f t="shared" si="55"/>
        <v>14102.352959227472</v>
      </c>
      <c r="D251" s="189">
        <f>IF(ISNUMBER($F251),VLOOKUP($J251,'Table 1'!$B$13:$C$33,2,FALSE)/12*1000*Study_MW,"")</f>
        <v>123154.0887667694</v>
      </c>
      <c r="E251" s="189">
        <f t="shared" si="50"/>
        <v>137256.44172599688</v>
      </c>
      <c r="F251" s="188">
        <f>INDEX([9]Delta!$F$1:$EE$65553,$L$21,$I251)</f>
        <v>1921.17</v>
      </c>
      <c r="G251" s="190">
        <f t="shared" si="47"/>
        <v>71.444193760050837</v>
      </c>
      <c r="I251" s="94">
        <f t="shared" si="54"/>
        <v>121</v>
      </c>
      <c r="J251" s="90">
        <f t="shared" si="52"/>
        <v>2037</v>
      </c>
      <c r="K251" s="95">
        <f t="shared" si="53"/>
        <v>50131</v>
      </c>
      <c r="M251" s="318">
        <v>2.4277391473133791E-2</v>
      </c>
    </row>
    <row r="252" spans="2:13" outlineLevel="1">
      <c r="B252" s="95">
        <f t="shared" si="49"/>
        <v>50161</v>
      </c>
      <c r="C252" s="338">
        <f t="shared" si="55"/>
        <v>12975.109886200798</v>
      </c>
      <c r="D252" s="189">
        <f>IF(ISNUMBER($F252),VLOOKUP($J252,'Table 1'!$B$13:$C$33,2,FALSE)/12*1000*Study_MW,"")</f>
        <v>123154.0887667694</v>
      </c>
      <c r="E252" s="189">
        <f t="shared" si="50"/>
        <v>136129.1986529702</v>
      </c>
      <c r="F252" s="188">
        <f>INDEX([9]Delta!$F$1:$EE$65553,$L$21,$I252)</f>
        <v>2064.848</v>
      </c>
      <c r="G252" s="190">
        <f t="shared" si="47"/>
        <v>65.926982835041713</v>
      </c>
      <c r="I252" s="94">
        <f t="shared" si="54"/>
        <v>122</v>
      </c>
      <c r="J252" s="90">
        <f t="shared" si="52"/>
        <v>2037</v>
      </c>
      <c r="K252" s="95">
        <f t="shared" si="53"/>
        <v>50161</v>
      </c>
      <c r="M252" s="318">
        <v>2.4277391473133791E-2</v>
      </c>
    </row>
    <row r="253" spans="2:13" outlineLevel="1">
      <c r="B253" s="95">
        <f t="shared" si="49"/>
        <v>50192</v>
      </c>
      <c r="C253" s="338">
        <f t="shared" si="55"/>
        <v>1607.5814462845908</v>
      </c>
      <c r="D253" s="189">
        <f>IF(ISNUMBER($F253),VLOOKUP($J253,'Table 1'!$B$13:$C$33,2,FALSE)/12*1000*Study_MW,"")</f>
        <v>123154.0887667694</v>
      </c>
      <c r="E253" s="189">
        <f t="shared" si="50"/>
        <v>124761.67021305399</v>
      </c>
      <c r="F253" s="188">
        <f>INDEX([9]Delta!$F$1:$EE$65553,$L$21,$I253)</f>
        <v>2062.7399999999998</v>
      </c>
      <c r="G253" s="190">
        <f t="shared" si="47"/>
        <v>60.483468693608501</v>
      </c>
      <c r="I253" s="94">
        <f t="shared" si="54"/>
        <v>123</v>
      </c>
      <c r="J253" s="90">
        <f t="shared" si="52"/>
        <v>2037</v>
      </c>
      <c r="K253" s="95">
        <f t="shared" si="53"/>
        <v>50192</v>
      </c>
      <c r="M253" s="318">
        <v>2.4277391473133791E-2</v>
      </c>
    </row>
    <row r="254" spans="2:13" outlineLevel="1">
      <c r="B254" s="95">
        <f t="shared" si="49"/>
        <v>50222</v>
      </c>
      <c r="C254" s="338">
        <f t="shared" si="55"/>
        <v>14404.457380823693</v>
      </c>
      <c r="D254" s="189">
        <f>IF(ISNUMBER($F254),VLOOKUP($J254,'Table 1'!$B$13:$C$33,2,FALSE)/12*1000*Study_MW,"")</f>
        <v>123154.0887667694</v>
      </c>
      <c r="E254" s="189">
        <f t="shared" si="50"/>
        <v>137558.54614759309</v>
      </c>
      <c r="F254" s="188">
        <f>INDEX([9]Delta!$F$1:$EE$65553,$L$21,$I254)</f>
        <v>1944.413</v>
      </c>
      <c r="G254" s="190">
        <f t="shared" si="47"/>
        <v>70.745539218053523</v>
      </c>
      <c r="I254" s="94">
        <f t="shared" si="54"/>
        <v>124</v>
      </c>
      <c r="J254" s="90">
        <f t="shared" si="52"/>
        <v>2037</v>
      </c>
      <c r="K254" s="95">
        <f t="shared" si="53"/>
        <v>50222</v>
      </c>
      <c r="M254" s="318">
        <v>2.4277391473133791E-2</v>
      </c>
    </row>
    <row r="255" spans="2:13" outlineLevel="1">
      <c r="B255" s="95">
        <f t="shared" si="49"/>
        <v>50253</v>
      </c>
      <c r="C255" s="338">
        <f t="shared" si="55"/>
        <v>20778.111107312398</v>
      </c>
      <c r="D255" s="189">
        <f>IF(ISNUMBER($F255),VLOOKUP($J255,'Table 1'!$B$13:$C$33,2,FALSE)/12*1000*Study_MW,"")</f>
        <v>123154.0887667694</v>
      </c>
      <c r="E255" s="189">
        <f t="shared" si="50"/>
        <v>143932.19987408179</v>
      </c>
      <c r="F255" s="188">
        <f>INDEX([9]Delta!$F$1:$EE$65553,$L$21,$I255)</f>
        <v>2052.1689999999999</v>
      </c>
      <c r="G255" s="190">
        <f t="shared" si="47"/>
        <v>70.136621240298339</v>
      </c>
      <c r="I255" s="94">
        <f t="shared" si="54"/>
        <v>125</v>
      </c>
      <c r="J255" s="90">
        <f t="shared" si="52"/>
        <v>2037</v>
      </c>
      <c r="K255" s="95">
        <f t="shared" si="53"/>
        <v>50253</v>
      </c>
      <c r="M255" s="318">
        <v>2.4277391473133791E-2</v>
      </c>
    </row>
    <row r="256" spans="2:13" outlineLevel="1">
      <c r="B256" s="95">
        <f t="shared" si="49"/>
        <v>50284</v>
      </c>
      <c r="C256" s="338">
        <f t="shared" si="55"/>
        <v>24083.285262486446</v>
      </c>
      <c r="D256" s="189">
        <f>IF(ISNUMBER($F256),VLOOKUP($J256,'Table 1'!$B$13:$C$33,2,FALSE)/12*1000*Study_MW,"")</f>
        <v>123154.0887667694</v>
      </c>
      <c r="E256" s="189">
        <f t="shared" si="50"/>
        <v>147237.37402925585</v>
      </c>
      <c r="F256" s="188">
        <f>INDEX([9]Delta!$F$1:$EE$65553,$L$21,$I256)</f>
        <v>1997.19</v>
      </c>
      <c r="G256" s="190">
        <f t="shared" si="47"/>
        <v>73.72226679948119</v>
      </c>
      <c r="I256" s="94">
        <f t="shared" si="54"/>
        <v>126</v>
      </c>
      <c r="J256" s="90">
        <f t="shared" si="52"/>
        <v>2037</v>
      </c>
      <c r="K256" s="95">
        <f t="shared" si="53"/>
        <v>50284</v>
      </c>
      <c r="M256" s="318">
        <v>2.4277391473133791E-2</v>
      </c>
    </row>
    <row r="257" spans="2:13" outlineLevel="1">
      <c r="B257" s="95">
        <f t="shared" si="49"/>
        <v>50314</v>
      </c>
      <c r="C257" s="338">
        <f t="shared" si="55"/>
        <v>36569.442409952615</v>
      </c>
      <c r="D257" s="189">
        <f>IF(ISNUMBER($F257),VLOOKUP($J257,'Table 1'!$B$13:$C$33,2,FALSE)/12*1000*Study_MW,"")</f>
        <v>123154.0887667694</v>
      </c>
      <c r="E257" s="189">
        <f t="shared" si="50"/>
        <v>159723.53117672203</v>
      </c>
      <c r="F257" s="188">
        <f>INDEX([9]Delta!$F$1:$EE$65553,$L$21,$I257)</f>
        <v>1905.4770000000001</v>
      </c>
      <c r="G257" s="190">
        <f t="shared" si="47"/>
        <v>83.82338447366304</v>
      </c>
      <c r="I257" s="94">
        <f t="shared" si="54"/>
        <v>127</v>
      </c>
      <c r="J257" s="90">
        <f t="shared" si="52"/>
        <v>2037</v>
      </c>
      <c r="K257" s="95">
        <f t="shared" si="53"/>
        <v>50314</v>
      </c>
      <c r="M257" s="318">
        <v>2.4277391473133791E-2</v>
      </c>
    </row>
    <row r="258" spans="2:13" outlineLevel="1">
      <c r="B258" s="95">
        <f t="shared" si="49"/>
        <v>50345</v>
      </c>
      <c r="C258" s="338">
        <f t="shared" si="55"/>
        <v>35010.06273739483</v>
      </c>
      <c r="D258" s="189">
        <f>IF(ISNUMBER($F258),VLOOKUP($J258,'Table 1'!$B$13:$C$33,2,FALSE)/12*1000*Study_MW,"")</f>
        <v>123154.0887667694</v>
      </c>
      <c r="E258" s="189">
        <f t="shared" si="50"/>
        <v>158164.15150416424</v>
      </c>
      <c r="F258" s="188">
        <f>INDEX([9]Delta!$F$1:$EE$65553,$L$21,$I258)</f>
        <v>1515.81</v>
      </c>
      <c r="G258" s="190">
        <f t="shared" si="47"/>
        <v>104.34299252819565</v>
      </c>
      <c r="I258" s="94">
        <f t="shared" si="54"/>
        <v>128</v>
      </c>
      <c r="J258" s="90">
        <f t="shared" si="52"/>
        <v>2037</v>
      </c>
      <c r="K258" s="95">
        <f t="shared" si="53"/>
        <v>50345</v>
      </c>
      <c r="M258" s="318">
        <v>2.4277391473133791E-2</v>
      </c>
    </row>
    <row r="259" spans="2:13" outlineLevel="1" collapsed="1">
      <c r="B259" s="99">
        <f t="shared" si="49"/>
        <v>50375</v>
      </c>
      <c r="C259" s="339">
        <f t="shared" si="55"/>
        <v>37392.546184926025</v>
      </c>
      <c r="D259" s="192">
        <f>IF(ISNUMBER($F259),VLOOKUP($J259,'Table 1'!$B$13:$C$33,2,FALSE)/12*1000*Study_MW,"")</f>
        <v>123154.0887667694</v>
      </c>
      <c r="E259" s="192">
        <f t="shared" si="50"/>
        <v>160546.63495169542</v>
      </c>
      <c r="F259" s="191">
        <f>INDEX([9]Delta!$F$1:$EE$65553,$L$21,$I259)</f>
        <v>1280.548</v>
      </c>
      <c r="G259" s="193">
        <f t="shared" si="47"/>
        <v>125.37338307638247</v>
      </c>
      <c r="I259" s="81">
        <f t="shared" si="54"/>
        <v>129</v>
      </c>
      <c r="J259" s="90">
        <f t="shared" si="52"/>
        <v>2037</v>
      </c>
      <c r="K259" s="99">
        <f t="shared" si="53"/>
        <v>50375</v>
      </c>
      <c r="M259" s="318">
        <v>2.4277391473133791E-2</v>
      </c>
    </row>
    <row r="260" spans="2:13" outlineLevel="1">
      <c r="B260" s="146">
        <f t="shared" si="49"/>
        <v>50406</v>
      </c>
      <c r="C260" s="340" t="str">
        <f t="shared" si="55"/>
        <v/>
      </c>
      <c r="D260" s="101" t="str">
        <f>IF(ISNUMBER($F260),VLOOKUP($J260,'Table 1'!$B$13:$C$33,2,FALSE)/12*1000*Study_MW,"")</f>
        <v/>
      </c>
      <c r="E260" s="101" t="str">
        <f>IF(ISNUMBER($F260),C260+D260,"")</f>
        <v/>
      </c>
      <c r="F260" s="100" t="str">
        <f>IF(AND(F20="",$F$259&gt;0),F248*(F248/F56)^(1/16),"")</f>
        <v/>
      </c>
      <c r="G260" s="102" t="str">
        <f>IFERROR(IF(ISNUMBER($F260),E260/$F260,""),"")</f>
        <v/>
      </c>
      <c r="I260" s="77">
        <f>I140</f>
        <v>1</v>
      </c>
      <c r="J260" s="90">
        <f t="shared" ref="J260:J271" si="56">YEAR(B260)</f>
        <v>2038</v>
      </c>
      <c r="K260" s="91" t="str">
        <f t="shared" ref="K260:K271" si="57">IF(ISNUMBER(F260),IF(F260&lt;&gt;0,B260,""),"")</f>
        <v/>
      </c>
      <c r="M260" s="318">
        <v>2.4418737348747444E-2</v>
      </c>
    </row>
    <row r="261" spans="2:13" outlineLevel="1">
      <c r="B261" s="147">
        <f t="shared" si="49"/>
        <v>50437</v>
      </c>
      <c r="C261" s="341" t="str">
        <f t="shared" si="55"/>
        <v/>
      </c>
      <c r="D261" s="104" t="str">
        <f>IF(ISNUMBER($F261),VLOOKUP($J261,'Table 1'!$B$13:$C$33,2,FALSE)/12*1000*Study_MW,"")</f>
        <v/>
      </c>
      <c r="E261" s="104" t="str">
        <f t="shared" ref="E261:E264" si="58">IF(ISNUMBER($F261),C261+D261,"")</f>
        <v/>
      </c>
      <c r="F261" s="103" t="str">
        <f t="shared" ref="F261:F265" si="59">IF(AND(F21="",$F$259&gt;0),F249*(F249/F57)^(1/16),"")</f>
        <v/>
      </c>
      <c r="G261" s="105" t="str">
        <f t="shared" ref="G261:G264" si="60">IFERROR(IF(ISNUMBER($F261),E261/$F261,""),"")</f>
        <v/>
      </c>
      <c r="I261" s="94">
        <f t="shared" si="54"/>
        <v>2</v>
      </c>
      <c r="J261" s="90">
        <f t="shared" si="56"/>
        <v>2038</v>
      </c>
      <c r="K261" s="95" t="str">
        <f t="shared" si="57"/>
        <v/>
      </c>
      <c r="M261" s="318">
        <v>2.4418737348747444E-2</v>
      </c>
    </row>
    <row r="262" spans="2:13" outlineLevel="1">
      <c r="B262" s="147">
        <f t="shared" si="49"/>
        <v>50465</v>
      </c>
      <c r="C262" s="341" t="str">
        <f t="shared" si="55"/>
        <v/>
      </c>
      <c r="D262" s="104" t="str">
        <f>IF(ISNUMBER($F262),VLOOKUP($J262,'Table 1'!$B$13:$C$33,2,FALSE)/12*1000*Study_MW,"")</f>
        <v/>
      </c>
      <c r="E262" s="104" t="str">
        <f t="shared" si="58"/>
        <v/>
      </c>
      <c r="F262" s="103" t="str">
        <f t="shared" si="59"/>
        <v/>
      </c>
      <c r="G262" s="105" t="str">
        <f t="shared" si="60"/>
        <v/>
      </c>
      <c r="I262" s="94">
        <f t="shared" si="54"/>
        <v>3</v>
      </c>
      <c r="J262" s="90">
        <f t="shared" si="56"/>
        <v>2038</v>
      </c>
      <c r="K262" s="95" t="str">
        <f t="shared" si="57"/>
        <v/>
      </c>
      <c r="M262" s="318">
        <v>2.4418737348747444E-2</v>
      </c>
    </row>
    <row r="263" spans="2:13" outlineLevel="1">
      <c r="B263" s="147">
        <f t="shared" si="49"/>
        <v>50496</v>
      </c>
      <c r="C263" s="341" t="str">
        <f t="shared" si="55"/>
        <v/>
      </c>
      <c r="D263" s="104" t="str">
        <f>IF(ISNUMBER($F263),VLOOKUP($J263,'Table 1'!$B$13:$C$33,2,FALSE)/12*1000*Study_MW,"")</f>
        <v/>
      </c>
      <c r="E263" s="104" t="str">
        <f t="shared" si="58"/>
        <v/>
      </c>
      <c r="F263" s="103" t="str">
        <f t="shared" si="59"/>
        <v/>
      </c>
      <c r="G263" s="105" t="str">
        <f t="shared" si="60"/>
        <v/>
      </c>
      <c r="I263" s="94">
        <f t="shared" si="54"/>
        <v>4</v>
      </c>
      <c r="J263" s="90">
        <f t="shared" si="56"/>
        <v>2038</v>
      </c>
      <c r="K263" s="95" t="str">
        <f t="shared" si="57"/>
        <v/>
      </c>
      <c r="M263" s="318">
        <v>2.4418737348747444E-2</v>
      </c>
    </row>
    <row r="264" spans="2:13" outlineLevel="1">
      <c r="B264" s="147">
        <f t="shared" si="49"/>
        <v>50526</v>
      </c>
      <c r="C264" s="341" t="str">
        <f t="shared" si="55"/>
        <v/>
      </c>
      <c r="D264" s="104" t="str">
        <f>IF(ISNUMBER($F264),VLOOKUP($J264,'Table 1'!$B$13:$C$33,2,FALSE)/12*1000*Study_MW,"")</f>
        <v/>
      </c>
      <c r="E264" s="104" t="str">
        <f t="shared" si="58"/>
        <v/>
      </c>
      <c r="F264" s="103" t="str">
        <f t="shared" si="59"/>
        <v/>
      </c>
      <c r="G264" s="105" t="str">
        <f t="shared" si="60"/>
        <v/>
      </c>
      <c r="I264" s="94">
        <f t="shared" si="54"/>
        <v>5</v>
      </c>
      <c r="J264" s="90">
        <f t="shared" si="56"/>
        <v>2038</v>
      </c>
      <c r="K264" s="95" t="str">
        <f t="shared" si="57"/>
        <v/>
      </c>
      <c r="M264" s="318">
        <v>2.4418737348747444E-2</v>
      </c>
    </row>
    <row r="265" spans="2:13" outlineLevel="1">
      <c r="B265" s="147">
        <f t="shared" si="49"/>
        <v>50557</v>
      </c>
      <c r="C265" s="341" t="str">
        <f t="shared" si="55"/>
        <v/>
      </c>
      <c r="D265" s="104" t="str">
        <f>IF(ISNUMBER($F265),VLOOKUP($J265,'Table 1'!$B$13:$C$33,2,FALSE)/12*1000*Study_MW,"")</f>
        <v/>
      </c>
      <c r="E265" s="104" t="str">
        <f t="shared" ref="E265" si="61">IF(ISNUMBER($F265),C265+D265,"")</f>
        <v/>
      </c>
      <c r="F265" s="103" t="str">
        <f t="shared" si="59"/>
        <v/>
      </c>
      <c r="G265" s="105" t="str">
        <f t="shared" ref="G265" si="62">IFERROR(IF(ISNUMBER($F265),E265/$F265,""),"")</f>
        <v/>
      </c>
      <c r="I265" s="94">
        <f t="shared" si="54"/>
        <v>6</v>
      </c>
      <c r="J265" s="90">
        <f t="shared" si="56"/>
        <v>2038</v>
      </c>
      <c r="K265" s="95" t="str">
        <f t="shared" si="57"/>
        <v/>
      </c>
      <c r="M265" s="318">
        <v>2.4418737348747444E-2</v>
      </c>
    </row>
    <row r="266" spans="2:13" outlineLevel="1">
      <c r="B266" s="147">
        <f t="shared" si="49"/>
        <v>50587</v>
      </c>
      <c r="C266" s="188"/>
      <c r="D266" s="189"/>
      <c r="E266" s="189"/>
      <c r="F266" s="188"/>
      <c r="G266" s="190"/>
      <c r="I266" s="94">
        <f t="shared" si="54"/>
        <v>7</v>
      </c>
      <c r="J266" s="90">
        <f t="shared" si="56"/>
        <v>2038</v>
      </c>
      <c r="K266" s="95" t="str">
        <f t="shared" si="57"/>
        <v/>
      </c>
      <c r="M266" s="318">
        <v>2.4418737348747444E-2</v>
      </c>
    </row>
    <row r="267" spans="2:13" outlineLevel="1">
      <c r="B267" s="147">
        <f t="shared" si="49"/>
        <v>50618</v>
      </c>
      <c r="C267" s="188"/>
      <c r="D267" s="189"/>
      <c r="E267" s="189"/>
      <c r="F267" s="188"/>
      <c r="G267" s="190"/>
      <c r="I267" s="94">
        <f t="shared" si="54"/>
        <v>8</v>
      </c>
      <c r="J267" s="90">
        <f t="shared" si="56"/>
        <v>2038</v>
      </c>
      <c r="K267" s="95" t="str">
        <f t="shared" si="57"/>
        <v/>
      </c>
      <c r="M267" s="318">
        <v>2.4418737348747444E-2</v>
      </c>
    </row>
    <row r="268" spans="2:13" outlineLevel="1">
      <c r="B268" s="147">
        <f t="shared" si="49"/>
        <v>50649</v>
      </c>
      <c r="C268" s="188"/>
      <c r="D268" s="189"/>
      <c r="E268" s="189"/>
      <c r="F268" s="188"/>
      <c r="G268" s="190"/>
      <c r="I268" s="94">
        <f t="shared" si="54"/>
        <v>9</v>
      </c>
      <c r="J268" s="90">
        <f t="shared" si="56"/>
        <v>2038</v>
      </c>
      <c r="K268" s="95" t="str">
        <f t="shared" si="57"/>
        <v/>
      </c>
      <c r="M268" s="318">
        <v>2.4418737348747444E-2</v>
      </c>
    </row>
    <row r="269" spans="2:13" outlineLevel="1">
      <c r="B269" s="147">
        <f t="shared" si="49"/>
        <v>50679</v>
      </c>
      <c r="C269" s="188"/>
      <c r="D269" s="189"/>
      <c r="E269" s="189"/>
      <c r="F269" s="188"/>
      <c r="G269" s="190"/>
      <c r="I269" s="94">
        <f t="shared" si="54"/>
        <v>10</v>
      </c>
      <c r="J269" s="90">
        <f t="shared" si="56"/>
        <v>2038</v>
      </c>
      <c r="K269" s="95" t="str">
        <f t="shared" si="57"/>
        <v/>
      </c>
      <c r="M269" s="318">
        <v>2.4418737348747444E-2</v>
      </c>
    </row>
    <row r="270" spans="2:13" outlineLevel="1">
      <c r="B270" s="147">
        <f t="shared" si="49"/>
        <v>50710</v>
      </c>
      <c r="C270" s="188"/>
      <c r="D270" s="189"/>
      <c r="E270" s="189"/>
      <c r="F270" s="188"/>
      <c r="G270" s="190"/>
      <c r="I270" s="94">
        <f t="shared" si="54"/>
        <v>11</v>
      </c>
      <c r="J270" s="90">
        <f t="shared" si="56"/>
        <v>2038</v>
      </c>
      <c r="K270" s="95" t="str">
        <f t="shared" si="57"/>
        <v/>
      </c>
      <c r="M270" s="318">
        <v>2.4418737348747444E-2</v>
      </c>
    </row>
    <row r="271" spans="2:13" outlineLevel="1">
      <c r="B271" s="148">
        <f t="shared" si="49"/>
        <v>50740</v>
      </c>
      <c r="C271" s="191"/>
      <c r="D271" s="192"/>
      <c r="E271" s="192"/>
      <c r="F271" s="191"/>
      <c r="G271" s="193"/>
      <c r="I271" s="81">
        <f t="shared" si="54"/>
        <v>12</v>
      </c>
      <c r="J271" s="90">
        <f t="shared" si="56"/>
        <v>2038</v>
      </c>
      <c r="K271" s="99" t="str">
        <f t="shared" si="57"/>
        <v/>
      </c>
      <c r="M271" s="318">
        <v>2.4418737348747444E-2</v>
      </c>
    </row>
    <row r="272" spans="2:13">
      <c r="B272" s="106"/>
      <c r="K272" s="90"/>
    </row>
    <row r="273" spans="2:2" hidden="1">
      <c r="B273" s="72" t="str">
        <f>"Note: Energy Dollars in "&amp;YEAR(B260)&amp;" are "&amp;YEAR(B248)&amp;" x ("&amp;YEAR(B248)&amp;" / "&amp;YEAR(B200)&amp;" ) ^ (1/4)"</f>
        <v>Note: Energy Dollars in 2038 are 2037 x (2037 / 2033 ) ^ (1/4)</v>
      </c>
    </row>
  </sheetData>
  <printOptions horizontalCentered="1"/>
  <pageMargins left="0.25" right="0.25" top="0.75" bottom="0.75" header="0.3" footer="0.3"/>
  <pageSetup orientation="portrait" r:id="rId1"/>
  <headerFooter alignWithMargins="0">
    <oddFooter>&amp;L&amp;8NPC Group - &amp;F   ( &amp;A )&amp;C &amp;R &amp;8&amp;D  &amp;T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102"/>
  <sheetViews>
    <sheetView view="pageBreakPreview" zoomScale="60" zoomScaleNormal="100" workbookViewId="0">
      <selection activeCell="B1" sqref="B1"/>
    </sheetView>
  </sheetViews>
  <sheetFormatPr defaultColWidth="9.33203125" defaultRowHeight="12.75"/>
  <cols>
    <col min="1" max="1" width="1.5" style="208" customWidth="1"/>
    <col min="2" max="2" width="10.83203125" style="208" customWidth="1"/>
    <col min="3" max="3" width="14.1640625" style="208" customWidth="1"/>
    <col min="4" max="4" width="12.33203125" style="208" customWidth="1"/>
    <col min="5" max="5" width="9.1640625" style="208" customWidth="1"/>
    <col min="6" max="6" width="9.83203125" style="208" bestFit="1" customWidth="1"/>
    <col min="7" max="7" width="9.83203125" style="208" customWidth="1"/>
    <col min="8" max="8" width="10.5" style="208" customWidth="1"/>
    <col min="9" max="10" width="12.5" style="208" customWidth="1"/>
    <col min="11" max="11" width="11.6640625" style="208" customWidth="1"/>
    <col min="12" max="13" width="9.33203125" style="208"/>
    <col min="14" max="14" width="9.33203125" style="263"/>
    <col min="15" max="16384" width="9.33203125" style="208"/>
  </cols>
  <sheetData>
    <row r="1" spans="2:17" ht="15.75">
      <c r="B1" s="206" t="s">
        <v>109</v>
      </c>
      <c r="C1" s="207"/>
      <c r="D1" s="207"/>
      <c r="E1" s="207"/>
      <c r="F1" s="207"/>
      <c r="G1" s="207"/>
      <c r="H1" s="207"/>
      <c r="I1" s="207"/>
      <c r="J1" s="207"/>
    </row>
    <row r="2" spans="2:17" ht="15.75">
      <c r="B2" s="206" t="s">
        <v>176</v>
      </c>
      <c r="C2" s="207"/>
      <c r="D2" s="207"/>
      <c r="E2" s="207"/>
      <c r="F2" s="207"/>
      <c r="G2" s="207"/>
      <c r="H2" s="207"/>
      <c r="I2" s="207"/>
      <c r="J2" s="207"/>
    </row>
    <row r="3" spans="2:17" ht="15.75">
      <c r="B3" s="206" t="str">
        <f>TEXT($C$63,"0%")&amp;" Capacity Factor"</f>
        <v>41% Capacity Factor</v>
      </c>
      <c r="C3" s="207"/>
      <c r="D3" s="207"/>
      <c r="E3" s="207"/>
      <c r="F3" s="207"/>
      <c r="G3" s="207"/>
      <c r="H3" s="207"/>
      <c r="I3" s="207"/>
      <c r="J3" s="207"/>
    </row>
    <row r="4" spans="2:17">
      <c r="B4" s="209"/>
      <c r="C4" s="209"/>
      <c r="D4" s="209"/>
      <c r="E4" s="209"/>
      <c r="F4" s="209"/>
      <c r="G4" s="209"/>
      <c r="H4" s="209"/>
      <c r="I4" s="210"/>
      <c r="J4" s="210"/>
      <c r="K4" s="210"/>
    </row>
    <row r="5" spans="2:17" ht="51.75" customHeight="1">
      <c r="B5" s="211" t="s">
        <v>0</v>
      </c>
      <c r="C5" s="212" t="s">
        <v>10</v>
      </c>
      <c r="D5" s="212" t="s">
        <v>11</v>
      </c>
      <c r="E5" s="212" t="s">
        <v>12</v>
      </c>
      <c r="F5" s="212" t="s">
        <v>110</v>
      </c>
      <c r="G5" s="19" t="s">
        <v>13</v>
      </c>
      <c r="H5" s="212" t="s">
        <v>111</v>
      </c>
      <c r="I5" s="212" t="s">
        <v>135</v>
      </c>
      <c r="J5" s="19" t="s">
        <v>73</v>
      </c>
      <c r="K5" s="212" t="s">
        <v>112</v>
      </c>
    </row>
    <row r="6" spans="2:17" ht="24" customHeight="1">
      <c r="B6" s="213"/>
      <c r="C6" s="214" t="s">
        <v>8</v>
      </c>
      <c r="D6" s="215" t="s">
        <v>9</v>
      </c>
      <c r="E6" s="215" t="s">
        <v>9</v>
      </c>
      <c r="F6" s="214" t="s">
        <v>39</v>
      </c>
      <c r="G6" s="22" t="s">
        <v>39</v>
      </c>
      <c r="H6" s="214" t="s">
        <v>39</v>
      </c>
      <c r="I6" s="214" t="s">
        <v>39</v>
      </c>
      <c r="J6" s="23" t="s">
        <v>9</v>
      </c>
      <c r="K6" s="214" t="s">
        <v>39</v>
      </c>
    </row>
    <row r="7" spans="2:17">
      <c r="C7" s="216" t="s">
        <v>1</v>
      </c>
      <c r="D7" s="216" t="s">
        <v>2</v>
      </c>
      <c r="E7" s="216" t="s">
        <v>3</v>
      </c>
      <c r="F7" s="216" t="s">
        <v>4</v>
      </c>
      <c r="G7" s="216" t="s">
        <v>5</v>
      </c>
      <c r="H7" s="216" t="s">
        <v>7</v>
      </c>
      <c r="I7" s="216" t="s">
        <v>28</v>
      </c>
      <c r="J7" s="216" t="s">
        <v>29</v>
      </c>
      <c r="K7" s="216" t="s">
        <v>29</v>
      </c>
    </row>
    <row r="8" spans="2:17" ht="6" customHeight="1">
      <c r="K8" s="210"/>
    </row>
    <row r="9" spans="2:17" ht="15.75">
      <c r="B9" s="60" t="str">
        <f>C52</f>
        <v>2017 IRP Wyoming Wind Resource - 41% Capacity Factor</v>
      </c>
      <c r="C9" s="210"/>
      <c r="E9" s="210"/>
      <c r="F9" s="210"/>
      <c r="G9" s="210"/>
      <c r="H9" s="210"/>
      <c r="I9" s="210"/>
      <c r="J9" s="210"/>
      <c r="K9" s="210"/>
      <c r="N9" s="208"/>
    </row>
    <row r="10" spans="2:17">
      <c r="B10" s="217">
        <v>2016</v>
      </c>
      <c r="C10" s="218">
        <f>C55</f>
        <v>1637</v>
      </c>
      <c r="D10" s="219">
        <f>C10*$C$62</f>
        <v>115.6947435682565</v>
      </c>
      <c r="E10" s="219">
        <f>C56</f>
        <v>37.565582271006477</v>
      </c>
      <c r="F10" s="220">
        <f t="shared" ref="F10:F36" si="0">(D10+E10)/(8.76*$C$63)</f>
        <v>42.464735403439889</v>
      </c>
      <c r="G10" s="220">
        <f>C58</f>
        <v>0.65</v>
      </c>
      <c r="H10" s="219">
        <f>C59</f>
        <v>-19.984206030717658</v>
      </c>
      <c r="I10" s="221">
        <f>F10+H10+G10</f>
        <v>23.130529372722229</v>
      </c>
      <c r="J10" s="221">
        <f>ROUND(I10*$C$63*8.76,2)</f>
        <v>83.48</v>
      </c>
      <c r="K10" s="219">
        <f>$C$57</f>
        <v>0.57299999999999995</v>
      </c>
      <c r="N10" s="264"/>
    </row>
    <row r="11" spans="2:17">
      <c r="B11" s="217">
        <f t="shared" ref="B11:B36" si="1">B10+1</f>
        <v>2017</v>
      </c>
      <c r="C11" s="223"/>
      <c r="D11" s="219">
        <f>ROUND(D10*(1+$D66),2)</f>
        <v>118.25</v>
      </c>
      <c r="E11" s="219">
        <f>ROUND(E10*(1+$D66),2)</f>
        <v>38.4</v>
      </c>
      <c r="F11" s="220">
        <f t="shared" si="0"/>
        <v>43.403932260495637</v>
      </c>
      <c r="G11" s="219">
        <f>ROUND(G10*(1+$D66),2)</f>
        <v>0.66</v>
      </c>
      <c r="H11" s="219">
        <f>ROUND(H10*(1+$D66),2)</f>
        <v>-20.43</v>
      </c>
      <c r="I11" s="221">
        <f>F11+H11+G11</f>
        <v>23.633932260495637</v>
      </c>
      <c r="J11" s="221">
        <f t="shared" ref="J11:J36" si="2">ROUND(I11*$C$63*8.76,2)</f>
        <v>85.3</v>
      </c>
      <c r="K11" s="219">
        <f>ROUND(K10*(1+$D66),2)</f>
        <v>0.59</v>
      </c>
      <c r="N11" s="264"/>
    </row>
    <row r="12" spans="2:17">
      <c r="B12" s="230">
        <f t="shared" si="1"/>
        <v>2018</v>
      </c>
      <c r="C12" s="231"/>
      <c r="D12" s="219">
        <f t="shared" ref="D12:G19" si="3">ROUND(D11*(1+$D67),2)</f>
        <v>120.81</v>
      </c>
      <c r="E12" s="219">
        <f t="shared" si="3"/>
        <v>39.229999999999997</v>
      </c>
      <c r="F12" s="221">
        <f t="shared" si="0"/>
        <v>44.343219399742871</v>
      </c>
      <c r="G12" s="219">
        <f t="shared" si="3"/>
        <v>0.67</v>
      </c>
      <c r="H12" s="232">
        <f t="shared" ref="H12" si="4">ROUND(H11*(1+$D67),2)</f>
        <v>-20.87</v>
      </c>
      <c r="I12" s="221">
        <f t="shared" ref="I12:I36" si="5">F12+H12+G12</f>
        <v>24.143219399742872</v>
      </c>
      <c r="J12" s="221">
        <f t="shared" si="2"/>
        <v>87.14</v>
      </c>
      <c r="K12" s="219">
        <f t="shared" ref="K12:K19" si="6">ROUND(K11*(1+$D67),2)</f>
        <v>0.6</v>
      </c>
      <c r="L12" s="210"/>
      <c r="N12" s="264"/>
    </row>
    <row r="13" spans="2:17">
      <c r="B13" s="230">
        <f t="shared" si="1"/>
        <v>2019</v>
      </c>
      <c r="C13" s="231"/>
      <c r="D13" s="219">
        <f t="shared" si="3"/>
        <v>123.23</v>
      </c>
      <c r="E13" s="219">
        <f t="shared" si="3"/>
        <v>40.020000000000003</v>
      </c>
      <c r="F13" s="221">
        <f t="shared" si="0"/>
        <v>45.232632885578759</v>
      </c>
      <c r="G13" s="219">
        <f t="shared" si="3"/>
        <v>0.68</v>
      </c>
      <c r="H13" s="232">
        <f t="shared" ref="H13" si="7">ROUND(H12*(1+$D68),2)</f>
        <v>-21.29</v>
      </c>
      <c r="I13" s="221">
        <f t="shared" si="5"/>
        <v>24.62263288557876</v>
      </c>
      <c r="J13" s="221">
        <f t="shared" si="2"/>
        <v>88.87</v>
      </c>
      <c r="K13" s="219">
        <f t="shared" si="6"/>
        <v>0.61</v>
      </c>
      <c r="L13" s="210"/>
      <c r="N13" s="264"/>
    </row>
    <row r="14" spans="2:17">
      <c r="B14" s="230">
        <f t="shared" si="1"/>
        <v>2020</v>
      </c>
      <c r="C14" s="231"/>
      <c r="D14" s="219">
        <f t="shared" si="3"/>
        <v>125.87</v>
      </c>
      <c r="E14" s="219">
        <f t="shared" si="3"/>
        <v>40.880000000000003</v>
      </c>
      <c r="F14" s="221">
        <f t="shared" si="0"/>
        <v>46.202398368577384</v>
      </c>
      <c r="G14" s="219">
        <f t="shared" si="3"/>
        <v>0.69</v>
      </c>
      <c r="H14" s="232">
        <f t="shared" ref="H14" si="8">ROUND(H13*(1+$D69),2)</f>
        <v>-21.75</v>
      </c>
      <c r="I14" s="221">
        <f t="shared" si="5"/>
        <v>25.142398368577386</v>
      </c>
      <c r="J14" s="221">
        <f t="shared" si="2"/>
        <v>90.74</v>
      </c>
      <c r="K14" s="219">
        <f t="shared" si="6"/>
        <v>0.62</v>
      </c>
      <c r="L14" s="210"/>
      <c r="N14" s="264"/>
      <c r="O14" s="227"/>
      <c r="P14" s="228"/>
      <c r="Q14" s="229"/>
    </row>
    <row r="15" spans="2:17">
      <c r="B15" s="230">
        <f t="shared" si="1"/>
        <v>2021</v>
      </c>
      <c r="C15" s="231"/>
      <c r="D15" s="219">
        <f t="shared" si="3"/>
        <v>128.69999999999999</v>
      </c>
      <c r="E15" s="219">
        <f t="shared" si="3"/>
        <v>41.8</v>
      </c>
      <c r="F15" s="221">
        <f t="shared" si="0"/>
        <v>47.241432814647339</v>
      </c>
      <c r="G15" s="219">
        <f t="shared" si="3"/>
        <v>0.71</v>
      </c>
      <c r="H15" s="232">
        <f t="shared" ref="H15" si="9">ROUND(H14*(1+$D70),2)</f>
        <v>-22.24</v>
      </c>
      <c r="I15" s="221">
        <f t="shared" si="5"/>
        <v>25.711432814647342</v>
      </c>
      <c r="J15" s="221">
        <f t="shared" si="2"/>
        <v>92.8</v>
      </c>
      <c r="K15" s="219">
        <f t="shared" si="6"/>
        <v>0.63</v>
      </c>
      <c r="L15" s="210"/>
      <c r="N15" s="264"/>
      <c r="O15" s="228"/>
      <c r="P15" s="228"/>
      <c r="Q15" s="229"/>
    </row>
    <row r="16" spans="2:17">
      <c r="B16" s="230">
        <f t="shared" si="1"/>
        <v>2022</v>
      </c>
      <c r="C16" s="231"/>
      <c r="D16" s="219">
        <f t="shared" si="3"/>
        <v>131.6</v>
      </c>
      <c r="E16" s="219">
        <f t="shared" si="3"/>
        <v>42.74</v>
      </c>
      <c r="F16" s="221">
        <f t="shared" si="0"/>
        <v>48.305404087422978</v>
      </c>
      <c r="G16" s="219">
        <f t="shared" si="3"/>
        <v>0.73</v>
      </c>
      <c r="H16" s="232">
        <f t="shared" ref="H16" si="10">ROUND(H15*(1+$D71),2)</f>
        <v>-22.74</v>
      </c>
      <c r="I16" s="221">
        <f t="shared" si="5"/>
        <v>26.29540408742298</v>
      </c>
      <c r="J16" s="221">
        <f t="shared" si="2"/>
        <v>94.9</v>
      </c>
      <c r="K16" s="219">
        <f t="shared" si="6"/>
        <v>0.64</v>
      </c>
      <c r="L16" s="210"/>
      <c r="N16" s="264"/>
    </row>
    <row r="17" spans="2:16">
      <c r="B17" s="230">
        <f t="shared" si="1"/>
        <v>2023</v>
      </c>
      <c r="C17" s="231"/>
      <c r="D17" s="219">
        <f t="shared" si="3"/>
        <v>134.63</v>
      </c>
      <c r="E17" s="219">
        <f t="shared" si="3"/>
        <v>43.72</v>
      </c>
      <c r="F17" s="221">
        <f t="shared" si="0"/>
        <v>49.416478255087114</v>
      </c>
      <c r="G17" s="219">
        <f t="shared" si="3"/>
        <v>0.75</v>
      </c>
      <c r="H17" s="232">
        <f t="shared" ref="H17" si="11">ROUND(H16*(1+$D72),2)</f>
        <v>-23.26</v>
      </c>
      <c r="I17" s="221">
        <f t="shared" si="5"/>
        <v>26.906478255087112</v>
      </c>
      <c r="J17" s="221">
        <f t="shared" si="2"/>
        <v>97.11</v>
      </c>
      <c r="K17" s="219">
        <f t="shared" si="6"/>
        <v>0.65</v>
      </c>
      <c r="L17" s="210"/>
      <c r="N17" s="264"/>
      <c r="O17" s="227"/>
    </row>
    <row r="18" spans="2:16">
      <c r="B18" s="230">
        <f t="shared" si="1"/>
        <v>2024</v>
      </c>
      <c r="C18" s="231"/>
      <c r="D18" s="219">
        <f t="shared" si="3"/>
        <v>137.74</v>
      </c>
      <c r="E18" s="219">
        <f t="shared" si="3"/>
        <v>44.73</v>
      </c>
      <c r="F18" s="221">
        <f t="shared" si="0"/>
        <v>50.55803076650264</v>
      </c>
      <c r="G18" s="219">
        <f t="shared" si="3"/>
        <v>0.77</v>
      </c>
      <c r="H18" s="232">
        <f t="shared" ref="H18" si="12">ROUND(H17*(1+$D73),2)</f>
        <v>-23.8</v>
      </c>
      <c r="I18" s="221">
        <f t="shared" si="5"/>
        <v>27.528030766502638</v>
      </c>
      <c r="J18" s="221">
        <f t="shared" si="2"/>
        <v>99.35</v>
      </c>
      <c r="K18" s="219">
        <f t="shared" si="6"/>
        <v>0.67</v>
      </c>
      <c r="L18" s="210"/>
      <c r="N18" s="264"/>
    </row>
    <row r="19" spans="2:16">
      <c r="B19" s="230">
        <f t="shared" si="1"/>
        <v>2025</v>
      </c>
      <c r="C19" s="231"/>
      <c r="D19" s="219">
        <f t="shared" si="3"/>
        <v>140.93</v>
      </c>
      <c r="E19" s="219">
        <f t="shared" si="3"/>
        <v>45.77</v>
      </c>
      <c r="F19" s="221">
        <f t="shared" si="0"/>
        <v>51.730061621669556</v>
      </c>
      <c r="G19" s="219">
        <f t="shared" si="3"/>
        <v>0.79</v>
      </c>
      <c r="H19" s="232">
        <f t="shared" ref="H19" si="13">ROUND(H18*(1+$D74),2)</f>
        <v>-24.35</v>
      </c>
      <c r="I19" s="221">
        <f t="shared" si="5"/>
        <v>28.170061621669554</v>
      </c>
      <c r="J19" s="221">
        <f t="shared" si="2"/>
        <v>101.67</v>
      </c>
      <c r="K19" s="219">
        <f t="shared" si="6"/>
        <v>0.69</v>
      </c>
      <c r="L19" s="210"/>
      <c r="N19" s="264"/>
    </row>
    <row r="20" spans="2:16">
      <c r="B20" s="230">
        <f t="shared" si="1"/>
        <v>2026</v>
      </c>
      <c r="C20" s="231"/>
      <c r="D20" s="219">
        <f>ROUND(D19*(1+$G66),2)</f>
        <v>144.16</v>
      </c>
      <c r="E20" s="219">
        <f>ROUND(E19*(1+$G66),2)</f>
        <v>46.82</v>
      </c>
      <c r="F20" s="221">
        <f t="shared" si="0"/>
        <v>52.915946269450721</v>
      </c>
      <c r="G20" s="219">
        <f>ROUND(G19*(1+$G66),2)</f>
        <v>0.81</v>
      </c>
      <c r="H20" s="232">
        <f>ROUND(H19*(1+$G66),2)</f>
        <v>-24.91</v>
      </c>
      <c r="I20" s="221">
        <f t="shared" si="5"/>
        <v>28.81594626945072</v>
      </c>
      <c r="J20" s="221">
        <f t="shared" si="2"/>
        <v>104</v>
      </c>
      <c r="K20" s="219">
        <f>ROUND(K19*(1+$G66),2)</f>
        <v>0.71</v>
      </c>
      <c r="L20" s="210"/>
      <c r="N20" s="264"/>
      <c r="P20" s="261"/>
    </row>
    <row r="21" spans="2:16">
      <c r="B21" s="230">
        <f t="shared" si="1"/>
        <v>2027</v>
      </c>
      <c r="C21" s="231"/>
      <c r="D21" s="219">
        <f t="shared" ref="D21:G28" si="14">ROUND(D20*(1+$G67),2)</f>
        <v>147.5</v>
      </c>
      <c r="E21" s="219">
        <f t="shared" si="14"/>
        <v>47.9</v>
      </c>
      <c r="F21" s="221">
        <f t="shared" si="0"/>
        <v>54.140621536551848</v>
      </c>
      <c r="G21" s="219">
        <f t="shared" si="14"/>
        <v>0.83</v>
      </c>
      <c r="H21" s="232">
        <f t="shared" ref="H21" si="15">ROUND(H20*(1+$G67),2)</f>
        <v>-25.49</v>
      </c>
      <c r="I21" s="221">
        <f t="shared" si="5"/>
        <v>29.480621536551848</v>
      </c>
      <c r="J21" s="221">
        <f t="shared" si="2"/>
        <v>106.4</v>
      </c>
      <c r="K21" s="219">
        <f t="shared" ref="K21:K28" si="16">ROUND(K20*(1+$G67),2)</f>
        <v>0.73</v>
      </c>
      <c r="L21" s="210"/>
      <c r="N21" s="264"/>
    </row>
    <row r="22" spans="2:16">
      <c r="B22" s="230">
        <f t="shared" si="1"/>
        <v>2028</v>
      </c>
      <c r="C22" s="231"/>
      <c r="D22" s="219">
        <f t="shared" si="14"/>
        <v>150.93</v>
      </c>
      <c r="E22" s="219">
        <f t="shared" si="14"/>
        <v>49.01</v>
      </c>
      <c r="F22" s="221">
        <f t="shared" si="0"/>
        <v>55.398545905927207</v>
      </c>
      <c r="G22" s="219">
        <f t="shared" si="14"/>
        <v>0.85</v>
      </c>
      <c r="H22" s="232">
        <f t="shared" ref="H22" si="17">ROUND(H21*(1+$G68),2)</f>
        <v>-26.08</v>
      </c>
      <c r="I22" s="221">
        <f t="shared" si="5"/>
        <v>30.168545905927211</v>
      </c>
      <c r="J22" s="221">
        <f t="shared" si="2"/>
        <v>108.88</v>
      </c>
      <c r="K22" s="219">
        <f t="shared" si="16"/>
        <v>0.75</v>
      </c>
      <c r="L22" s="210"/>
      <c r="N22" s="264"/>
    </row>
    <row r="23" spans="2:16">
      <c r="B23" s="230">
        <f t="shared" si="1"/>
        <v>2029</v>
      </c>
      <c r="C23" s="231"/>
      <c r="D23" s="219">
        <f t="shared" si="14"/>
        <v>154.5</v>
      </c>
      <c r="E23" s="219">
        <f t="shared" si="14"/>
        <v>50.17</v>
      </c>
      <c r="F23" s="221">
        <f t="shared" si="0"/>
        <v>56.709114687236784</v>
      </c>
      <c r="G23" s="219">
        <f t="shared" si="14"/>
        <v>0.87</v>
      </c>
      <c r="H23" s="232">
        <f t="shared" ref="H23" si="18">ROUND(H22*(1+$G69),2)</f>
        <v>-26.7</v>
      </c>
      <c r="I23" s="221">
        <f t="shared" si="5"/>
        <v>30.879114687236786</v>
      </c>
      <c r="J23" s="221">
        <f t="shared" si="2"/>
        <v>111.45</v>
      </c>
      <c r="K23" s="219">
        <f t="shared" si="16"/>
        <v>0.77</v>
      </c>
      <c r="L23" s="210"/>
      <c r="N23" s="264"/>
    </row>
    <row r="24" spans="2:16">
      <c r="B24" s="230">
        <f t="shared" si="1"/>
        <v>2030</v>
      </c>
      <c r="C24" s="224"/>
      <c r="D24" s="225">
        <f t="shared" si="14"/>
        <v>158.18</v>
      </c>
      <c r="E24" s="225">
        <f t="shared" si="14"/>
        <v>51.36</v>
      </c>
      <c r="F24" s="226">
        <f t="shared" si="0"/>
        <v>58.058474087866301</v>
      </c>
      <c r="G24" s="225">
        <f t="shared" si="14"/>
        <v>0.89</v>
      </c>
      <c r="H24" s="225">
        <f t="shared" ref="H24" si="19">ROUND(H23*(1+$G70),2)</f>
        <v>-27.34</v>
      </c>
      <c r="I24" s="226">
        <f t="shared" si="5"/>
        <v>31.608474087866302</v>
      </c>
      <c r="J24" s="226">
        <f t="shared" si="2"/>
        <v>114.08</v>
      </c>
      <c r="K24" s="225">
        <f t="shared" si="16"/>
        <v>0.79</v>
      </c>
      <c r="L24" s="210"/>
      <c r="N24" s="264"/>
    </row>
    <row r="25" spans="2:16">
      <c r="B25" s="230">
        <f t="shared" si="1"/>
        <v>2031</v>
      </c>
      <c r="C25" s="231"/>
      <c r="D25" s="219">
        <f t="shared" si="14"/>
        <v>161.97999999999999</v>
      </c>
      <c r="E25" s="219">
        <f t="shared" si="14"/>
        <v>52.59</v>
      </c>
      <c r="F25" s="221">
        <f t="shared" si="0"/>
        <v>59.452165624861465</v>
      </c>
      <c r="G25" s="219">
        <f t="shared" si="14"/>
        <v>0.91</v>
      </c>
      <c r="H25" s="232">
        <f t="shared" ref="H25" si="20">ROUND(H24*(1+$G71),2)</f>
        <v>-28</v>
      </c>
      <c r="I25" s="221">
        <f t="shared" si="5"/>
        <v>32.362165624861461</v>
      </c>
      <c r="J25" s="221">
        <f t="shared" si="2"/>
        <v>116.8</v>
      </c>
      <c r="K25" s="219">
        <f t="shared" si="16"/>
        <v>0.81</v>
      </c>
      <c r="L25" s="210"/>
      <c r="N25" s="264"/>
    </row>
    <row r="26" spans="2:16">
      <c r="B26" s="230">
        <f t="shared" si="1"/>
        <v>2032</v>
      </c>
      <c r="C26" s="231"/>
      <c r="D26" s="219">
        <f t="shared" si="14"/>
        <v>165.88</v>
      </c>
      <c r="E26" s="219">
        <f t="shared" si="14"/>
        <v>53.86</v>
      </c>
      <c r="F26" s="221">
        <f t="shared" si="0"/>
        <v>60.884647781176582</v>
      </c>
      <c r="G26" s="219">
        <f t="shared" si="14"/>
        <v>0.93</v>
      </c>
      <c r="H26" s="232">
        <f t="shared" ref="H26" si="21">ROUND(H25*(1+$G72),2)</f>
        <v>-28.67</v>
      </c>
      <c r="I26" s="221">
        <f t="shared" si="5"/>
        <v>33.14464778117658</v>
      </c>
      <c r="J26" s="221">
        <f t="shared" si="2"/>
        <v>119.62</v>
      </c>
      <c r="K26" s="219">
        <f t="shared" si="16"/>
        <v>0.83</v>
      </c>
      <c r="L26" s="210"/>
      <c r="N26" s="264"/>
    </row>
    <row r="27" spans="2:16">
      <c r="B27" s="230">
        <f t="shared" si="1"/>
        <v>2033</v>
      </c>
      <c r="C27" s="231"/>
      <c r="D27" s="219">
        <f t="shared" si="14"/>
        <v>169.89</v>
      </c>
      <c r="E27" s="219">
        <f t="shared" si="14"/>
        <v>55.16</v>
      </c>
      <c r="F27" s="221">
        <f t="shared" si="0"/>
        <v>62.355920556811633</v>
      </c>
      <c r="G27" s="219">
        <f t="shared" si="14"/>
        <v>0.95</v>
      </c>
      <c r="H27" s="232">
        <f t="shared" ref="H27" si="22">ROUND(H26*(1+$G73),2)</f>
        <v>-29.36</v>
      </c>
      <c r="I27" s="221">
        <f t="shared" si="5"/>
        <v>33.945920556811636</v>
      </c>
      <c r="J27" s="221">
        <f t="shared" si="2"/>
        <v>122.51</v>
      </c>
      <c r="K27" s="219">
        <f t="shared" si="16"/>
        <v>0.85</v>
      </c>
      <c r="L27" s="210"/>
      <c r="N27" s="264"/>
    </row>
    <row r="28" spans="2:16">
      <c r="B28" s="230">
        <f t="shared" si="1"/>
        <v>2034</v>
      </c>
      <c r="C28" s="231"/>
      <c r="D28" s="219">
        <f t="shared" si="14"/>
        <v>174</v>
      </c>
      <c r="E28" s="219">
        <f t="shared" si="14"/>
        <v>56.5</v>
      </c>
      <c r="F28" s="221">
        <f t="shared" si="0"/>
        <v>63.865983951766637</v>
      </c>
      <c r="G28" s="219">
        <f t="shared" si="14"/>
        <v>0.97</v>
      </c>
      <c r="H28" s="232">
        <f t="shared" ref="H28" si="23">ROUND(H27*(1+$G74),2)</f>
        <v>-30.07</v>
      </c>
      <c r="I28" s="221">
        <f t="shared" si="5"/>
        <v>34.765983951766636</v>
      </c>
      <c r="J28" s="221">
        <f t="shared" si="2"/>
        <v>125.47</v>
      </c>
      <c r="K28" s="219">
        <f t="shared" si="16"/>
        <v>0.87</v>
      </c>
      <c r="L28" s="210"/>
      <c r="N28" s="264"/>
    </row>
    <row r="29" spans="2:16">
      <c r="B29" s="230">
        <f t="shared" si="1"/>
        <v>2035</v>
      </c>
      <c r="C29" s="231"/>
      <c r="D29" s="219">
        <f>ROUND(D28*(1+$K66),2)</f>
        <v>178.21</v>
      </c>
      <c r="E29" s="219">
        <f>ROUND(E28*(1+$K66),2)</f>
        <v>57.87</v>
      </c>
      <c r="F29" s="221">
        <f t="shared" si="0"/>
        <v>65.412067207518731</v>
      </c>
      <c r="G29" s="219">
        <f>ROUND(G28*(1+$K66),2)</f>
        <v>0.99</v>
      </c>
      <c r="H29" s="232">
        <f>ROUND(H28*(1+$K66),2)</f>
        <v>-30.8</v>
      </c>
      <c r="I29" s="221">
        <f t="shared" si="5"/>
        <v>35.602067207518736</v>
      </c>
      <c r="J29" s="221">
        <f t="shared" si="2"/>
        <v>128.49</v>
      </c>
      <c r="K29" s="219">
        <f>ROUND(K28*(1+$K66),2)</f>
        <v>0.89</v>
      </c>
      <c r="L29" s="210"/>
      <c r="N29" s="264"/>
    </row>
    <row r="30" spans="2:16">
      <c r="B30" s="230">
        <f t="shared" si="1"/>
        <v>2036</v>
      </c>
      <c r="C30" s="231"/>
      <c r="D30" s="219">
        <f t="shared" ref="D30:G36" si="24">ROUND(D29*(1+$K67),2)</f>
        <v>182.54</v>
      </c>
      <c r="E30" s="219">
        <f t="shared" si="24"/>
        <v>59.28</v>
      </c>
      <c r="F30" s="221">
        <f t="shared" si="0"/>
        <v>67.00248259963648</v>
      </c>
      <c r="G30" s="219">
        <f t="shared" si="24"/>
        <v>1.01</v>
      </c>
      <c r="H30" s="232">
        <f t="shared" ref="H30" si="25">ROUND(H29*(1+$K67),2)</f>
        <v>-31.55</v>
      </c>
      <c r="I30" s="221">
        <f t="shared" si="5"/>
        <v>36.462482599636481</v>
      </c>
      <c r="J30" s="221">
        <f t="shared" si="2"/>
        <v>131.6</v>
      </c>
      <c r="K30" s="219">
        <f t="shared" ref="K30:K36" si="26">ROUND(K29*(1+$K67),2)</f>
        <v>0.91</v>
      </c>
      <c r="L30" s="210"/>
      <c r="N30" s="264"/>
    </row>
    <row r="31" spans="2:16">
      <c r="B31" s="230">
        <f t="shared" si="1"/>
        <v>2037</v>
      </c>
      <c r="C31" s="231"/>
      <c r="D31" s="219">
        <f t="shared" si="24"/>
        <v>186.97</v>
      </c>
      <c r="E31" s="219">
        <f t="shared" si="24"/>
        <v>60.72</v>
      </c>
      <c r="F31" s="221">
        <f t="shared" si="0"/>
        <v>68.628917852551311</v>
      </c>
      <c r="G31" s="219">
        <f t="shared" si="24"/>
        <v>1.03</v>
      </c>
      <c r="H31" s="232">
        <f t="shared" ref="H31" si="27">ROUND(H30*(1+$K68),2)</f>
        <v>-32.32</v>
      </c>
      <c r="I31" s="221">
        <f t="shared" si="5"/>
        <v>37.338917852551312</v>
      </c>
      <c r="J31" s="221">
        <f t="shared" si="2"/>
        <v>134.76</v>
      </c>
      <c r="K31" s="219">
        <f t="shared" si="26"/>
        <v>0.93</v>
      </c>
      <c r="L31" s="210"/>
      <c r="N31" s="264"/>
    </row>
    <row r="32" spans="2:16">
      <c r="B32" s="230">
        <f t="shared" si="1"/>
        <v>2038</v>
      </c>
      <c r="C32" s="231"/>
      <c r="D32" s="219">
        <f t="shared" si="24"/>
        <v>191.54</v>
      </c>
      <c r="E32" s="219">
        <f t="shared" si="24"/>
        <v>62.2</v>
      </c>
      <c r="F32" s="221">
        <f t="shared" si="0"/>
        <v>70.305226758877509</v>
      </c>
      <c r="G32" s="219">
        <f t="shared" si="24"/>
        <v>1.06</v>
      </c>
      <c r="H32" s="232">
        <f t="shared" ref="H32" si="28">ROUND(H31*(1+$K69),2)</f>
        <v>-33.11</v>
      </c>
      <c r="I32" s="221">
        <f t="shared" si="5"/>
        <v>38.255226758877512</v>
      </c>
      <c r="J32" s="221">
        <f t="shared" si="2"/>
        <v>138.07</v>
      </c>
      <c r="K32" s="219">
        <f t="shared" si="26"/>
        <v>0.95</v>
      </c>
      <c r="L32" s="210"/>
      <c r="N32" s="264"/>
    </row>
    <row r="33" spans="2:14">
      <c r="B33" s="230">
        <f t="shared" si="1"/>
        <v>2039</v>
      </c>
      <c r="C33" s="231"/>
      <c r="D33" s="219">
        <f t="shared" si="24"/>
        <v>196.23</v>
      </c>
      <c r="E33" s="219">
        <f t="shared" si="24"/>
        <v>63.72</v>
      </c>
      <c r="F33" s="221">
        <f t="shared" si="0"/>
        <v>72.025867801569362</v>
      </c>
      <c r="G33" s="219">
        <f t="shared" si="24"/>
        <v>1.0900000000000001</v>
      </c>
      <c r="H33" s="232">
        <f t="shared" ref="H33" si="29">ROUND(H32*(1+$K70),2)</f>
        <v>-33.92</v>
      </c>
      <c r="I33" s="221">
        <f t="shared" si="5"/>
        <v>39.195867801569364</v>
      </c>
      <c r="J33" s="221">
        <f t="shared" si="2"/>
        <v>141.46</v>
      </c>
      <c r="K33" s="219">
        <f t="shared" si="26"/>
        <v>0.97</v>
      </c>
      <c r="L33" s="210"/>
      <c r="N33" s="264"/>
    </row>
    <row r="34" spans="2:14">
      <c r="B34" s="230">
        <f t="shared" si="1"/>
        <v>2040</v>
      </c>
      <c r="C34" s="231"/>
      <c r="D34" s="219">
        <f t="shared" si="24"/>
        <v>201.02</v>
      </c>
      <c r="E34" s="219">
        <f t="shared" si="24"/>
        <v>65.28</v>
      </c>
      <c r="F34" s="221">
        <f t="shared" si="0"/>
        <v>73.785299463581154</v>
      </c>
      <c r="G34" s="219">
        <f t="shared" si="24"/>
        <v>1.1200000000000001</v>
      </c>
      <c r="H34" s="232">
        <f t="shared" ref="H34" si="30">ROUND(H33*(1+$K71),2)</f>
        <v>-34.75</v>
      </c>
      <c r="I34" s="221">
        <f t="shared" si="5"/>
        <v>40.155299463581152</v>
      </c>
      <c r="J34" s="221">
        <f t="shared" si="2"/>
        <v>144.93</v>
      </c>
      <c r="K34" s="219">
        <f t="shared" si="26"/>
        <v>0.99</v>
      </c>
      <c r="L34" s="210"/>
      <c r="N34" s="264"/>
    </row>
    <row r="35" spans="2:14">
      <c r="B35" s="230">
        <f t="shared" si="1"/>
        <v>2041</v>
      </c>
      <c r="C35" s="231"/>
      <c r="D35" s="219">
        <f t="shared" si="24"/>
        <v>205.95</v>
      </c>
      <c r="E35" s="219">
        <f t="shared" si="24"/>
        <v>66.88</v>
      </c>
      <c r="F35" s="221">
        <f t="shared" si="0"/>
        <v>75.5946047790043</v>
      </c>
      <c r="G35" s="219">
        <f t="shared" si="24"/>
        <v>1.1499999999999999</v>
      </c>
      <c r="H35" s="232">
        <f t="shared" ref="H35" si="31">ROUND(H34*(1+$K72),2)</f>
        <v>-35.6</v>
      </c>
      <c r="I35" s="221">
        <f t="shared" si="5"/>
        <v>41.144604779004297</v>
      </c>
      <c r="J35" s="221">
        <f t="shared" si="2"/>
        <v>148.5</v>
      </c>
      <c r="K35" s="219">
        <f t="shared" si="26"/>
        <v>1.01</v>
      </c>
      <c r="L35" s="210"/>
      <c r="N35" s="264"/>
    </row>
    <row r="36" spans="2:14">
      <c r="B36" s="230">
        <f t="shared" si="1"/>
        <v>2042</v>
      </c>
      <c r="C36" s="231"/>
      <c r="D36" s="219">
        <f t="shared" si="24"/>
        <v>211.02</v>
      </c>
      <c r="E36" s="219">
        <f t="shared" si="24"/>
        <v>68.53</v>
      </c>
      <c r="F36" s="221">
        <f t="shared" si="0"/>
        <v>77.45655450636167</v>
      </c>
      <c r="G36" s="219">
        <f t="shared" si="24"/>
        <v>1.18</v>
      </c>
      <c r="H36" s="232">
        <f t="shared" ref="H36" si="32">ROUND(H35*(1+$K73),2)</f>
        <v>-36.479999999999997</v>
      </c>
      <c r="I36" s="221">
        <f t="shared" si="5"/>
        <v>42.156554506361672</v>
      </c>
      <c r="J36" s="221">
        <f t="shared" si="2"/>
        <v>152.15</v>
      </c>
      <c r="K36" s="219">
        <f t="shared" si="26"/>
        <v>1.03</v>
      </c>
      <c r="L36" s="210"/>
      <c r="N36" s="264"/>
    </row>
    <row r="37" spans="2:14">
      <c r="B37" s="230"/>
      <c r="C37" s="223"/>
      <c r="D37" s="219"/>
      <c r="E37" s="219"/>
      <c r="F37" s="220"/>
      <c r="G37" s="219"/>
      <c r="H37" s="219"/>
      <c r="I37" s="221"/>
      <c r="J37" s="221"/>
      <c r="K37" s="233"/>
    </row>
    <row r="38" spans="2:14">
      <c r="B38" s="217"/>
      <c r="C38" s="223"/>
      <c r="D38" s="219"/>
      <c r="E38" s="219"/>
      <c r="F38" s="220"/>
      <c r="G38" s="219"/>
      <c r="H38" s="219"/>
      <c r="I38" s="221"/>
      <c r="J38" s="221"/>
      <c r="K38" s="233"/>
    </row>
    <row r="39" spans="2:14">
      <c r="B39" s="217"/>
      <c r="C39" s="223"/>
      <c r="D39" s="219"/>
      <c r="E39" s="219"/>
      <c r="F39" s="220"/>
      <c r="G39" s="219"/>
      <c r="H39" s="219"/>
      <c r="I39" s="221"/>
      <c r="J39" s="221"/>
      <c r="K39" s="233"/>
    </row>
    <row r="40" spans="2:14">
      <c r="B40" s="217"/>
      <c r="C40" s="223"/>
      <c r="D40" s="219"/>
      <c r="E40" s="219"/>
      <c r="F40" s="220"/>
      <c r="G40" s="219"/>
      <c r="H40" s="219"/>
      <c r="I40" s="221"/>
      <c r="J40" s="221"/>
      <c r="K40" s="233"/>
    </row>
    <row r="42" spans="2:14" ht="14.25">
      <c r="B42" s="234" t="s">
        <v>31</v>
      </c>
      <c r="C42" s="235"/>
      <c r="D42" s="235"/>
      <c r="E42" s="235"/>
      <c r="F42" s="235"/>
      <c r="G42" s="235"/>
      <c r="H42" s="235"/>
    </row>
    <row r="44" spans="2:14">
      <c r="B44" s="208" t="s">
        <v>113</v>
      </c>
      <c r="C44" s="236" t="s">
        <v>114</v>
      </c>
      <c r="D44" s="237" t="str">
        <f>'Table 3 200 MW (Wyo) 2033'!E68</f>
        <v xml:space="preserve">Plant Costs  - 2017 IRP - Table 6.1 &amp; 6.2 </v>
      </c>
    </row>
    <row r="45" spans="2:14">
      <c r="C45" s="236" t="str">
        <f>C7</f>
        <v>(a)</v>
      </c>
      <c r="D45" s="208" t="s">
        <v>115</v>
      </c>
    </row>
    <row r="46" spans="2:14">
      <c r="C46" s="236" t="str">
        <f>D7</f>
        <v>(b)</v>
      </c>
      <c r="D46" s="221" t="str">
        <f>"= "&amp;C7&amp;" x "&amp;C62</f>
        <v>= (a) x 0.0706748586244695</v>
      </c>
    </row>
    <row r="47" spans="2:14">
      <c r="C47" s="236" t="str">
        <f>F7</f>
        <v>(d)</v>
      </c>
      <c r="D47" s="221" t="str">
        <f>"= ("&amp;$D$7&amp;" + "&amp;$E$7&amp;") /  (8.76 x "&amp;TEXT(C63,"0.0%")&amp;")"</f>
        <v>= ((b) + (c)) /  (8.76 x 41.2%)</v>
      </c>
    </row>
    <row r="48" spans="2:14">
      <c r="C48" s="236" t="str">
        <f>I7</f>
        <v>(g)</v>
      </c>
      <c r="D48" s="221" t="str">
        <f>"= "&amp;$F$7&amp;" + "&amp;$H$7</f>
        <v>= (d) + (f)</v>
      </c>
    </row>
    <row r="49" spans="2:23">
      <c r="C49" s="236" t="str">
        <f>K7</f>
        <v>(h)</v>
      </c>
      <c r="D49" s="110" t="str">
        <f>D44</f>
        <v xml:space="preserve">Plant Costs  - 2017 IRP - Table 6.1 &amp; 6.2 </v>
      </c>
    </row>
    <row r="50" spans="2:23">
      <c r="C50" s="236"/>
      <c r="D50" s="221"/>
    </row>
    <row r="51" spans="2:23" ht="13.5" thickBot="1"/>
    <row r="52" spans="2:23" ht="13.5" thickBot="1">
      <c r="C52" s="58" t="str">
        <f>B2&amp;" - "&amp;B3</f>
        <v>2017 IRP Wyoming Wind Resource - 41% Capacity Factor</v>
      </c>
      <c r="D52" s="238"/>
      <c r="E52" s="238"/>
      <c r="F52" s="238"/>
      <c r="G52" s="238"/>
      <c r="H52" s="238"/>
      <c r="I52" s="239"/>
      <c r="J52" s="239"/>
      <c r="K52" s="240"/>
    </row>
    <row r="53" spans="2:23" ht="13.5" thickBot="1">
      <c r="C53" s="241" t="s">
        <v>116</v>
      </c>
      <c r="D53" s="242" t="s">
        <v>117</v>
      </c>
      <c r="E53" s="242"/>
      <c r="F53" s="242"/>
      <c r="G53" s="242"/>
      <c r="H53" s="243"/>
      <c r="I53" s="239"/>
      <c r="J53" s="239"/>
      <c r="K53" s="240"/>
    </row>
    <row r="55" spans="2:23">
      <c r="B55" s="110" t="s">
        <v>103</v>
      </c>
      <c r="C55" s="283">
        <v>1637</v>
      </c>
      <c r="D55" s="208" t="s">
        <v>115</v>
      </c>
      <c r="H55" s="208" t="s">
        <v>9</v>
      </c>
      <c r="J55" s="271" t="s">
        <v>150</v>
      </c>
    </row>
    <row r="56" spans="2:23">
      <c r="B56" s="110" t="s">
        <v>103</v>
      </c>
      <c r="C56" s="245">
        <v>37.565582271006477</v>
      </c>
      <c r="D56" s="208" t="s">
        <v>118</v>
      </c>
      <c r="H56" s="208" t="s">
        <v>9</v>
      </c>
    </row>
    <row r="57" spans="2:23">
      <c r="B57" s="110" t="s">
        <v>103</v>
      </c>
      <c r="C57" s="250">
        <v>0.57299999999999995</v>
      </c>
      <c r="D57" s="208" t="s">
        <v>123</v>
      </c>
      <c r="H57" s="208" t="s">
        <v>120</v>
      </c>
    </row>
    <row r="58" spans="2:23">
      <c r="B58" s="110" t="s">
        <v>103</v>
      </c>
      <c r="C58" s="245">
        <v>0.65</v>
      </c>
      <c r="D58" s="208" t="s">
        <v>119</v>
      </c>
      <c r="H58" s="208" t="s">
        <v>120</v>
      </c>
      <c r="K58" s="210"/>
      <c r="L58" s="246"/>
      <c r="M58" s="68"/>
      <c r="N58" s="265"/>
      <c r="O58" s="68"/>
      <c r="P58" s="68"/>
      <c r="Q58" s="210"/>
      <c r="R58" s="210"/>
      <c r="S58" s="210"/>
      <c r="T58" s="210"/>
      <c r="U58" s="210"/>
      <c r="V58" s="210"/>
      <c r="W58" s="210"/>
    </row>
    <row r="59" spans="2:23">
      <c r="B59" s="110" t="s">
        <v>103</v>
      </c>
      <c r="C59" s="258">
        <v>-19.984206030717658</v>
      </c>
      <c r="D59" s="208" t="s">
        <v>121</v>
      </c>
      <c r="H59" s="208" t="s">
        <v>120</v>
      </c>
      <c r="K59" s="248"/>
      <c r="L59" s="248"/>
      <c r="M59" s="249"/>
      <c r="O59" s="247"/>
      <c r="P59" s="210"/>
      <c r="Q59" s="210"/>
      <c r="R59" s="210"/>
      <c r="S59" s="210"/>
      <c r="T59" s="210"/>
      <c r="U59" s="210"/>
      <c r="V59" s="210"/>
      <c r="W59" s="210"/>
    </row>
    <row r="60" spans="2:23">
      <c r="K60" s="248"/>
      <c r="L60" s="248"/>
      <c r="M60" s="248"/>
      <c r="N60" s="266"/>
      <c r="O60" s="247"/>
      <c r="P60" s="210"/>
      <c r="Q60" s="210"/>
      <c r="R60" s="210"/>
      <c r="S60" s="210"/>
      <c r="T60" s="210"/>
      <c r="U60" s="210"/>
      <c r="V60" s="210"/>
      <c r="W60" s="210"/>
    </row>
    <row r="61" spans="2:23">
      <c r="C61" s="252"/>
      <c r="K61" s="248"/>
      <c r="L61" s="248"/>
      <c r="M61" s="248"/>
      <c r="N61" s="266"/>
      <c r="O61" s="248"/>
      <c r="R61" s="210"/>
      <c r="S61" s="210"/>
      <c r="T61" s="210"/>
      <c r="U61" s="210"/>
      <c r="V61" s="210"/>
      <c r="W61" s="210"/>
    </row>
    <row r="62" spans="2:23">
      <c r="C62" s="253">
        <v>7.0674858624469455E-2</v>
      </c>
      <c r="D62" s="208" t="s">
        <v>54</v>
      </c>
      <c r="K62" s="254"/>
      <c r="L62" s="255"/>
      <c r="M62" s="255"/>
      <c r="O62" s="256"/>
    </row>
    <row r="63" spans="2:23">
      <c r="C63" s="284">
        <v>0.41199999999999998</v>
      </c>
      <c r="D63" s="208" t="s">
        <v>55</v>
      </c>
      <c r="J63" s="271" t="s">
        <v>150</v>
      </c>
    </row>
    <row r="64" spans="2:23" ht="13.5" thickBot="1">
      <c r="D64" s="251"/>
    </row>
    <row r="65" spans="3:14" ht="13.5" thickBot="1">
      <c r="C65" s="54" t="str">
        <f>"Company Official Inflation Forecast Dated "&amp;TEXT('Table 4'!$G$5,"mmmm dd, yyyy")</f>
        <v>Company Official Inflation Forecast Dated March 31, 2017</v>
      </c>
      <c r="D65" s="238"/>
      <c r="E65" s="238"/>
      <c r="F65" s="238"/>
      <c r="G65" s="238"/>
      <c r="H65" s="238"/>
      <c r="I65" s="238"/>
      <c r="J65" s="238"/>
      <c r="K65" s="240"/>
    </row>
    <row r="66" spans="3:14">
      <c r="C66" s="135">
        <v>2017</v>
      </c>
      <c r="D66" s="57">
        <v>2.2092462442320437E-2</v>
      </c>
      <c r="E66" s="110"/>
      <c r="F66" s="135">
        <f>C74+1</f>
        <v>2026</v>
      </c>
      <c r="G66" s="57">
        <v>2.2944058791238842E-2</v>
      </c>
      <c r="H66" s="110"/>
      <c r="I66" s="135">
        <f>F74+1</f>
        <v>2035</v>
      </c>
      <c r="J66" s="135"/>
      <c r="K66" s="57">
        <v>2.4174683944208519E-2</v>
      </c>
    </row>
    <row r="67" spans="3:14">
      <c r="C67" s="135">
        <f t="shared" ref="C67:C74" si="33">C66+1</f>
        <v>2018</v>
      </c>
      <c r="D67" s="57">
        <v>2.1684070430924685E-2</v>
      </c>
      <c r="E67" s="110"/>
      <c r="F67" s="135">
        <f t="shared" ref="F67:F74" si="34">F66+1</f>
        <v>2027</v>
      </c>
      <c r="G67" s="57">
        <v>2.3164081218836952E-2</v>
      </c>
      <c r="H67" s="110"/>
      <c r="I67" s="135">
        <f t="shared" ref="I67:I74" si="35">I66+1</f>
        <v>2036</v>
      </c>
      <c r="J67" s="135"/>
      <c r="K67" s="57">
        <v>2.4311492116604327E-2</v>
      </c>
    </row>
    <row r="68" spans="3:14">
      <c r="C68" s="135">
        <f t="shared" si="33"/>
        <v>2019</v>
      </c>
      <c r="D68" s="57">
        <v>2.0023445288848141E-2</v>
      </c>
      <c r="E68" s="110"/>
      <c r="F68" s="135">
        <f t="shared" si="34"/>
        <v>2028</v>
      </c>
      <c r="G68" s="57">
        <v>2.3269517424980624E-2</v>
      </c>
      <c r="H68" s="110"/>
      <c r="I68" s="135">
        <f t="shared" si="35"/>
        <v>2037</v>
      </c>
      <c r="J68" s="135"/>
      <c r="K68" s="57">
        <v>2.4277391473133791E-2</v>
      </c>
    </row>
    <row r="69" spans="3:14">
      <c r="C69" s="135">
        <f t="shared" si="33"/>
        <v>2020</v>
      </c>
      <c r="D69" s="57">
        <v>2.1423649370385656E-2</v>
      </c>
      <c r="E69" s="110"/>
      <c r="F69" s="135">
        <f t="shared" si="34"/>
        <v>2029</v>
      </c>
      <c r="G69" s="57">
        <v>2.3660062349176059E-2</v>
      </c>
      <c r="H69" s="110"/>
      <c r="I69" s="135">
        <f t="shared" si="35"/>
        <v>2038</v>
      </c>
      <c r="J69" s="135"/>
      <c r="K69" s="57">
        <v>2.4418737348747444E-2</v>
      </c>
    </row>
    <row r="70" spans="3:14">
      <c r="C70" s="135">
        <f t="shared" si="33"/>
        <v>2021</v>
      </c>
      <c r="D70" s="57">
        <v>2.2444603435442634E-2</v>
      </c>
      <c r="E70" s="110"/>
      <c r="F70" s="135">
        <f t="shared" si="34"/>
        <v>2030</v>
      </c>
      <c r="G70" s="57">
        <v>2.3797996946838929E-2</v>
      </c>
      <c r="H70" s="110"/>
      <c r="I70" s="135">
        <f t="shared" si="35"/>
        <v>2039</v>
      </c>
      <c r="J70" s="135"/>
      <c r="K70" s="57">
        <v>2.4490791911648602E-2</v>
      </c>
    </row>
    <row r="71" spans="3:14">
      <c r="C71" s="135">
        <f t="shared" si="33"/>
        <v>2022</v>
      </c>
      <c r="D71" s="57">
        <v>2.2559296067847567E-2</v>
      </c>
      <c r="E71" s="110"/>
      <c r="F71" s="135">
        <f t="shared" si="34"/>
        <v>2031</v>
      </c>
      <c r="G71" s="57">
        <v>2.4014000123530499E-2</v>
      </c>
      <c r="H71" s="110"/>
      <c r="I71" s="135">
        <f t="shared" si="35"/>
        <v>2040</v>
      </c>
      <c r="J71" s="135"/>
      <c r="K71" s="57">
        <v>2.442458536688985E-2</v>
      </c>
    </row>
    <row r="72" spans="3:14" s="210" customFormat="1">
      <c r="C72" s="135">
        <f t="shared" si="33"/>
        <v>2023</v>
      </c>
      <c r="D72" s="57">
        <v>2.3031082544693549E-2</v>
      </c>
      <c r="E72" s="112"/>
      <c r="F72" s="135">
        <f t="shared" si="34"/>
        <v>2032</v>
      </c>
      <c r="G72" s="57">
        <v>2.4075090077113837E-2</v>
      </c>
      <c r="H72" s="112"/>
      <c r="I72" s="135">
        <f t="shared" si="35"/>
        <v>2041</v>
      </c>
      <c r="J72" s="135"/>
      <c r="K72" s="57">
        <v>2.4530694634797623E-2</v>
      </c>
      <c r="N72" s="266"/>
    </row>
    <row r="73" spans="3:14" s="210" customFormat="1">
      <c r="C73" s="135">
        <f t="shared" si="33"/>
        <v>2024</v>
      </c>
      <c r="D73" s="57">
        <v>2.3134274986934988E-2</v>
      </c>
      <c r="E73" s="112"/>
      <c r="F73" s="135">
        <f t="shared" si="34"/>
        <v>2033</v>
      </c>
      <c r="G73" s="57">
        <v>2.4191075903759129E-2</v>
      </c>
      <c r="H73" s="112"/>
      <c r="I73" s="135">
        <f t="shared" si="35"/>
        <v>2042</v>
      </c>
      <c r="J73" s="135"/>
      <c r="K73" s="57">
        <v>2.4630996146588036E-2</v>
      </c>
      <c r="N73" s="266"/>
    </row>
    <row r="74" spans="3:14" s="210" customFormat="1">
      <c r="C74" s="135">
        <f t="shared" si="33"/>
        <v>2025</v>
      </c>
      <c r="D74" s="57">
        <v>2.3159080336675242E-2</v>
      </c>
      <c r="E74" s="112"/>
      <c r="F74" s="135">
        <f t="shared" si="34"/>
        <v>2034</v>
      </c>
      <c r="G74" s="57">
        <v>2.4219456505286896E-2</v>
      </c>
      <c r="H74" s="112"/>
      <c r="I74" s="135">
        <f t="shared" si="35"/>
        <v>2043</v>
      </c>
      <c r="J74" s="135"/>
      <c r="K74" s="57">
        <v>2.4704209858992465E-2</v>
      </c>
      <c r="N74" s="266"/>
    </row>
    <row r="75" spans="3:14" s="210" customFormat="1">
      <c r="N75" s="266"/>
    </row>
    <row r="76" spans="3:14" s="210" customFormat="1">
      <c r="N76" s="266"/>
    </row>
    <row r="93" spans="3:4">
      <c r="C93" s="247"/>
      <c r="D93" s="251"/>
    </row>
    <row r="94" spans="3:4">
      <c r="C94" s="247"/>
      <c r="D94" s="251"/>
    </row>
    <row r="95" spans="3:4">
      <c r="C95" s="247"/>
      <c r="D95" s="251"/>
    </row>
    <row r="96" spans="3:4">
      <c r="C96" s="247"/>
      <c r="D96" s="251"/>
    </row>
    <row r="97" spans="3:4">
      <c r="C97" s="247"/>
      <c r="D97" s="251"/>
    </row>
    <row r="98" spans="3:4">
      <c r="C98" s="247"/>
      <c r="D98" s="251"/>
    </row>
    <row r="99" spans="3:4">
      <c r="C99" s="247"/>
      <c r="D99" s="251"/>
    </row>
    <row r="100" spans="3:4">
      <c r="C100" s="247"/>
      <c r="D100" s="251"/>
    </row>
    <row r="101" spans="3:4">
      <c r="C101" s="247"/>
      <c r="D101" s="251"/>
    </row>
    <row r="102" spans="3:4">
      <c r="C102" s="247"/>
      <c r="D102" s="251"/>
    </row>
  </sheetData>
  <printOptions horizontalCentered="1"/>
  <pageMargins left="0.8" right="0.3" top="0.4" bottom="0.4" header="0.5" footer="0.2"/>
  <pageSetup scale="54" orientation="landscape" r:id="rId1"/>
  <headerFooter alignWithMargins="0"/>
  <rowBreaks count="1" manualBreakCount="1">
    <brk id="51" max="10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102"/>
  <sheetViews>
    <sheetView view="pageBreakPreview" zoomScale="60" zoomScaleNormal="100" workbookViewId="0">
      <selection activeCell="B2" sqref="B2"/>
    </sheetView>
  </sheetViews>
  <sheetFormatPr defaultColWidth="9.33203125" defaultRowHeight="12.75"/>
  <cols>
    <col min="1" max="1" width="1.5" style="208" customWidth="1"/>
    <col min="2" max="2" width="10.83203125" style="208" customWidth="1"/>
    <col min="3" max="3" width="14.1640625" style="208" customWidth="1"/>
    <col min="4" max="4" width="12.33203125" style="208" customWidth="1"/>
    <col min="5" max="5" width="9.1640625" style="208" customWidth="1"/>
    <col min="6" max="6" width="9.83203125" style="208" bestFit="1" customWidth="1"/>
    <col min="7" max="7" width="9.83203125" style="208" customWidth="1"/>
    <col min="8" max="8" width="10.5" style="208" customWidth="1"/>
    <col min="9" max="10" width="12.5" style="208" customWidth="1"/>
    <col min="11" max="11" width="11.6640625" style="208" customWidth="1"/>
    <col min="12" max="15" width="9.33203125" style="208"/>
    <col min="16" max="16" width="0" style="208" hidden="1" customWidth="1"/>
    <col min="17" max="16384" width="9.33203125" style="208"/>
  </cols>
  <sheetData>
    <row r="1" spans="2:18" ht="15.75">
      <c r="B1" s="206" t="s">
        <v>109</v>
      </c>
      <c r="C1" s="207"/>
      <c r="D1" s="207"/>
      <c r="E1" s="207"/>
      <c r="F1" s="207"/>
      <c r="G1" s="207"/>
      <c r="H1" s="207"/>
      <c r="I1" s="207"/>
      <c r="J1" s="207"/>
    </row>
    <row r="2" spans="2:18" ht="15.75">
      <c r="B2" s="206" t="s">
        <v>177</v>
      </c>
      <c r="C2" s="207"/>
      <c r="D2" s="207"/>
      <c r="E2" s="207"/>
      <c r="F2" s="207"/>
      <c r="G2" s="207"/>
      <c r="H2" s="207"/>
      <c r="I2" s="207"/>
      <c r="J2" s="207"/>
    </row>
    <row r="3" spans="2:18" ht="15.75">
      <c r="B3" s="206" t="str">
        <f>TEXT($C$63,"0%")&amp;" Capacity Factor"</f>
        <v>43% Capacity Factor</v>
      </c>
      <c r="C3" s="207"/>
      <c r="D3" s="207"/>
      <c r="E3" s="207"/>
      <c r="F3" s="207"/>
      <c r="G3" s="207"/>
      <c r="H3" s="207"/>
      <c r="I3" s="207"/>
      <c r="J3" s="207"/>
    </row>
    <row r="4" spans="2:18">
      <c r="B4" s="209"/>
      <c r="C4" s="209"/>
      <c r="D4" s="209"/>
      <c r="E4" s="209"/>
      <c r="F4" s="209"/>
      <c r="G4" s="209"/>
      <c r="H4" s="209"/>
      <c r="I4" s="210"/>
      <c r="J4" s="210"/>
      <c r="K4" s="210"/>
    </row>
    <row r="5" spans="2:18" ht="51.75" customHeight="1">
      <c r="B5" s="211" t="s">
        <v>0</v>
      </c>
      <c r="C5" s="212" t="s">
        <v>10</v>
      </c>
      <c r="D5" s="212" t="s">
        <v>11</v>
      </c>
      <c r="E5" s="212" t="s">
        <v>12</v>
      </c>
      <c r="F5" s="212" t="s">
        <v>110</v>
      </c>
      <c r="G5" s="19" t="s">
        <v>13</v>
      </c>
      <c r="H5" s="212" t="s">
        <v>111</v>
      </c>
      <c r="I5" s="212" t="s">
        <v>135</v>
      </c>
      <c r="J5" s="19" t="s">
        <v>73</v>
      </c>
      <c r="K5" s="212" t="s">
        <v>112</v>
      </c>
      <c r="P5" s="212" t="s">
        <v>111</v>
      </c>
    </row>
    <row r="6" spans="2:18" ht="24" customHeight="1">
      <c r="B6" s="213"/>
      <c r="C6" s="214" t="s">
        <v>8</v>
      </c>
      <c r="D6" s="215" t="s">
        <v>9</v>
      </c>
      <c r="E6" s="215" t="s">
        <v>9</v>
      </c>
      <c r="F6" s="214" t="s">
        <v>39</v>
      </c>
      <c r="G6" s="22" t="s">
        <v>39</v>
      </c>
      <c r="H6" s="214" t="s">
        <v>39</v>
      </c>
      <c r="I6" s="214" t="s">
        <v>39</v>
      </c>
      <c r="J6" s="23" t="s">
        <v>9</v>
      </c>
      <c r="K6" s="214" t="s">
        <v>39</v>
      </c>
    </row>
    <row r="7" spans="2:18">
      <c r="C7" s="216" t="s">
        <v>1</v>
      </c>
      <c r="D7" s="216" t="s">
        <v>2</v>
      </c>
      <c r="E7" s="216" t="s">
        <v>3</v>
      </c>
      <c r="F7" s="216" t="s">
        <v>4</v>
      </c>
      <c r="G7" s="216" t="s">
        <v>5</v>
      </c>
      <c r="H7" s="216" t="s">
        <v>7</v>
      </c>
      <c r="I7" s="216" t="s">
        <v>28</v>
      </c>
      <c r="J7" s="216" t="s">
        <v>29</v>
      </c>
      <c r="K7" s="216" t="s">
        <v>30</v>
      </c>
    </row>
    <row r="8" spans="2:18" ht="6" customHeight="1">
      <c r="K8" s="210"/>
    </row>
    <row r="9" spans="2:18" ht="15.75">
      <c r="B9" s="60" t="str">
        <f>C52</f>
        <v>2017 IRP Wyoming DJ Wind Resource - 43% Capacity Factor</v>
      </c>
      <c r="C9" s="210"/>
      <c r="E9" s="210"/>
      <c r="F9" s="210"/>
      <c r="G9" s="210"/>
      <c r="H9" s="210"/>
      <c r="I9" s="210"/>
      <c r="J9" s="210"/>
      <c r="K9" s="210"/>
    </row>
    <row r="10" spans="2:18">
      <c r="B10" s="217">
        <v>2016</v>
      </c>
      <c r="C10" s="218">
        <f>C55</f>
        <v>1737.2476650701883</v>
      </c>
      <c r="D10" s="219">
        <f>C10*$C$62</f>
        <v>122.77973312452522</v>
      </c>
      <c r="E10" s="219">
        <f>C56</f>
        <v>37.565582271006477</v>
      </c>
      <c r="F10" s="220">
        <f t="shared" ref="F10:F36" si="0">(D10+E10)/(8.76*$C$63)</f>
        <v>42.568045926391555</v>
      </c>
      <c r="G10" s="220">
        <f>C58</f>
        <v>0.65</v>
      </c>
      <c r="H10" s="267">
        <f>C59</f>
        <v>0</v>
      </c>
      <c r="I10" s="221">
        <f t="shared" ref="I10:I36" si="1">F10+H10+G10</f>
        <v>43.218045926391554</v>
      </c>
      <c r="J10" s="221">
        <f>ROUND(I10*$C$63*8.76,2)</f>
        <v>162.79</v>
      </c>
      <c r="K10" s="219">
        <f>$C$57</f>
        <v>0.57299999999999995</v>
      </c>
      <c r="N10" s="222"/>
      <c r="P10" s="260">
        <f>$C$59</f>
        <v>0</v>
      </c>
    </row>
    <row r="11" spans="2:18">
      <c r="B11" s="217">
        <f t="shared" ref="B11:B36" si="2">B10+1</f>
        <v>2017</v>
      </c>
      <c r="C11" s="223"/>
      <c r="D11" s="219">
        <f>ROUND(D10*(1+$D66),2)</f>
        <v>125.49</v>
      </c>
      <c r="E11" s="219">
        <f>ROUND(E10*(1+$D66),2)</f>
        <v>38.4</v>
      </c>
      <c r="F11" s="220">
        <f t="shared" si="0"/>
        <v>43.509079324625674</v>
      </c>
      <c r="G11" s="219">
        <f>ROUND(G10*(1+$D66),2)</f>
        <v>0.66</v>
      </c>
      <c r="H11" s="219">
        <f>ROUND(H10*(1+$D66),2)</f>
        <v>0</v>
      </c>
      <c r="I11" s="221">
        <f t="shared" si="1"/>
        <v>44.16907932462567</v>
      </c>
      <c r="J11" s="221">
        <f t="shared" ref="J11:J36" si="3">ROUND(I11*$C$63*8.76,2)</f>
        <v>166.38</v>
      </c>
      <c r="K11" s="219">
        <f>ROUND(K10*(1+$D66),2)</f>
        <v>0.59</v>
      </c>
      <c r="N11" s="222"/>
      <c r="P11" s="260">
        <f>ROUND(P10*(1+$D66),2)</f>
        <v>0</v>
      </c>
    </row>
    <row r="12" spans="2:18">
      <c r="B12" s="230">
        <f t="shared" si="2"/>
        <v>2018</v>
      </c>
      <c r="C12" s="231"/>
      <c r="D12" s="219">
        <f t="shared" ref="D12:E19" si="4">ROUND(D11*(1+$D67),2)</f>
        <v>128.21</v>
      </c>
      <c r="E12" s="219">
        <f t="shared" si="4"/>
        <v>39.229999999999997</v>
      </c>
      <c r="F12" s="221">
        <f t="shared" si="0"/>
        <v>44.451523839864073</v>
      </c>
      <c r="G12" s="219">
        <f t="shared" ref="G12:G19" si="5">ROUND(G11*(1+$D67),2)</f>
        <v>0.67</v>
      </c>
      <c r="H12" s="232">
        <f t="shared" ref="H12" si="6">ROUND(H11*(1+$D67),2)</f>
        <v>0</v>
      </c>
      <c r="I12" s="221">
        <f t="shared" si="1"/>
        <v>45.121523839864075</v>
      </c>
      <c r="J12" s="221">
        <f t="shared" si="3"/>
        <v>169.96</v>
      </c>
      <c r="K12" s="219">
        <f t="shared" ref="K12:K19" si="7">ROUND(K11*(1+$D67),2)</f>
        <v>0.6</v>
      </c>
      <c r="L12" s="210"/>
      <c r="N12" s="222"/>
      <c r="P12" s="260">
        <f t="shared" ref="P12:P19" si="8">ROUND(P11*(1+$D67),2)</f>
        <v>0</v>
      </c>
    </row>
    <row r="13" spans="2:18">
      <c r="B13" s="230">
        <f t="shared" si="2"/>
        <v>2019</v>
      </c>
      <c r="C13" s="231"/>
      <c r="D13" s="219">
        <f t="shared" si="4"/>
        <v>130.78</v>
      </c>
      <c r="E13" s="219">
        <f t="shared" si="4"/>
        <v>40.020000000000003</v>
      </c>
      <c r="F13" s="221">
        <f t="shared" si="0"/>
        <v>45.343527662737607</v>
      </c>
      <c r="G13" s="219">
        <f t="shared" si="5"/>
        <v>0.68</v>
      </c>
      <c r="H13" s="232">
        <f t="shared" ref="H13" si="9">ROUND(H12*(1+$D68),2)</f>
        <v>0</v>
      </c>
      <c r="I13" s="221">
        <f t="shared" si="1"/>
        <v>46.023527662737607</v>
      </c>
      <c r="J13" s="221">
        <f t="shared" si="3"/>
        <v>173.36</v>
      </c>
      <c r="K13" s="219">
        <f t="shared" si="7"/>
        <v>0.61</v>
      </c>
      <c r="L13" s="210"/>
      <c r="N13" s="222"/>
      <c r="P13" s="260">
        <f t="shared" si="8"/>
        <v>0</v>
      </c>
    </row>
    <row r="14" spans="2:18">
      <c r="B14" s="230">
        <f t="shared" si="2"/>
        <v>2020</v>
      </c>
      <c r="C14" s="231"/>
      <c r="D14" s="219">
        <f t="shared" si="4"/>
        <v>133.58000000000001</v>
      </c>
      <c r="E14" s="219">
        <f t="shared" si="4"/>
        <v>40.880000000000003</v>
      </c>
      <c r="F14" s="221">
        <f t="shared" si="0"/>
        <v>46.315174684081981</v>
      </c>
      <c r="G14" s="219">
        <f t="shared" si="5"/>
        <v>0.69</v>
      </c>
      <c r="H14" s="232">
        <f t="shared" ref="H14" si="10">ROUND(H13*(1+$D69),2)</f>
        <v>0</v>
      </c>
      <c r="I14" s="221">
        <f t="shared" si="1"/>
        <v>47.005174684081979</v>
      </c>
      <c r="J14" s="221">
        <f t="shared" si="3"/>
        <v>177.06</v>
      </c>
      <c r="K14" s="219">
        <f t="shared" si="7"/>
        <v>0.62</v>
      </c>
      <c r="L14" s="210"/>
      <c r="N14" s="222"/>
      <c r="O14" s="227"/>
      <c r="P14" s="260">
        <f t="shared" si="8"/>
        <v>0</v>
      </c>
      <c r="Q14" s="228"/>
      <c r="R14" s="229"/>
    </row>
    <row r="15" spans="2:18">
      <c r="B15" s="230">
        <f t="shared" si="2"/>
        <v>2021</v>
      </c>
      <c r="C15" s="231"/>
      <c r="D15" s="219">
        <f t="shared" si="4"/>
        <v>136.58000000000001</v>
      </c>
      <c r="E15" s="219">
        <f t="shared" si="4"/>
        <v>41.8</v>
      </c>
      <c r="F15" s="221">
        <f t="shared" si="0"/>
        <v>47.355845810767761</v>
      </c>
      <c r="G15" s="219">
        <f t="shared" si="5"/>
        <v>0.71</v>
      </c>
      <c r="H15" s="232">
        <f t="shared" ref="H15" si="11">ROUND(H14*(1+$D70),2)</f>
        <v>0</v>
      </c>
      <c r="I15" s="221">
        <f t="shared" si="1"/>
        <v>48.065845810767762</v>
      </c>
      <c r="J15" s="221">
        <f t="shared" si="3"/>
        <v>181.05</v>
      </c>
      <c r="K15" s="219">
        <f t="shared" si="7"/>
        <v>0.63</v>
      </c>
      <c r="L15" s="210"/>
      <c r="N15" s="228"/>
      <c r="O15" s="228"/>
      <c r="P15" s="260">
        <f t="shared" si="8"/>
        <v>0</v>
      </c>
      <c r="Q15" s="228"/>
      <c r="R15" s="229"/>
    </row>
    <row r="16" spans="2:18">
      <c r="B16" s="230">
        <f t="shared" si="2"/>
        <v>2022</v>
      </c>
      <c r="C16" s="231"/>
      <c r="D16" s="219">
        <f t="shared" si="4"/>
        <v>139.66</v>
      </c>
      <c r="E16" s="219">
        <f t="shared" si="4"/>
        <v>42.74</v>
      </c>
      <c r="F16" s="221">
        <f t="shared" si="0"/>
        <v>48.423064670277164</v>
      </c>
      <c r="G16" s="219">
        <f t="shared" si="5"/>
        <v>0.73</v>
      </c>
      <c r="H16" s="232">
        <f t="shared" ref="H16" si="12">ROUND(H15*(1+$D71),2)</f>
        <v>0</v>
      </c>
      <c r="I16" s="221">
        <f t="shared" si="1"/>
        <v>49.153064670277161</v>
      </c>
      <c r="J16" s="221">
        <f t="shared" si="3"/>
        <v>185.15</v>
      </c>
      <c r="K16" s="219">
        <f t="shared" si="7"/>
        <v>0.64</v>
      </c>
      <c r="L16" s="210"/>
      <c r="N16" s="222"/>
      <c r="P16" s="260">
        <f t="shared" si="8"/>
        <v>0</v>
      </c>
    </row>
    <row r="17" spans="2:17">
      <c r="B17" s="230">
        <f t="shared" si="2"/>
        <v>2023</v>
      </c>
      <c r="C17" s="231"/>
      <c r="D17" s="219">
        <f t="shared" si="4"/>
        <v>142.88</v>
      </c>
      <c r="E17" s="219">
        <f t="shared" si="4"/>
        <v>43.72</v>
      </c>
      <c r="F17" s="221">
        <f t="shared" si="0"/>
        <v>49.538069448869066</v>
      </c>
      <c r="G17" s="219">
        <f t="shared" si="5"/>
        <v>0.75</v>
      </c>
      <c r="H17" s="232">
        <f t="shared" ref="H17" si="13">ROUND(H16*(1+$D72),2)</f>
        <v>0</v>
      </c>
      <c r="I17" s="221">
        <f t="shared" si="1"/>
        <v>50.288069448869066</v>
      </c>
      <c r="J17" s="221">
        <f t="shared" si="3"/>
        <v>189.43</v>
      </c>
      <c r="K17" s="219">
        <f t="shared" si="7"/>
        <v>0.65</v>
      </c>
      <c r="L17" s="210"/>
      <c r="N17" s="222"/>
      <c r="O17" s="227"/>
      <c r="P17" s="260">
        <f t="shared" si="8"/>
        <v>0</v>
      </c>
    </row>
    <row r="18" spans="2:17">
      <c r="B18" s="230">
        <f t="shared" si="2"/>
        <v>2024</v>
      </c>
      <c r="C18" s="231"/>
      <c r="D18" s="219">
        <f t="shared" si="4"/>
        <v>146.19</v>
      </c>
      <c r="E18" s="219">
        <f t="shared" si="4"/>
        <v>44.73</v>
      </c>
      <c r="F18" s="221">
        <f t="shared" si="0"/>
        <v>50.68493150684931</v>
      </c>
      <c r="G18" s="219">
        <f t="shared" si="5"/>
        <v>0.77</v>
      </c>
      <c r="H18" s="232">
        <f t="shared" ref="H18" si="14">ROUND(H17*(1+$D73),2)</f>
        <v>0</v>
      </c>
      <c r="I18" s="221">
        <f t="shared" si="1"/>
        <v>51.454931506849313</v>
      </c>
      <c r="J18" s="221">
        <f t="shared" si="3"/>
        <v>193.82</v>
      </c>
      <c r="K18" s="219">
        <f t="shared" si="7"/>
        <v>0.67</v>
      </c>
      <c r="L18" s="210"/>
      <c r="P18" s="260">
        <f t="shared" si="8"/>
        <v>0</v>
      </c>
    </row>
    <row r="19" spans="2:17">
      <c r="B19" s="230">
        <f t="shared" si="2"/>
        <v>2025</v>
      </c>
      <c r="C19" s="231"/>
      <c r="D19" s="219">
        <f t="shared" si="4"/>
        <v>149.58000000000001</v>
      </c>
      <c r="E19" s="219">
        <f t="shared" si="4"/>
        <v>45.77</v>
      </c>
      <c r="F19" s="221">
        <f t="shared" si="0"/>
        <v>51.860996070935549</v>
      </c>
      <c r="G19" s="219">
        <f t="shared" si="5"/>
        <v>0.79</v>
      </c>
      <c r="H19" s="232">
        <f t="shared" ref="H19" si="15">ROUND(H18*(1+$D74),2)</f>
        <v>0</v>
      </c>
      <c r="I19" s="221">
        <f t="shared" si="1"/>
        <v>52.650996070935548</v>
      </c>
      <c r="J19" s="221">
        <f t="shared" si="3"/>
        <v>198.33</v>
      </c>
      <c r="K19" s="219">
        <f t="shared" si="7"/>
        <v>0.69</v>
      </c>
      <c r="L19" s="210"/>
      <c r="P19" s="260">
        <f t="shared" si="8"/>
        <v>0</v>
      </c>
    </row>
    <row r="20" spans="2:17">
      <c r="B20" s="230">
        <f t="shared" si="2"/>
        <v>2026</v>
      </c>
      <c r="C20" s="231"/>
      <c r="D20" s="219">
        <f t="shared" ref="D20:D28" si="16">ROUND(D19*(1+$G66),2)</f>
        <v>153.01</v>
      </c>
      <c r="E20" s="219">
        <f t="shared" ref="E20:E28" si="17">ROUND(E19*(1+$G66),2)</f>
        <v>46.82</v>
      </c>
      <c r="F20" s="221">
        <f t="shared" si="0"/>
        <v>53.050334501433575</v>
      </c>
      <c r="G20" s="219">
        <f t="shared" ref="G20:G28" si="18">ROUND(G19*(1+$G66),2)</f>
        <v>0.81</v>
      </c>
      <c r="H20" s="232">
        <f t="shared" ref="H20:H28" si="19">ROUND(H19*(1+$G66),2)</f>
        <v>0</v>
      </c>
      <c r="I20" s="221">
        <f t="shared" si="1"/>
        <v>53.860334501433577</v>
      </c>
      <c r="J20" s="221">
        <f t="shared" si="3"/>
        <v>202.88</v>
      </c>
      <c r="K20" s="219">
        <f t="shared" ref="K20:K28" si="20">ROUND(K19*(1+$G66),2)</f>
        <v>0.71</v>
      </c>
      <c r="L20" s="210"/>
      <c r="P20" s="260">
        <f t="shared" ref="P20:P28" si="21">ROUND(P19*(1+$G66),2)</f>
        <v>0</v>
      </c>
      <c r="Q20" s="261"/>
    </row>
    <row r="21" spans="2:17">
      <c r="B21" s="230">
        <f t="shared" si="2"/>
        <v>2027</v>
      </c>
      <c r="C21" s="231"/>
      <c r="D21" s="219">
        <f t="shared" si="16"/>
        <v>156.55000000000001</v>
      </c>
      <c r="E21" s="219">
        <f t="shared" si="17"/>
        <v>47.9</v>
      </c>
      <c r="F21" s="221">
        <f t="shared" si="0"/>
        <v>54.27683975788468</v>
      </c>
      <c r="G21" s="219">
        <f t="shared" si="18"/>
        <v>0.83</v>
      </c>
      <c r="H21" s="232">
        <f t="shared" si="19"/>
        <v>0</v>
      </c>
      <c r="I21" s="221">
        <f t="shared" si="1"/>
        <v>55.106839757884678</v>
      </c>
      <c r="J21" s="221">
        <f t="shared" si="3"/>
        <v>207.58</v>
      </c>
      <c r="K21" s="219">
        <f t="shared" si="20"/>
        <v>0.73</v>
      </c>
      <c r="L21" s="210"/>
      <c r="P21" s="260">
        <f t="shared" si="21"/>
        <v>0</v>
      </c>
    </row>
    <row r="22" spans="2:17">
      <c r="B22" s="230">
        <f t="shared" si="2"/>
        <v>2028</v>
      </c>
      <c r="C22" s="231"/>
      <c r="D22" s="219">
        <f t="shared" si="16"/>
        <v>160.19</v>
      </c>
      <c r="E22" s="219">
        <f t="shared" si="17"/>
        <v>49.01</v>
      </c>
      <c r="F22" s="221">
        <f t="shared" si="0"/>
        <v>55.537857067006478</v>
      </c>
      <c r="G22" s="219">
        <f t="shared" si="18"/>
        <v>0.85</v>
      </c>
      <c r="H22" s="232">
        <f t="shared" si="19"/>
        <v>0</v>
      </c>
      <c r="I22" s="221">
        <f t="shared" si="1"/>
        <v>56.387857067006479</v>
      </c>
      <c r="J22" s="221">
        <f t="shared" si="3"/>
        <v>212.4</v>
      </c>
      <c r="K22" s="219">
        <f t="shared" si="20"/>
        <v>0.75</v>
      </c>
      <c r="L22" s="210"/>
      <c r="P22" s="260">
        <f t="shared" si="21"/>
        <v>0</v>
      </c>
    </row>
    <row r="23" spans="2:17">
      <c r="B23" s="230">
        <f t="shared" si="2"/>
        <v>2029</v>
      </c>
      <c r="C23" s="231"/>
      <c r="D23" s="219">
        <f t="shared" si="16"/>
        <v>163.98</v>
      </c>
      <c r="E23" s="219">
        <f t="shared" si="17"/>
        <v>50.17</v>
      </c>
      <c r="F23" s="221">
        <f t="shared" si="0"/>
        <v>56.851969841775507</v>
      </c>
      <c r="G23" s="219">
        <f t="shared" si="18"/>
        <v>0.87</v>
      </c>
      <c r="H23" s="232">
        <f t="shared" si="19"/>
        <v>0</v>
      </c>
      <c r="I23" s="221">
        <f t="shared" si="1"/>
        <v>57.721969841775504</v>
      </c>
      <c r="J23" s="221">
        <f t="shared" si="3"/>
        <v>217.43</v>
      </c>
      <c r="K23" s="219">
        <f t="shared" si="20"/>
        <v>0.77</v>
      </c>
      <c r="L23" s="210"/>
      <c r="P23" s="260">
        <f t="shared" si="21"/>
        <v>0</v>
      </c>
    </row>
    <row r="24" spans="2:17">
      <c r="B24" s="230">
        <f t="shared" si="2"/>
        <v>2030</v>
      </c>
      <c r="C24" s="224"/>
      <c r="D24" s="225">
        <f t="shared" si="16"/>
        <v>167.88</v>
      </c>
      <c r="E24" s="225">
        <f t="shared" si="17"/>
        <v>51.36</v>
      </c>
      <c r="F24" s="226">
        <f t="shared" si="0"/>
        <v>58.203249442497615</v>
      </c>
      <c r="G24" s="225">
        <f t="shared" si="18"/>
        <v>0.89</v>
      </c>
      <c r="H24" s="225">
        <f t="shared" si="19"/>
        <v>0</v>
      </c>
      <c r="I24" s="226">
        <f t="shared" si="1"/>
        <v>59.093249442497616</v>
      </c>
      <c r="J24" s="226">
        <f t="shared" si="3"/>
        <v>222.59</v>
      </c>
      <c r="K24" s="225">
        <f t="shared" si="20"/>
        <v>0.79</v>
      </c>
      <c r="L24" s="210"/>
      <c r="P24" s="260">
        <f t="shared" si="21"/>
        <v>0</v>
      </c>
    </row>
    <row r="25" spans="2:17">
      <c r="B25" s="230">
        <f t="shared" si="2"/>
        <v>2031</v>
      </c>
      <c r="C25" s="231"/>
      <c r="D25" s="219">
        <f t="shared" si="16"/>
        <v>171.91</v>
      </c>
      <c r="E25" s="219">
        <f t="shared" si="17"/>
        <v>52.59</v>
      </c>
      <c r="F25" s="221">
        <f t="shared" si="0"/>
        <v>59.599660189019858</v>
      </c>
      <c r="G25" s="219">
        <f t="shared" si="18"/>
        <v>0.91</v>
      </c>
      <c r="H25" s="232">
        <f t="shared" si="19"/>
        <v>0</v>
      </c>
      <c r="I25" s="221">
        <f t="shared" si="1"/>
        <v>60.509660189019854</v>
      </c>
      <c r="J25" s="221">
        <f t="shared" si="3"/>
        <v>227.93</v>
      </c>
      <c r="K25" s="219">
        <f t="shared" si="20"/>
        <v>0.81</v>
      </c>
      <c r="L25" s="210"/>
      <c r="P25" s="260">
        <f t="shared" si="21"/>
        <v>0</v>
      </c>
    </row>
    <row r="26" spans="2:17">
      <c r="B26" s="230">
        <f t="shared" si="2"/>
        <v>2032</v>
      </c>
      <c r="C26" s="231"/>
      <c r="D26" s="219">
        <f t="shared" si="16"/>
        <v>176.05</v>
      </c>
      <c r="E26" s="219">
        <f t="shared" si="17"/>
        <v>53.86</v>
      </c>
      <c r="F26" s="221">
        <f t="shared" si="0"/>
        <v>61.035892534777538</v>
      </c>
      <c r="G26" s="219">
        <f t="shared" si="18"/>
        <v>0.93</v>
      </c>
      <c r="H26" s="232">
        <f t="shared" si="19"/>
        <v>0</v>
      </c>
      <c r="I26" s="221">
        <f t="shared" si="1"/>
        <v>61.965892534777538</v>
      </c>
      <c r="J26" s="221">
        <f t="shared" si="3"/>
        <v>233.41</v>
      </c>
      <c r="K26" s="219">
        <f t="shared" si="20"/>
        <v>0.83</v>
      </c>
      <c r="L26" s="210"/>
      <c r="P26" s="260">
        <f t="shared" si="21"/>
        <v>0</v>
      </c>
    </row>
    <row r="27" spans="2:17">
      <c r="B27" s="230">
        <f t="shared" si="2"/>
        <v>2033</v>
      </c>
      <c r="C27" s="231"/>
      <c r="D27" s="219">
        <f t="shared" si="16"/>
        <v>180.31</v>
      </c>
      <c r="E27" s="219">
        <f t="shared" si="17"/>
        <v>55.16</v>
      </c>
      <c r="F27" s="221">
        <f t="shared" si="0"/>
        <v>62.511946479770629</v>
      </c>
      <c r="G27" s="219">
        <f t="shared" si="18"/>
        <v>0.95</v>
      </c>
      <c r="H27" s="232">
        <f t="shared" si="19"/>
        <v>0</v>
      </c>
      <c r="I27" s="221">
        <f t="shared" si="1"/>
        <v>63.461946479770631</v>
      </c>
      <c r="J27" s="221">
        <f t="shared" si="3"/>
        <v>239.05</v>
      </c>
      <c r="K27" s="219">
        <f t="shared" si="20"/>
        <v>0.85</v>
      </c>
      <c r="L27" s="210"/>
      <c r="P27" s="260">
        <f t="shared" si="21"/>
        <v>0</v>
      </c>
    </row>
    <row r="28" spans="2:17">
      <c r="B28" s="230">
        <f t="shared" si="2"/>
        <v>2034</v>
      </c>
      <c r="C28" s="231"/>
      <c r="D28" s="219">
        <f t="shared" si="16"/>
        <v>184.68</v>
      </c>
      <c r="E28" s="219">
        <f t="shared" si="17"/>
        <v>56.5</v>
      </c>
      <c r="F28" s="221">
        <f t="shared" si="0"/>
        <v>64.02782202399915</v>
      </c>
      <c r="G28" s="219">
        <f t="shared" si="18"/>
        <v>0.97</v>
      </c>
      <c r="H28" s="232">
        <f t="shared" si="19"/>
        <v>0</v>
      </c>
      <c r="I28" s="221">
        <f t="shared" si="1"/>
        <v>64.997822023999149</v>
      </c>
      <c r="J28" s="221">
        <f t="shared" si="3"/>
        <v>244.83</v>
      </c>
      <c r="K28" s="219">
        <f t="shared" si="20"/>
        <v>0.87</v>
      </c>
      <c r="L28" s="210"/>
      <c r="P28" s="260">
        <f t="shared" si="21"/>
        <v>0</v>
      </c>
    </row>
    <row r="29" spans="2:17">
      <c r="B29" s="230">
        <f t="shared" si="2"/>
        <v>2035</v>
      </c>
      <c r="C29" s="231"/>
      <c r="D29" s="219">
        <f t="shared" ref="D29:E36" si="22">ROUND(D28*(1+$K66),2)</f>
        <v>189.14</v>
      </c>
      <c r="E29" s="219">
        <f t="shared" si="22"/>
        <v>57.87</v>
      </c>
      <c r="F29" s="221">
        <f t="shared" si="0"/>
        <v>65.575554847616019</v>
      </c>
      <c r="G29" s="219">
        <f>ROUND(G28*(1+$K66),2)</f>
        <v>0.99</v>
      </c>
      <c r="H29" s="232">
        <f>ROUND(H28*(1+$K66),2)</f>
        <v>0</v>
      </c>
      <c r="I29" s="221">
        <f t="shared" si="1"/>
        <v>66.565554847616013</v>
      </c>
      <c r="J29" s="221">
        <f t="shared" si="3"/>
        <v>250.74</v>
      </c>
      <c r="K29" s="219">
        <f>ROUND(K28*(1+$K66),2)</f>
        <v>0.89</v>
      </c>
      <c r="L29" s="210"/>
      <c r="P29" s="260">
        <f>ROUND(P28*(1+$K66),2)</f>
        <v>0</v>
      </c>
    </row>
    <row r="30" spans="2:17">
      <c r="B30" s="230">
        <f t="shared" si="2"/>
        <v>2036</v>
      </c>
      <c r="C30" s="231"/>
      <c r="D30" s="219">
        <f t="shared" si="22"/>
        <v>193.74</v>
      </c>
      <c r="E30" s="219">
        <f t="shared" si="22"/>
        <v>59.28</v>
      </c>
      <c r="F30" s="221">
        <f t="shared" si="0"/>
        <v>67.171073590315387</v>
      </c>
      <c r="G30" s="219">
        <f t="shared" ref="G30:G36" si="23">ROUND(G29*(1+$K67),2)</f>
        <v>1.01</v>
      </c>
      <c r="H30" s="232">
        <f t="shared" ref="H30" si="24">ROUND(H29*(1+$K67),2)</f>
        <v>0</v>
      </c>
      <c r="I30" s="221">
        <f t="shared" si="1"/>
        <v>68.181073590315393</v>
      </c>
      <c r="J30" s="221">
        <f t="shared" si="3"/>
        <v>256.82</v>
      </c>
      <c r="K30" s="219">
        <f t="shared" ref="K30:K36" si="25">ROUND(K29*(1+$K67),2)</f>
        <v>0.91</v>
      </c>
      <c r="L30" s="210"/>
      <c r="P30" s="260">
        <f t="shared" ref="P30:P36" si="26">ROUND(P29*(1+$K67),2)</f>
        <v>0</v>
      </c>
    </row>
    <row r="31" spans="2:17">
      <c r="B31" s="230">
        <f t="shared" si="2"/>
        <v>2037</v>
      </c>
      <c r="C31" s="231"/>
      <c r="D31" s="219">
        <f t="shared" si="22"/>
        <v>198.44</v>
      </c>
      <c r="E31" s="219">
        <f t="shared" si="22"/>
        <v>60.72</v>
      </c>
      <c r="F31" s="221">
        <f t="shared" si="0"/>
        <v>68.801104385685449</v>
      </c>
      <c r="G31" s="219">
        <f t="shared" si="23"/>
        <v>1.03</v>
      </c>
      <c r="H31" s="232">
        <f t="shared" ref="H31" si="27">ROUND(H30*(1+$K68),2)</f>
        <v>0</v>
      </c>
      <c r="I31" s="221">
        <f t="shared" si="1"/>
        <v>69.83110438568545</v>
      </c>
      <c r="J31" s="221">
        <f t="shared" si="3"/>
        <v>263.04000000000002</v>
      </c>
      <c r="K31" s="219">
        <f t="shared" si="25"/>
        <v>0.93</v>
      </c>
      <c r="L31" s="210"/>
      <c r="P31" s="260">
        <f t="shared" si="26"/>
        <v>0</v>
      </c>
    </row>
    <row r="32" spans="2:17">
      <c r="B32" s="230">
        <f t="shared" si="2"/>
        <v>2038</v>
      </c>
      <c r="C32" s="231"/>
      <c r="D32" s="219">
        <f t="shared" si="22"/>
        <v>203.29</v>
      </c>
      <c r="E32" s="219">
        <f t="shared" si="22"/>
        <v>62.2</v>
      </c>
      <c r="F32" s="221">
        <f t="shared" si="0"/>
        <v>70.481575873420411</v>
      </c>
      <c r="G32" s="219">
        <f t="shared" si="23"/>
        <v>1.06</v>
      </c>
      <c r="H32" s="232">
        <f t="shared" ref="H32" si="28">ROUND(H31*(1+$K69),2)</f>
        <v>0</v>
      </c>
      <c r="I32" s="221">
        <f t="shared" si="1"/>
        <v>71.541575873420413</v>
      </c>
      <c r="J32" s="221">
        <f t="shared" si="3"/>
        <v>269.48</v>
      </c>
      <c r="K32" s="219">
        <f t="shared" si="25"/>
        <v>0.95</v>
      </c>
      <c r="L32" s="210"/>
      <c r="P32" s="260">
        <f t="shared" si="26"/>
        <v>0</v>
      </c>
    </row>
    <row r="33" spans="2:16">
      <c r="B33" s="230">
        <f t="shared" si="2"/>
        <v>2039</v>
      </c>
      <c r="C33" s="231"/>
      <c r="D33" s="219">
        <f t="shared" si="22"/>
        <v>208.27</v>
      </c>
      <c r="E33" s="219">
        <f t="shared" si="22"/>
        <v>63.72</v>
      </c>
      <c r="F33" s="221">
        <f t="shared" si="0"/>
        <v>72.207178506955515</v>
      </c>
      <c r="G33" s="219">
        <f t="shared" si="23"/>
        <v>1.0900000000000001</v>
      </c>
      <c r="H33" s="232">
        <f t="shared" ref="H33" si="29">ROUND(H32*(1+$K70),2)</f>
        <v>0</v>
      </c>
      <c r="I33" s="221">
        <f t="shared" si="1"/>
        <v>73.297178506955518</v>
      </c>
      <c r="J33" s="221">
        <f t="shared" si="3"/>
        <v>276.10000000000002</v>
      </c>
      <c r="K33" s="219">
        <f t="shared" si="25"/>
        <v>0.97</v>
      </c>
      <c r="L33" s="210"/>
      <c r="P33" s="260">
        <f t="shared" si="26"/>
        <v>0</v>
      </c>
    </row>
    <row r="34" spans="2:16">
      <c r="B34" s="230">
        <f t="shared" si="2"/>
        <v>2040</v>
      </c>
      <c r="C34" s="231"/>
      <c r="D34" s="219">
        <f t="shared" si="22"/>
        <v>213.36</v>
      </c>
      <c r="E34" s="219">
        <f t="shared" si="22"/>
        <v>65.28</v>
      </c>
      <c r="F34" s="221">
        <f t="shared" si="0"/>
        <v>73.972602739726028</v>
      </c>
      <c r="G34" s="219">
        <f t="shared" si="23"/>
        <v>1.1200000000000001</v>
      </c>
      <c r="H34" s="232">
        <f t="shared" ref="H34" si="30">ROUND(H33*(1+$K71),2)</f>
        <v>0</v>
      </c>
      <c r="I34" s="221">
        <f t="shared" si="1"/>
        <v>75.092602739726033</v>
      </c>
      <c r="J34" s="221">
        <f t="shared" si="3"/>
        <v>282.86</v>
      </c>
      <c r="K34" s="219">
        <f t="shared" si="25"/>
        <v>0.99</v>
      </c>
      <c r="L34" s="210"/>
      <c r="P34" s="260">
        <f t="shared" si="26"/>
        <v>0</v>
      </c>
    </row>
    <row r="35" spans="2:16">
      <c r="B35" s="230">
        <f t="shared" si="2"/>
        <v>2041</v>
      </c>
      <c r="C35" s="231"/>
      <c r="D35" s="219">
        <f t="shared" si="22"/>
        <v>218.59</v>
      </c>
      <c r="E35" s="219">
        <f t="shared" si="22"/>
        <v>66.88</v>
      </c>
      <c r="F35" s="221">
        <f t="shared" si="0"/>
        <v>75.78581289157907</v>
      </c>
      <c r="G35" s="219">
        <f t="shared" si="23"/>
        <v>1.1499999999999999</v>
      </c>
      <c r="H35" s="232">
        <f t="shared" ref="H35" si="31">ROUND(H34*(1+$K72),2)</f>
        <v>0</v>
      </c>
      <c r="I35" s="221">
        <f t="shared" si="1"/>
        <v>76.935812891579076</v>
      </c>
      <c r="J35" s="221">
        <f t="shared" si="3"/>
        <v>289.8</v>
      </c>
      <c r="K35" s="219">
        <f t="shared" si="25"/>
        <v>1.01</v>
      </c>
      <c r="L35" s="210"/>
      <c r="P35" s="260">
        <f t="shared" si="26"/>
        <v>0</v>
      </c>
    </row>
    <row r="36" spans="2:16">
      <c r="B36" s="230">
        <f t="shared" si="2"/>
        <v>2042</v>
      </c>
      <c r="C36" s="231"/>
      <c r="D36" s="219">
        <f t="shared" si="22"/>
        <v>223.97</v>
      </c>
      <c r="E36" s="219">
        <f t="shared" si="22"/>
        <v>68.53</v>
      </c>
      <c r="F36" s="221">
        <f t="shared" si="0"/>
        <v>77.65211850907933</v>
      </c>
      <c r="G36" s="219">
        <f t="shared" si="23"/>
        <v>1.18</v>
      </c>
      <c r="H36" s="232">
        <f t="shared" ref="H36" si="32">ROUND(H35*(1+$K73),2)</f>
        <v>0</v>
      </c>
      <c r="I36" s="221">
        <f t="shared" si="1"/>
        <v>78.832118509079336</v>
      </c>
      <c r="J36" s="221">
        <f t="shared" si="3"/>
        <v>296.94</v>
      </c>
      <c r="K36" s="219">
        <f t="shared" si="25"/>
        <v>1.03</v>
      </c>
      <c r="L36" s="210"/>
      <c r="P36" s="260">
        <f t="shared" si="26"/>
        <v>0</v>
      </c>
    </row>
    <row r="37" spans="2:16">
      <c r="B37" s="230"/>
      <c r="C37" s="223"/>
      <c r="D37" s="219"/>
      <c r="E37" s="219"/>
      <c r="F37" s="220"/>
      <c r="G37" s="219"/>
      <c r="H37" s="219"/>
      <c r="I37" s="221"/>
      <c r="J37" s="221"/>
      <c r="K37" s="233"/>
    </row>
    <row r="38" spans="2:16">
      <c r="B38" s="217"/>
      <c r="C38" s="223"/>
      <c r="D38" s="219"/>
      <c r="E38" s="219"/>
      <c r="F38" s="220"/>
      <c r="G38" s="219"/>
      <c r="H38" s="219"/>
      <c r="I38" s="221"/>
      <c r="J38" s="221"/>
      <c r="K38" s="233"/>
    </row>
    <row r="39" spans="2:16">
      <c r="B39" s="217"/>
      <c r="C39" s="223"/>
      <c r="D39" s="219"/>
      <c r="E39" s="219"/>
      <c r="F39" s="220"/>
      <c r="G39" s="219"/>
      <c r="H39" s="219"/>
      <c r="I39" s="221"/>
      <c r="J39" s="221"/>
      <c r="K39" s="233"/>
    </row>
    <row r="40" spans="2:16">
      <c r="B40" s="217"/>
      <c r="C40" s="223"/>
      <c r="D40" s="219"/>
      <c r="E40" s="219"/>
      <c r="F40" s="220"/>
      <c r="G40" s="219"/>
      <c r="H40" s="219"/>
      <c r="I40" s="221"/>
      <c r="J40" s="221"/>
      <c r="K40" s="233"/>
    </row>
    <row r="42" spans="2:16" ht="14.25">
      <c r="B42" s="234" t="s">
        <v>31</v>
      </c>
      <c r="C42" s="235"/>
      <c r="D42" s="235"/>
      <c r="E42" s="235"/>
      <c r="F42" s="235"/>
      <c r="G42" s="235"/>
      <c r="H42" s="235"/>
    </row>
    <row r="44" spans="2:16">
      <c r="B44" s="208" t="s">
        <v>113</v>
      </c>
      <c r="C44" s="236" t="s">
        <v>114</v>
      </c>
      <c r="D44" s="237" t="str">
        <f>'Table 3 200 MW (Wyo) 2033'!E68</f>
        <v xml:space="preserve">Plant Costs  - 2017 IRP - Table 6.1 &amp; 6.2 </v>
      </c>
    </row>
    <row r="45" spans="2:16">
      <c r="C45" s="236" t="str">
        <f>C7</f>
        <v>(a)</v>
      </c>
      <c r="D45" s="208" t="s">
        <v>115</v>
      </c>
    </row>
    <row r="46" spans="2:16">
      <c r="C46" s="236" t="str">
        <f>D7</f>
        <v>(b)</v>
      </c>
      <c r="D46" s="221" t="str">
        <f>"= "&amp;C7&amp;" x "&amp;C62</f>
        <v>= (a) x 0.0706748586244695</v>
      </c>
    </row>
    <row r="47" spans="2:16">
      <c r="C47" s="236" t="str">
        <f>F7</f>
        <v>(d)</v>
      </c>
      <c r="D47" s="221" t="str">
        <f>"= ("&amp;$D$7&amp;" + "&amp;$E$7&amp;") /  (8.76 x "&amp;TEXT(C63,"0.0%")&amp;")"</f>
        <v>= ((b) + (c)) /  (8.76 x 43.0%)</v>
      </c>
    </row>
    <row r="48" spans="2:16">
      <c r="C48" s="236" t="str">
        <f>I7</f>
        <v>(g)</v>
      </c>
      <c r="D48" s="221" t="str">
        <f>"= "&amp;$F$7&amp;" + "&amp;$H$7</f>
        <v>= (d) + (f)</v>
      </c>
    </row>
    <row r="49" spans="2:24">
      <c r="C49" s="236" t="str">
        <f>K7</f>
        <v>(i)</v>
      </c>
      <c r="D49" s="110" t="str">
        <f>D44</f>
        <v xml:space="preserve">Plant Costs  - 2017 IRP - Table 6.1 &amp; 6.2 </v>
      </c>
    </row>
    <row r="50" spans="2:24">
      <c r="C50" s="236"/>
      <c r="D50" s="221"/>
    </row>
    <row r="51" spans="2:24" ht="13.5" thickBot="1"/>
    <row r="52" spans="2:24" ht="13.5" thickBot="1">
      <c r="C52" s="58" t="str">
        <f>B2&amp;" - "&amp;B3</f>
        <v>2017 IRP Wyoming DJ Wind Resource - 43% Capacity Factor</v>
      </c>
      <c r="D52" s="238"/>
      <c r="E52" s="238"/>
      <c r="F52" s="238"/>
      <c r="G52" s="238"/>
      <c r="H52" s="238"/>
      <c r="I52" s="239"/>
      <c r="J52" s="239"/>
      <c r="K52" s="240"/>
    </row>
    <row r="53" spans="2:24" ht="13.5" thickBot="1">
      <c r="C53" s="241" t="s">
        <v>116</v>
      </c>
      <c r="D53" s="242" t="s">
        <v>117</v>
      </c>
      <c r="E53" s="242"/>
      <c r="F53" s="242"/>
      <c r="G53" s="242"/>
      <c r="H53" s="243"/>
      <c r="I53" s="239"/>
      <c r="J53" s="239"/>
      <c r="K53" s="240"/>
    </row>
    <row r="55" spans="2:24">
      <c r="B55" s="110" t="s">
        <v>103</v>
      </c>
      <c r="C55" s="244">
        <v>1737.2476650701883</v>
      </c>
      <c r="D55" s="208" t="s">
        <v>115</v>
      </c>
      <c r="H55" s="208" t="s">
        <v>9</v>
      </c>
    </row>
    <row r="56" spans="2:24">
      <c r="B56" s="110" t="s">
        <v>103</v>
      </c>
      <c r="C56" s="245">
        <v>37.565582271006477</v>
      </c>
      <c r="D56" s="208" t="s">
        <v>118</v>
      </c>
      <c r="H56" s="208" t="s">
        <v>9</v>
      </c>
    </row>
    <row r="57" spans="2:24">
      <c r="B57" s="110" t="s">
        <v>103</v>
      </c>
      <c r="C57" s="250">
        <v>0.57299999999999995</v>
      </c>
      <c r="D57" s="208" t="s">
        <v>123</v>
      </c>
      <c r="H57" s="208" t="s">
        <v>120</v>
      </c>
    </row>
    <row r="58" spans="2:24">
      <c r="B58" s="110" t="s">
        <v>103</v>
      </c>
      <c r="C58" s="245">
        <v>0.65</v>
      </c>
      <c r="D58" s="208" t="s">
        <v>119</v>
      </c>
      <c r="H58" s="208" t="s">
        <v>120</v>
      </c>
      <c r="K58" s="210"/>
      <c r="L58" s="246"/>
      <c r="M58" s="68"/>
      <c r="N58" s="247"/>
      <c r="O58" s="68"/>
      <c r="P58" s="247"/>
      <c r="Q58" s="68"/>
      <c r="R58" s="210"/>
      <c r="S58" s="210"/>
      <c r="T58" s="210"/>
      <c r="U58" s="210"/>
      <c r="V58" s="210"/>
      <c r="W58" s="210"/>
      <c r="X58" s="210"/>
    </row>
    <row r="59" spans="2:24">
      <c r="B59" s="110" t="s">
        <v>103</v>
      </c>
      <c r="C59" s="258"/>
      <c r="D59" s="208" t="s">
        <v>121</v>
      </c>
      <c r="H59" s="208" t="s">
        <v>120</v>
      </c>
      <c r="K59" s="248"/>
      <c r="L59" s="248"/>
      <c r="M59" s="249"/>
      <c r="N59" s="250"/>
      <c r="O59" s="247"/>
      <c r="P59" s="251"/>
      <c r="Q59" s="210"/>
      <c r="R59" s="210"/>
      <c r="S59" s="210"/>
      <c r="T59" s="210"/>
      <c r="U59" s="210"/>
      <c r="V59" s="210"/>
      <c r="W59" s="210"/>
      <c r="X59" s="210"/>
    </row>
    <row r="60" spans="2:24">
      <c r="K60" s="248"/>
      <c r="L60" s="248"/>
      <c r="M60" s="248"/>
      <c r="N60" s="210"/>
      <c r="O60" s="247"/>
      <c r="P60" s="251"/>
      <c r="Q60" s="210"/>
      <c r="R60" s="210"/>
      <c r="S60" s="210"/>
      <c r="T60" s="210"/>
      <c r="U60" s="210"/>
      <c r="V60" s="210"/>
      <c r="W60" s="210"/>
      <c r="X60" s="210"/>
    </row>
    <row r="61" spans="2:24">
      <c r="C61" s="252"/>
      <c r="K61" s="248"/>
      <c r="L61" s="248"/>
      <c r="M61" s="248"/>
      <c r="N61" s="210"/>
      <c r="O61" s="248"/>
      <c r="P61" s="251"/>
      <c r="S61" s="210"/>
      <c r="T61" s="210"/>
      <c r="U61" s="210"/>
      <c r="V61" s="210"/>
      <c r="W61" s="210"/>
      <c r="X61" s="210"/>
    </row>
    <row r="62" spans="2:24">
      <c r="C62" s="253">
        <v>7.0674858624469455E-2</v>
      </c>
      <c r="D62" s="208" t="s">
        <v>54</v>
      </c>
      <c r="K62" s="254"/>
      <c r="L62" s="255"/>
      <c r="M62" s="255"/>
      <c r="O62" s="256"/>
    </row>
    <row r="63" spans="2:24">
      <c r="C63" s="257">
        <v>0.43</v>
      </c>
      <c r="D63" s="208" t="s">
        <v>55</v>
      </c>
    </row>
    <row r="64" spans="2:24" ht="13.5" thickBot="1">
      <c r="D64" s="251"/>
    </row>
    <row r="65" spans="3:11" ht="13.5" thickBot="1">
      <c r="C65" s="54" t="str">
        <f>"Company Official Inflation Forecast Dated "&amp;TEXT('Table 4'!$G$5,"mmmm dd, yyyy")</f>
        <v>Company Official Inflation Forecast Dated March 31, 2017</v>
      </c>
      <c r="D65" s="238"/>
      <c r="E65" s="238"/>
      <c r="F65" s="238"/>
      <c r="G65" s="238"/>
      <c r="H65" s="238"/>
      <c r="I65" s="238"/>
      <c r="J65" s="238"/>
      <c r="K65" s="240"/>
    </row>
    <row r="66" spans="3:11">
      <c r="C66" s="135">
        <v>2017</v>
      </c>
      <c r="D66" s="57">
        <v>2.2092462442320437E-2</v>
      </c>
      <c r="E66" s="110"/>
      <c r="F66" s="135">
        <f>C74+1</f>
        <v>2026</v>
      </c>
      <c r="G66" s="57">
        <v>2.2944058791238842E-2</v>
      </c>
      <c r="H66" s="110"/>
      <c r="I66" s="135">
        <f>F74+1</f>
        <v>2035</v>
      </c>
      <c r="J66" s="135"/>
      <c r="K66" s="57">
        <v>2.4174683944208519E-2</v>
      </c>
    </row>
    <row r="67" spans="3:11">
      <c r="C67" s="135">
        <f t="shared" ref="C67:C74" si="33">C66+1</f>
        <v>2018</v>
      </c>
      <c r="D67" s="57">
        <v>2.1684070430924685E-2</v>
      </c>
      <c r="E67" s="110"/>
      <c r="F67" s="135">
        <f t="shared" ref="F67:F74" si="34">F66+1</f>
        <v>2027</v>
      </c>
      <c r="G67" s="57">
        <v>2.3164081218836952E-2</v>
      </c>
      <c r="H67" s="110"/>
      <c r="I67" s="135">
        <f t="shared" ref="I67:I74" si="35">I66+1</f>
        <v>2036</v>
      </c>
      <c r="J67" s="135"/>
      <c r="K67" s="57">
        <v>2.4311492116604327E-2</v>
      </c>
    </row>
    <row r="68" spans="3:11">
      <c r="C68" s="135">
        <f t="shared" si="33"/>
        <v>2019</v>
      </c>
      <c r="D68" s="57">
        <v>2.0023445288848141E-2</v>
      </c>
      <c r="E68" s="110"/>
      <c r="F68" s="135">
        <f t="shared" si="34"/>
        <v>2028</v>
      </c>
      <c r="G68" s="57">
        <v>2.3269517424980624E-2</v>
      </c>
      <c r="H68" s="110"/>
      <c r="I68" s="135">
        <f t="shared" si="35"/>
        <v>2037</v>
      </c>
      <c r="J68" s="135"/>
      <c r="K68" s="57">
        <v>2.4277391473133791E-2</v>
      </c>
    </row>
    <row r="69" spans="3:11">
      <c r="C69" s="135">
        <f t="shared" si="33"/>
        <v>2020</v>
      </c>
      <c r="D69" s="57">
        <v>2.1423649370385656E-2</v>
      </c>
      <c r="E69" s="110"/>
      <c r="F69" s="135">
        <f t="shared" si="34"/>
        <v>2029</v>
      </c>
      <c r="G69" s="57">
        <v>2.3660062349176059E-2</v>
      </c>
      <c r="H69" s="110"/>
      <c r="I69" s="135">
        <f t="shared" si="35"/>
        <v>2038</v>
      </c>
      <c r="J69" s="135"/>
      <c r="K69" s="57">
        <v>2.4418737348747444E-2</v>
      </c>
    </row>
    <row r="70" spans="3:11">
      <c r="C70" s="135">
        <f t="shared" si="33"/>
        <v>2021</v>
      </c>
      <c r="D70" s="57">
        <v>2.2444603435442634E-2</v>
      </c>
      <c r="E70" s="110"/>
      <c r="F70" s="135">
        <f t="shared" si="34"/>
        <v>2030</v>
      </c>
      <c r="G70" s="57">
        <v>2.3797996946838929E-2</v>
      </c>
      <c r="H70" s="110"/>
      <c r="I70" s="135">
        <f t="shared" si="35"/>
        <v>2039</v>
      </c>
      <c r="J70" s="135"/>
      <c r="K70" s="57">
        <v>2.4490791911648602E-2</v>
      </c>
    </row>
    <row r="71" spans="3:11">
      <c r="C71" s="135">
        <f t="shared" si="33"/>
        <v>2022</v>
      </c>
      <c r="D71" s="57">
        <v>2.2559296067847567E-2</v>
      </c>
      <c r="E71" s="110"/>
      <c r="F71" s="135">
        <f t="shared" si="34"/>
        <v>2031</v>
      </c>
      <c r="G71" s="57">
        <v>2.4014000123530499E-2</v>
      </c>
      <c r="H71" s="110"/>
      <c r="I71" s="135">
        <f t="shared" si="35"/>
        <v>2040</v>
      </c>
      <c r="J71" s="135"/>
      <c r="K71" s="57">
        <v>2.442458536688985E-2</v>
      </c>
    </row>
    <row r="72" spans="3:11" s="210" customFormat="1">
      <c r="C72" s="135">
        <f t="shared" si="33"/>
        <v>2023</v>
      </c>
      <c r="D72" s="57">
        <v>2.3031082544693549E-2</v>
      </c>
      <c r="E72" s="112"/>
      <c r="F72" s="135">
        <f t="shared" si="34"/>
        <v>2032</v>
      </c>
      <c r="G72" s="57">
        <v>2.4075090077113837E-2</v>
      </c>
      <c r="H72" s="112"/>
      <c r="I72" s="135">
        <f t="shared" si="35"/>
        <v>2041</v>
      </c>
      <c r="J72" s="135"/>
      <c r="K72" s="57">
        <v>2.4530694634797623E-2</v>
      </c>
    </row>
    <row r="73" spans="3:11" s="210" customFormat="1">
      <c r="C73" s="135">
        <f t="shared" si="33"/>
        <v>2024</v>
      </c>
      <c r="D73" s="57">
        <v>2.3134274986934988E-2</v>
      </c>
      <c r="E73" s="112"/>
      <c r="F73" s="135">
        <f t="shared" si="34"/>
        <v>2033</v>
      </c>
      <c r="G73" s="57">
        <v>2.4191075903759129E-2</v>
      </c>
      <c r="H73" s="112"/>
      <c r="I73" s="135">
        <f t="shared" si="35"/>
        <v>2042</v>
      </c>
      <c r="J73" s="135"/>
      <c r="K73" s="57">
        <v>2.4630996146588036E-2</v>
      </c>
    </row>
    <row r="74" spans="3:11" s="210" customFormat="1">
      <c r="C74" s="135">
        <f t="shared" si="33"/>
        <v>2025</v>
      </c>
      <c r="D74" s="57">
        <v>2.3159080336675242E-2</v>
      </c>
      <c r="E74" s="112"/>
      <c r="F74" s="135">
        <f t="shared" si="34"/>
        <v>2034</v>
      </c>
      <c r="G74" s="57">
        <v>2.4219456505286896E-2</v>
      </c>
      <c r="H74" s="112"/>
      <c r="I74" s="135">
        <f t="shared" si="35"/>
        <v>2043</v>
      </c>
      <c r="J74" s="135"/>
      <c r="K74" s="57">
        <v>2.4704209858992465E-2</v>
      </c>
    </row>
    <row r="75" spans="3:11" s="210" customFormat="1"/>
    <row r="76" spans="3:11" s="210" customFormat="1"/>
    <row r="93" spans="3:4">
      <c r="C93" s="247"/>
      <c r="D93" s="251"/>
    </row>
    <row r="94" spans="3:4">
      <c r="C94" s="247"/>
      <c r="D94" s="251"/>
    </row>
    <row r="95" spans="3:4">
      <c r="C95" s="247"/>
      <c r="D95" s="251"/>
    </row>
    <row r="96" spans="3:4">
      <c r="C96" s="247"/>
      <c r="D96" s="251"/>
    </row>
    <row r="97" spans="3:4">
      <c r="C97" s="247"/>
      <c r="D97" s="251"/>
    </row>
    <row r="98" spans="3:4">
      <c r="C98" s="247"/>
      <c r="D98" s="251"/>
    </row>
    <row r="99" spans="3:4">
      <c r="C99" s="247"/>
      <c r="D99" s="251"/>
    </row>
    <row r="100" spans="3:4">
      <c r="C100" s="247"/>
      <c r="D100" s="251"/>
    </row>
    <row r="101" spans="3:4">
      <c r="C101" s="247"/>
      <c r="D101" s="251"/>
    </row>
    <row r="102" spans="3:4">
      <c r="C102" s="247"/>
      <c r="D102" s="251"/>
    </row>
  </sheetData>
  <printOptions horizontalCentered="1"/>
  <pageMargins left="0.8" right="0.3" top="0.4" bottom="0.4" header="0.5" footer="0.2"/>
  <pageSetup scale="54" orientation="landscape" r:id="rId1"/>
  <headerFooter alignWithMargins="0"/>
  <rowBreaks count="1" manualBreakCount="1">
    <brk id="51" max="10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102"/>
  <sheetViews>
    <sheetView view="pageBreakPreview" zoomScale="60" zoomScaleNormal="100" workbookViewId="0">
      <selection activeCell="B1" sqref="B1"/>
    </sheetView>
  </sheetViews>
  <sheetFormatPr defaultColWidth="9.33203125" defaultRowHeight="12.75"/>
  <cols>
    <col min="1" max="1" width="1.5" style="208" customWidth="1"/>
    <col min="2" max="2" width="10.83203125" style="208" customWidth="1"/>
    <col min="3" max="3" width="14.1640625" style="208" customWidth="1"/>
    <col min="4" max="4" width="12.33203125" style="208" customWidth="1"/>
    <col min="5" max="5" width="9.1640625" style="208" customWidth="1"/>
    <col min="6" max="6" width="9.83203125" style="208" bestFit="1" customWidth="1"/>
    <col min="7" max="7" width="9.83203125" style="208" customWidth="1"/>
    <col min="8" max="8" width="10.5" style="208" customWidth="1"/>
    <col min="9" max="10" width="12.5" style="208" customWidth="1"/>
    <col min="11" max="11" width="11.6640625" style="208" customWidth="1"/>
    <col min="12" max="15" width="9.33203125" style="208"/>
    <col min="16" max="16" width="9.33203125" style="208" customWidth="1"/>
    <col min="17" max="16384" width="9.33203125" style="208"/>
  </cols>
  <sheetData>
    <row r="1" spans="2:18" ht="15.75">
      <c r="B1" s="206" t="s">
        <v>109</v>
      </c>
      <c r="C1" s="207"/>
      <c r="D1" s="207"/>
      <c r="E1" s="207"/>
      <c r="F1" s="207"/>
      <c r="G1" s="207"/>
      <c r="H1" s="207"/>
      <c r="I1" s="207"/>
      <c r="J1" s="207"/>
    </row>
    <row r="2" spans="2:18" ht="15.75">
      <c r="B2" s="206" t="s">
        <v>178</v>
      </c>
      <c r="C2" s="207"/>
      <c r="D2" s="207"/>
      <c r="E2" s="207"/>
      <c r="F2" s="207"/>
      <c r="G2" s="207"/>
      <c r="H2" s="207"/>
      <c r="I2" s="207"/>
      <c r="J2" s="207"/>
    </row>
    <row r="3" spans="2:18" ht="15.75">
      <c r="B3" s="206" t="str">
        <f>TEXT($C$63,"0%")&amp;" Capacity Factor"</f>
        <v>31% Capacity Factor</v>
      </c>
      <c r="C3" s="207"/>
      <c r="D3" s="207"/>
      <c r="E3" s="207"/>
      <c r="F3" s="207"/>
      <c r="G3" s="207"/>
      <c r="H3" s="207"/>
      <c r="I3" s="207"/>
      <c r="J3" s="207"/>
    </row>
    <row r="4" spans="2:18">
      <c r="B4" s="209"/>
      <c r="C4" s="209"/>
      <c r="D4" s="209"/>
      <c r="E4" s="209"/>
      <c r="F4" s="209"/>
      <c r="G4" s="209"/>
      <c r="H4" s="209"/>
      <c r="I4" s="210"/>
      <c r="J4" s="210"/>
      <c r="K4" s="210"/>
      <c r="P4" s="210"/>
    </row>
    <row r="5" spans="2:18" ht="51.75" customHeight="1">
      <c r="B5" s="211" t="s">
        <v>0</v>
      </c>
      <c r="C5" s="212" t="s">
        <v>10</v>
      </c>
      <c r="D5" s="212" t="s">
        <v>11</v>
      </c>
      <c r="E5" s="212" t="s">
        <v>12</v>
      </c>
      <c r="F5" s="212" t="s">
        <v>110</v>
      </c>
      <c r="G5" s="19" t="s">
        <v>13</v>
      </c>
      <c r="H5" s="212" t="s">
        <v>111</v>
      </c>
      <c r="I5" s="19" t="s">
        <v>73</v>
      </c>
      <c r="J5" s="19" t="s">
        <v>73</v>
      </c>
      <c r="K5" s="212" t="s">
        <v>112</v>
      </c>
      <c r="P5" s="272"/>
    </row>
    <row r="6" spans="2:18" ht="24" customHeight="1">
      <c r="B6" s="213"/>
      <c r="C6" s="214" t="s">
        <v>8</v>
      </c>
      <c r="D6" s="215" t="s">
        <v>9</v>
      </c>
      <c r="E6" s="215" t="s">
        <v>9</v>
      </c>
      <c r="F6" s="214" t="s">
        <v>39</v>
      </c>
      <c r="G6" s="22" t="s">
        <v>39</v>
      </c>
      <c r="H6" s="214" t="s">
        <v>39</v>
      </c>
      <c r="I6" s="214" t="s">
        <v>39</v>
      </c>
      <c r="J6" s="23" t="s">
        <v>9</v>
      </c>
      <c r="K6" s="214" t="s">
        <v>39</v>
      </c>
    </row>
    <row r="7" spans="2:18">
      <c r="C7" s="216" t="s">
        <v>1</v>
      </c>
      <c r="D7" s="216" t="s">
        <v>2</v>
      </c>
      <c r="E7" s="216" t="s">
        <v>3</v>
      </c>
      <c r="F7" s="216" t="s">
        <v>4</v>
      </c>
      <c r="G7" s="216" t="s">
        <v>5</v>
      </c>
      <c r="H7" s="216" t="s">
        <v>7</v>
      </c>
      <c r="I7" s="216" t="s">
        <v>28</v>
      </c>
      <c r="J7" s="216" t="s">
        <v>29</v>
      </c>
      <c r="K7" s="216" t="s">
        <v>29</v>
      </c>
    </row>
    <row r="8" spans="2:18" ht="6" customHeight="1">
      <c r="K8" s="210"/>
    </row>
    <row r="9" spans="2:18" ht="15.75">
      <c r="B9" s="60" t="str">
        <f>C52</f>
        <v>2017 IRP Utah Solar Resource - 31% Capacity Factor</v>
      </c>
      <c r="C9" s="210"/>
      <c r="E9" s="210"/>
      <c r="F9" s="210"/>
      <c r="G9" s="210"/>
      <c r="H9" s="210"/>
      <c r="I9" s="210"/>
      <c r="J9" s="210"/>
      <c r="K9" s="210"/>
    </row>
    <row r="10" spans="2:18">
      <c r="B10" s="217">
        <v>2016</v>
      </c>
      <c r="C10" s="218">
        <f>C55</f>
        <v>1822.4072122157659</v>
      </c>
      <c r="D10" s="219">
        <f>C10*$C$62</f>
        <v>140.61107266637151</v>
      </c>
      <c r="E10" s="219">
        <f>C56</f>
        <v>19.693557659779859</v>
      </c>
      <c r="F10" s="220">
        <f t="shared" ref="F10:F33" si="0">(D10+E10)/(8.76*$C$63)</f>
        <v>58.84120686185063</v>
      </c>
      <c r="G10" s="220">
        <f>C58</f>
        <v>0</v>
      </c>
      <c r="H10" s="219">
        <f>C59</f>
        <v>-2.446131410134015</v>
      </c>
      <c r="I10" s="221">
        <f t="shared" ref="I10:I36" si="1">F10+H10+G10</f>
        <v>56.395075451716615</v>
      </c>
      <c r="J10" s="221">
        <f>ROUND(I10*$C$63*8.76,2)</f>
        <v>153.63999999999999</v>
      </c>
      <c r="K10" s="219">
        <f>$C$57</f>
        <v>0.60299999999999998</v>
      </c>
      <c r="N10" s="222"/>
      <c r="P10" s="260"/>
    </row>
    <row r="11" spans="2:18">
      <c r="B11" s="217">
        <f t="shared" ref="B11:B36" si="2">B10+1</f>
        <v>2017</v>
      </c>
      <c r="C11" s="223"/>
      <c r="D11" s="219">
        <f>ROUND(D10*(1+$D66),2)</f>
        <v>143.72</v>
      </c>
      <c r="E11" s="219">
        <f>ROUND(E10*(1+$D66),2)</f>
        <v>20.13</v>
      </c>
      <c r="F11" s="220">
        <f t="shared" si="0"/>
        <v>60.142565593387069</v>
      </c>
      <c r="G11" s="219">
        <f>ROUND(G10*(1+$D66),2)</f>
        <v>0</v>
      </c>
      <c r="H11" s="219">
        <f>ROUND(H10*(1+$D66),2)</f>
        <v>-2.5</v>
      </c>
      <c r="I11" s="221">
        <f t="shared" si="1"/>
        <v>57.642565593387069</v>
      </c>
      <c r="J11" s="221">
        <f t="shared" ref="J11:J36" si="3">ROUND(I11*$C$63*8.76,2)</f>
        <v>157.04</v>
      </c>
      <c r="K11" s="219">
        <f t="shared" ref="K11:K19" si="4">ROUND(K10*(1+$D66),2)</f>
        <v>0.62</v>
      </c>
      <c r="N11" s="222"/>
      <c r="P11" s="260"/>
    </row>
    <row r="12" spans="2:18">
      <c r="B12" s="230">
        <f t="shared" si="2"/>
        <v>2018</v>
      </c>
      <c r="C12" s="231"/>
      <c r="D12" s="219">
        <f t="shared" ref="D12:G19" si="5">ROUND(D11*(1+$D67),2)</f>
        <v>146.84</v>
      </c>
      <c r="E12" s="219">
        <f t="shared" si="5"/>
        <v>20.57</v>
      </c>
      <c r="F12" s="221">
        <f t="shared" si="0"/>
        <v>61.449294513206773</v>
      </c>
      <c r="G12" s="219">
        <f t="shared" si="5"/>
        <v>0</v>
      </c>
      <c r="H12" s="232">
        <f t="shared" ref="H12" si="6">ROUND(H11*(1+$D67),2)</f>
        <v>-2.5499999999999998</v>
      </c>
      <c r="I12" s="221">
        <f t="shared" si="1"/>
        <v>58.899294513206776</v>
      </c>
      <c r="J12" s="221">
        <f t="shared" si="3"/>
        <v>160.46</v>
      </c>
      <c r="K12" s="219">
        <f t="shared" si="4"/>
        <v>0.63</v>
      </c>
      <c r="L12" s="210"/>
      <c r="N12" s="222"/>
      <c r="P12" s="260"/>
    </row>
    <row r="13" spans="2:18">
      <c r="B13" s="230">
        <f t="shared" si="2"/>
        <v>2019</v>
      </c>
      <c r="C13" s="231"/>
      <c r="D13" s="219">
        <f t="shared" si="5"/>
        <v>149.78</v>
      </c>
      <c r="E13" s="219">
        <f t="shared" si="5"/>
        <v>20.98</v>
      </c>
      <c r="F13" s="221">
        <f t="shared" si="0"/>
        <v>62.678941109104521</v>
      </c>
      <c r="G13" s="219">
        <f t="shared" si="5"/>
        <v>0</v>
      </c>
      <c r="H13" s="232">
        <f t="shared" ref="H13" si="7">ROUND(H12*(1+$D68),2)</f>
        <v>-2.6</v>
      </c>
      <c r="I13" s="221">
        <f t="shared" si="1"/>
        <v>60.07894110910452</v>
      </c>
      <c r="J13" s="221">
        <f t="shared" si="3"/>
        <v>163.68</v>
      </c>
      <c r="K13" s="219">
        <f t="shared" si="4"/>
        <v>0.64</v>
      </c>
      <c r="L13" s="210"/>
      <c r="N13" s="222"/>
      <c r="P13" s="260"/>
    </row>
    <row r="14" spans="2:18">
      <c r="B14" s="230">
        <f t="shared" si="2"/>
        <v>2020</v>
      </c>
      <c r="C14" s="231"/>
      <c r="D14" s="219">
        <f t="shared" si="5"/>
        <v>152.99</v>
      </c>
      <c r="E14" s="219">
        <f t="shared" si="5"/>
        <v>21.43</v>
      </c>
      <c r="F14" s="221">
        <f t="shared" si="0"/>
        <v>64.022375897458488</v>
      </c>
      <c r="G14" s="219">
        <f t="shared" si="5"/>
        <v>0</v>
      </c>
      <c r="H14" s="232">
        <f t="shared" ref="H14" si="8">ROUND(H13*(1+$D69),2)</f>
        <v>-2.66</v>
      </c>
      <c r="I14" s="221">
        <f t="shared" si="1"/>
        <v>61.362375897458492</v>
      </c>
      <c r="J14" s="221">
        <f t="shared" si="3"/>
        <v>167.17</v>
      </c>
      <c r="K14" s="219">
        <f t="shared" si="4"/>
        <v>0.65</v>
      </c>
      <c r="L14" s="210"/>
      <c r="N14" s="222"/>
      <c r="O14" s="227"/>
      <c r="P14" s="260"/>
      <c r="Q14" s="228"/>
      <c r="R14" s="229"/>
    </row>
    <row r="15" spans="2:18">
      <c r="B15" s="230">
        <f t="shared" si="2"/>
        <v>2021</v>
      </c>
      <c r="C15" s="231"/>
      <c r="D15" s="219">
        <f t="shared" si="5"/>
        <v>156.41999999999999</v>
      </c>
      <c r="E15" s="219">
        <f t="shared" si="5"/>
        <v>21.91</v>
      </c>
      <c r="F15" s="221">
        <f t="shared" si="0"/>
        <v>65.457575357148102</v>
      </c>
      <c r="G15" s="219">
        <f t="shared" si="5"/>
        <v>0</v>
      </c>
      <c r="H15" s="232">
        <f t="shared" ref="H15" si="9">ROUND(H14*(1+$D70),2)</f>
        <v>-2.72</v>
      </c>
      <c r="I15" s="221">
        <f t="shared" si="1"/>
        <v>62.737575357148103</v>
      </c>
      <c r="J15" s="221">
        <f t="shared" si="3"/>
        <v>170.92</v>
      </c>
      <c r="K15" s="219">
        <f t="shared" si="4"/>
        <v>0.66</v>
      </c>
      <c r="L15" s="210"/>
      <c r="N15" s="228"/>
      <c r="O15" s="228"/>
      <c r="P15" s="260"/>
      <c r="Q15" s="228"/>
      <c r="R15" s="229"/>
    </row>
    <row r="16" spans="2:18">
      <c r="B16" s="230">
        <f t="shared" si="2"/>
        <v>2022</v>
      </c>
      <c r="C16" s="231"/>
      <c r="D16" s="219">
        <f t="shared" si="5"/>
        <v>159.94999999999999</v>
      </c>
      <c r="E16" s="219">
        <f t="shared" si="5"/>
        <v>22.4</v>
      </c>
      <c r="F16" s="221">
        <f t="shared" si="0"/>
        <v>66.933151272225402</v>
      </c>
      <c r="G16" s="219">
        <f t="shared" si="5"/>
        <v>0</v>
      </c>
      <c r="H16" s="232">
        <f t="shared" ref="H16" si="10">ROUND(H15*(1+$D71),2)</f>
        <v>-2.78</v>
      </c>
      <c r="I16" s="221">
        <f t="shared" si="1"/>
        <v>64.153151272225401</v>
      </c>
      <c r="J16" s="221">
        <f t="shared" si="3"/>
        <v>174.78</v>
      </c>
      <c r="K16" s="219">
        <f t="shared" si="4"/>
        <v>0.67</v>
      </c>
      <c r="L16" s="210"/>
      <c r="N16" s="222"/>
      <c r="P16" s="260"/>
    </row>
    <row r="17" spans="2:17">
      <c r="B17" s="230">
        <f t="shared" si="2"/>
        <v>2023</v>
      </c>
      <c r="C17" s="231"/>
      <c r="D17" s="219">
        <f t="shared" si="5"/>
        <v>163.63</v>
      </c>
      <c r="E17" s="219">
        <f t="shared" si="5"/>
        <v>22.92</v>
      </c>
      <c r="F17" s="221">
        <f t="shared" si="0"/>
        <v>68.474797750664379</v>
      </c>
      <c r="G17" s="219">
        <f t="shared" si="5"/>
        <v>0</v>
      </c>
      <c r="H17" s="232">
        <f t="shared" ref="H17" si="11">ROUND(H16*(1+$D72),2)</f>
        <v>-2.84</v>
      </c>
      <c r="I17" s="221">
        <f t="shared" si="1"/>
        <v>65.634797750664376</v>
      </c>
      <c r="J17" s="221">
        <f t="shared" si="3"/>
        <v>178.81</v>
      </c>
      <c r="K17" s="219">
        <f t="shared" si="4"/>
        <v>0.69</v>
      </c>
      <c r="L17" s="210"/>
      <c r="N17" s="222"/>
      <c r="O17" s="227"/>
      <c r="P17" s="260"/>
    </row>
    <row r="18" spans="2:17">
      <c r="B18" s="230">
        <f t="shared" si="2"/>
        <v>2024</v>
      </c>
      <c r="C18" s="231"/>
      <c r="D18" s="219">
        <f t="shared" si="5"/>
        <v>167.42</v>
      </c>
      <c r="E18" s="219">
        <f t="shared" si="5"/>
        <v>23.45</v>
      </c>
      <c r="F18" s="221">
        <f t="shared" si="0"/>
        <v>70.060491271344461</v>
      </c>
      <c r="G18" s="219">
        <f t="shared" si="5"/>
        <v>0</v>
      </c>
      <c r="H18" s="232">
        <f t="shared" ref="H18" si="12">ROUND(H17*(1+$D73),2)</f>
        <v>-2.91</v>
      </c>
      <c r="I18" s="221">
        <f t="shared" si="1"/>
        <v>67.150491271344464</v>
      </c>
      <c r="J18" s="221">
        <f t="shared" si="3"/>
        <v>182.94</v>
      </c>
      <c r="K18" s="219">
        <f t="shared" si="4"/>
        <v>0.71</v>
      </c>
      <c r="L18" s="210"/>
      <c r="P18" s="260"/>
    </row>
    <row r="19" spans="2:17">
      <c r="B19" s="230">
        <f t="shared" si="2"/>
        <v>2025</v>
      </c>
      <c r="C19" s="231"/>
      <c r="D19" s="219">
        <f t="shared" si="5"/>
        <v>171.3</v>
      </c>
      <c r="E19" s="219">
        <f t="shared" si="5"/>
        <v>23.99</v>
      </c>
      <c r="F19" s="221">
        <f t="shared" si="0"/>
        <v>71.682890660558826</v>
      </c>
      <c r="G19" s="219">
        <f t="shared" si="5"/>
        <v>0</v>
      </c>
      <c r="H19" s="232">
        <f t="shared" ref="H19" si="13">ROUND(H18*(1+$D74),2)</f>
        <v>-2.98</v>
      </c>
      <c r="I19" s="221">
        <f t="shared" si="1"/>
        <v>68.702890660558822</v>
      </c>
      <c r="J19" s="221">
        <f t="shared" si="3"/>
        <v>187.17</v>
      </c>
      <c r="K19" s="219">
        <f t="shared" si="4"/>
        <v>0.73</v>
      </c>
      <c r="L19" s="210"/>
      <c r="P19" s="260"/>
    </row>
    <row r="20" spans="2:17">
      <c r="B20" s="230">
        <f t="shared" si="2"/>
        <v>2026</v>
      </c>
      <c r="C20" s="231"/>
      <c r="D20" s="219">
        <f>ROUND(D19*(1+$G66),2)</f>
        <v>175.23</v>
      </c>
      <c r="E20" s="219">
        <f>ROUND(E19*(1+$G66),2)</f>
        <v>24.54</v>
      </c>
      <c r="F20" s="221">
        <f t="shared" si="0"/>
        <v>73.327313570893708</v>
      </c>
      <c r="G20" s="219">
        <f>ROUND(G19*(1+$G66),2)</f>
        <v>0</v>
      </c>
      <c r="H20" s="232">
        <f>ROUND(H19*(1+$G66),2)</f>
        <v>-3.05</v>
      </c>
      <c r="I20" s="221">
        <f t="shared" si="1"/>
        <v>70.27731357089371</v>
      </c>
      <c r="J20" s="221">
        <f t="shared" si="3"/>
        <v>191.46</v>
      </c>
      <c r="K20" s="219">
        <f t="shared" ref="K20:K28" si="14">ROUND(K19*(1+$G66),2)</f>
        <v>0.75</v>
      </c>
      <c r="L20" s="210"/>
      <c r="P20" s="260"/>
      <c r="Q20" s="261"/>
    </row>
    <row r="21" spans="2:17">
      <c r="B21" s="230">
        <f t="shared" si="2"/>
        <v>2027</v>
      </c>
      <c r="C21" s="231"/>
      <c r="D21" s="219">
        <f t="shared" ref="D21:G28" si="15">ROUND(D20*(1+$G67),2)</f>
        <v>179.29</v>
      </c>
      <c r="E21" s="219">
        <f t="shared" si="15"/>
        <v>25.11</v>
      </c>
      <c r="F21" s="221">
        <f t="shared" si="0"/>
        <v>75.026795284030001</v>
      </c>
      <c r="G21" s="219">
        <f t="shared" si="15"/>
        <v>0</v>
      </c>
      <c r="H21" s="232">
        <f t="shared" ref="H21" si="16">ROUND(H20*(1+$G67),2)</f>
        <v>-3.12</v>
      </c>
      <c r="I21" s="221">
        <f t="shared" si="1"/>
        <v>71.906795284029997</v>
      </c>
      <c r="J21" s="221">
        <f t="shared" si="3"/>
        <v>195.9</v>
      </c>
      <c r="K21" s="219">
        <f t="shared" si="14"/>
        <v>0.77</v>
      </c>
      <c r="L21" s="210"/>
      <c r="P21" s="260"/>
    </row>
    <row r="22" spans="2:17">
      <c r="B22" s="230">
        <f t="shared" si="2"/>
        <v>2028</v>
      </c>
      <c r="C22" s="231"/>
      <c r="D22" s="219">
        <f t="shared" si="15"/>
        <v>183.46</v>
      </c>
      <c r="E22" s="219">
        <f t="shared" si="15"/>
        <v>25.69</v>
      </c>
      <c r="F22" s="221">
        <f t="shared" si="0"/>
        <v>76.770324039407427</v>
      </c>
      <c r="G22" s="219">
        <f t="shared" si="15"/>
        <v>0</v>
      </c>
      <c r="H22" s="232">
        <f t="shared" ref="H22" si="17">ROUND(H21*(1+$G68),2)</f>
        <v>-3.19</v>
      </c>
      <c r="I22" s="221">
        <f t="shared" si="1"/>
        <v>73.580324039407429</v>
      </c>
      <c r="J22" s="221">
        <f t="shared" si="3"/>
        <v>200.46</v>
      </c>
      <c r="K22" s="219">
        <f t="shared" si="14"/>
        <v>0.79</v>
      </c>
      <c r="L22" s="210"/>
      <c r="P22" s="260"/>
    </row>
    <row r="23" spans="2:17">
      <c r="B23" s="230">
        <f t="shared" si="2"/>
        <v>2029</v>
      </c>
      <c r="C23" s="231"/>
      <c r="D23" s="219">
        <f t="shared" si="15"/>
        <v>187.8</v>
      </c>
      <c r="E23" s="219">
        <f t="shared" si="15"/>
        <v>26.3</v>
      </c>
      <c r="F23" s="221">
        <f t="shared" si="0"/>
        <v>78.587264531853364</v>
      </c>
      <c r="G23" s="219">
        <f t="shared" si="15"/>
        <v>0</v>
      </c>
      <c r="H23" s="232">
        <f t="shared" ref="H23" si="18">ROUND(H22*(1+$G69),2)</f>
        <v>-3.27</v>
      </c>
      <c r="I23" s="221">
        <f t="shared" si="1"/>
        <v>75.317264531853368</v>
      </c>
      <c r="J23" s="221">
        <f t="shared" si="3"/>
        <v>205.19</v>
      </c>
      <c r="K23" s="219">
        <f t="shared" si="14"/>
        <v>0.81</v>
      </c>
      <c r="L23" s="210"/>
      <c r="P23" s="260"/>
    </row>
    <row r="24" spans="2:17">
      <c r="B24" s="230">
        <f t="shared" si="2"/>
        <v>2030</v>
      </c>
      <c r="C24" s="224"/>
      <c r="D24" s="225">
        <f t="shared" si="15"/>
        <v>192.27</v>
      </c>
      <c r="E24" s="225">
        <f t="shared" si="15"/>
        <v>26.93</v>
      </c>
      <c r="F24" s="226">
        <f t="shared" si="0"/>
        <v>80.459263827100685</v>
      </c>
      <c r="G24" s="225">
        <f t="shared" si="15"/>
        <v>0</v>
      </c>
      <c r="H24" s="225">
        <f t="shared" ref="H24" si="19">ROUND(H23*(1+$G70),2)</f>
        <v>-3.35</v>
      </c>
      <c r="I24" s="226">
        <f t="shared" si="1"/>
        <v>77.10926382710069</v>
      </c>
      <c r="J24" s="226">
        <f t="shared" si="3"/>
        <v>210.07</v>
      </c>
      <c r="K24" s="225">
        <f t="shared" si="14"/>
        <v>0.83</v>
      </c>
      <c r="L24" s="210"/>
      <c r="P24" s="260"/>
    </row>
    <row r="25" spans="2:17">
      <c r="B25" s="230">
        <f t="shared" si="2"/>
        <v>2031</v>
      </c>
      <c r="C25" s="231"/>
      <c r="D25" s="219">
        <f t="shared" si="15"/>
        <v>196.89</v>
      </c>
      <c r="E25" s="219">
        <f t="shared" si="15"/>
        <v>27.58</v>
      </c>
      <c r="F25" s="221">
        <f t="shared" si="0"/>
        <v>82.393663098856237</v>
      </c>
      <c r="G25" s="219">
        <f t="shared" si="15"/>
        <v>0</v>
      </c>
      <c r="H25" s="232">
        <f t="shared" ref="H25" si="20">ROUND(H24*(1+$G71),2)</f>
        <v>-3.43</v>
      </c>
      <c r="I25" s="221">
        <f t="shared" si="1"/>
        <v>78.96366309885623</v>
      </c>
      <c r="J25" s="221">
        <f t="shared" si="3"/>
        <v>215.13</v>
      </c>
      <c r="K25" s="219">
        <f t="shared" si="14"/>
        <v>0.85</v>
      </c>
      <c r="L25" s="210"/>
      <c r="P25" s="260"/>
    </row>
    <row r="26" spans="2:17">
      <c r="B26" s="230">
        <f t="shared" si="2"/>
        <v>2032</v>
      </c>
      <c r="C26" s="231"/>
      <c r="D26" s="219">
        <f t="shared" si="15"/>
        <v>201.63</v>
      </c>
      <c r="E26" s="219">
        <f t="shared" si="15"/>
        <v>28.24</v>
      </c>
      <c r="F26" s="221">
        <f t="shared" si="0"/>
        <v>84.375779999706353</v>
      </c>
      <c r="G26" s="219">
        <f t="shared" si="15"/>
        <v>0</v>
      </c>
      <c r="H26" s="232">
        <f t="shared" ref="H26" si="21">ROUND(H25*(1+$G72),2)</f>
        <v>-3.51</v>
      </c>
      <c r="I26" s="221">
        <f t="shared" si="1"/>
        <v>80.865779999706348</v>
      </c>
      <c r="J26" s="221">
        <f t="shared" si="3"/>
        <v>220.31</v>
      </c>
      <c r="K26" s="219">
        <f t="shared" si="14"/>
        <v>0.87</v>
      </c>
      <c r="L26" s="210"/>
      <c r="P26" s="260"/>
    </row>
    <row r="27" spans="2:17">
      <c r="B27" s="230">
        <f t="shared" si="2"/>
        <v>2033</v>
      </c>
      <c r="C27" s="231"/>
      <c r="D27" s="219">
        <f t="shared" si="15"/>
        <v>206.51</v>
      </c>
      <c r="E27" s="219">
        <f t="shared" si="15"/>
        <v>28.92</v>
      </c>
      <c r="F27" s="221">
        <f t="shared" si="0"/>
        <v>86.416626290211283</v>
      </c>
      <c r="G27" s="219">
        <f t="shared" si="15"/>
        <v>0</v>
      </c>
      <c r="H27" s="232">
        <f t="shared" ref="H27" si="22">ROUND(H26*(1+$G73),2)</f>
        <v>-3.59</v>
      </c>
      <c r="I27" s="221">
        <f t="shared" si="1"/>
        <v>82.82662629021128</v>
      </c>
      <c r="J27" s="221">
        <f t="shared" si="3"/>
        <v>225.65</v>
      </c>
      <c r="K27" s="219">
        <f t="shared" si="14"/>
        <v>0.89</v>
      </c>
      <c r="L27" s="210"/>
      <c r="P27" s="260"/>
    </row>
    <row r="28" spans="2:17">
      <c r="B28" s="230">
        <f t="shared" si="2"/>
        <v>2034</v>
      </c>
      <c r="C28" s="231"/>
      <c r="D28" s="219">
        <f t="shared" si="15"/>
        <v>211.51</v>
      </c>
      <c r="E28" s="219">
        <f t="shared" si="15"/>
        <v>29.62</v>
      </c>
      <c r="F28" s="221">
        <f t="shared" si="0"/>
        <v>88.508860796664166</v>
      </c>
      <c r="G28" s="219">
        <f t="shared" si="15"/>
        <v>0</v>
      </c>
      <c r="H28" s="232">
        <f t="shared" ref="H28" si="23">ROUND(H27*(1+$G74),2)</f>
        <v>-3.68</v>
      </c>
      <c r="I28" s="221">
        <f t="shared" si="1"/>
        <v>84.828860796664159</v>
      </c>
      <c r="J28" s="221">
        <f t="shared" si="3"/>
        <v>231.1</v>
      </c>
      <c r="K28" s="219">
        <f t="shared" si="14"/>
        <v>0.91</v>
      </c>
      <c r="L28" s="210"/>
      <c r="P28" s="260"/>
    </row>
    <row r="29" spans="2:17">
      <c r="B29" s="230">
        <f t="shared" si="2"/>
        <v>2035</v>
      </c>
      <c r="C29" s="231"/>
      <c r="D29" s="219">
        <f t="shared" ref="D29:E36" si="24">ROUND(D28*(1+$K66),2)</f>
        <v>216.62</v>
      </c>
      <c r="E29" s="219">
        <f t="shared" si="24"/>
        <v>30.34</v>
      </c>
      <c r="F29" s="221">
        <f t="shared" si="0"/>
        <v>90.648812932211612</v>
      </c>
      <c r="G29" s="219">
        <f t="shared" ref="G29:H36" si="25">ROUND(G28*(1+$K66),2)</f>
        <v>0</v>
      </c>
      <c r="H29" s="232">
        <f t="shared" si="25"/>
        <v>-3.77</v>
      </c>
      <c r="I29" s="221">
        <f t="shared" si="1"/>
        <v>86.878812932211616</v>
      </c>
      <c r="J29" s="221">
        <f t="shared" si="3"/>
        <v>236.69</v>
      </c>
      <c r="K29" s="219">
        <f t="shared" ref="K29:K36" si="26">ROUND(K28*(1+$K66),2)</f>
        <v>0.93</v>
      </c>
      <c r="L29" s="210"/>
      <c r="P29" s="260"/>
    </row>
    <row r="30" spans="2:17">
      <c r="B30" s="230">
        <f t="shared" si="2"/>
        <v>2036</v>
      </c>
      <c r="C30" s="231"/>
      <c r="D30" s="219">
        <f t="shared" si="24"/>
        <v>221.89</v>
      </c>
      <c r="E30" s="219">
        <f t="shared" si="24"/>
        <v>31.08</v>
      </c>
      <c r="F30" s="221">
        <f t="shared" si="0"/>
        <v>92.854835631120693</v>
      </c>
      <c r="G30" s="219">
        <f t="shared" si="25"/>
        <v>0</v>
      </c>
      <c r="H30" s="232">
        <f t="shared" si="25"/>
        <v>-3.86</v>
      </c>
      <c r="I30" s="221">
        <f t="shared" si="1"/>
        <v>88.994835631120694</v>
      </c>
      <c r="J30" s="221">
        <f t="shared" si="3"/>
        <v>242.45</v>
      </c>
      <c r="K30" s="219">
        <f t="shared" si="26"/>
        <v>0.95</v>
      </c>
      <c r="L30" s="210"/>
      <c r="P30" s="260"/>
    </row>
    <row r="31" spans="2:17">
      <c r="B31" s="230">
        <f t="shared" si="2"/>
        <v>2037</v>
      </c>
      <c r="C31" s="231"/>
      <c r="D31" s="219">
        <f t="shared" si="24"/>
        <v>227.28</v>
      </c>
      <c r="E31" s="219">
        <f t="shared" si="24"/>
        <v>31.83</v>
      </c>
      <c r="F31" s="221">
        <f t="shared" si="0"/>
        <v>95.108575959124352</v>
      </c>
      <c r="G31" s="219">
        <f t="shared" si="25"/>
        <v>0</v>
      </c>
      <c r="H31" s="232">
        <f t="shared" si="25"/>
        <v>-3.95</v>
      </c>
      <c r="I31" s="221">
        <f t="shared" si="1"/>
        <v>91.158575959124349</v>
      </c>
      <c r="J31" s="221">
        <f t="shared" si="3"/>
        <v>248.35</v>
      </c>
      <c r="K31" s="219">
        <f t="shared" si="26"/>
        <v>0.97</v>
      </c>
      <c r="L31" s="210"/>
      <c r="P31" s="260"/>
    </row>
    <row r="32" spans="2:17">
      <c r="B32" s="230">
        <f t="shared" si="2"/>
        <v>2038</v>
      </c>
      <c r="C32" s="231"/>
      <c r="D32" s="219">
        <f t="shared" si="24"/>
        <v>232.83</v>
      </c>
      <c r="E32" s="219">
        <f t="shared" si="24"/>
        <v>32.61</v>
      </c>
      <c r="F32" s="221">
        <f t="shared" si="0"/>
        <v>97.43205743734309</v>
      </c>
      <c r="G32" s="219">
        <f t="shared" si="25"/>
        <v>0</v>
      </c>
      <c r="H32" s="232">
        <f t="shared" si="25"/>
        <v>-4.05</v>
      </c>
      <c r="I32" s="221">
        <f t="shared" si="1"/>
        <v>93.382057437343093</v>
      </c>
      <c r="J32" s="221">
        <f t="shared" si="3"/>
        <v>254.41</v>
      </c>
      <c r="K32" s="219">
        <f t="shared" si="26"/>
        <v>0.99</v>
      </c>
      <c r="L32" s="210"/>
      <c r="P32" s="260"/>
    </row>
    <row r="33" spans="2:16">
      <c r="B33" s="230">
        <f t="shared" si="2"/>
        <v>2039</v>
      </c>
      <c r="C33" s="231"/>
      <c r="D33" s="219">
        <f t="shared" si="24"/>
        <v>238.53</v>
      </c>
      <c r="E33" s="219">
        <f t="shared" si="24"/>
        <v>33.409999999999997</v>
      </c>
      <c r="F33" s="221">
        <f t="shared" si="0"/>
        <v>99.81793889207006</v>
      </c>
      <c r="G33" s="219">
        <f t="shared" si="25"/>
        <v>0</v>
      </c>
      <c r="H33" s="232">
        <f t="shared" si="25"/>
        <v>-4.1500000000000004</v>
      </c>
      <c r="I33" s="221">
        <f t="shared" si="1"/>
        <v>95.667938892070055</v>
      </c>
      <c r="J33" s="221">
        <f t="shared" si="3"/>
        <v>260.63</v>
      </c>
      <c r="K33" s="219">
        <f t="shared" si="26"/>
        <v>1.01</v>
      </c>
      <c r="L33" s="210"/>
      <c r="P33" s="260"/>
    </row>
    <row r="34" spans="2:16">
      <c r="B34" s="230">
        <f t="shared" si="2"/>
        <v>2040</v>
      </c>
      <c r="C34" s="231"/>
      <c r="D34" s="219">
        <f t="shared" si="24"/>
        <v>244.36</v>
      </c>
      <c r="E34" s="219">
        <f t="shared" si="24"/>
        <v>34.229999999999997</v>
      </c>
      <c r="F34" s="221">
        <f t="shared" ref="F34:F36" si="27">(D34+E34)/(8.76*$C$63)</f>
        <v>102.25887914959846</v>
      </c>
      <c r="G34" s="219">
        <f t="shared" si="25"/>
        <v>0</v>
      </c>
      <c r="H34" s="232">
        <f t="shared" si="25"/>
        <v>-4.25</v>
      </c>
      <c r="I34" s="221">
        <f t="shared" si="1"/>
        <v>98.008879149598457</v>
      </c>
      <c r="J34" s="221">
        <f t="shared" si="3"/>
        <v>267.01</v>
      </c>
      <c r="K34" s="219">
        <f t="shared" si="26"/>
        <v>1.03</v>
      </c>
      <c r="L34" s="210"/>
      <c r="P34" s="260"/>
    </row>
    <row r="35" spans="2:16">
      <c r="B35" s="230">
        <f t="shared" si="2"/>
        <v>2041</v>
      </c>
      <c r="C35" s="231"/>
      <c r="D35" s="219">
        <f t="shared" si="24"/>
        <v>250.35</v>
      </c>
      <c r="E35" s="219">
        <f t="shared" si="24"/>
        <v>35.07</v>
      </c>
      <c r="F35" s="221">
        <f t="shared" si="27"/>
        <v>104.76588997048849</v>
      </c>
      <c r="G35" s="219">
        <f t="shared" si="25"/>
        <v>0</v>
      </c>
      <c r="H35" s="232">
        <f t="shared" si="25"/>
        <v>-4.3499999999999996</v>
      </c>
      <c r="I35" s="221">
        <f t="shared" si="1"/>
        <v>100.41588997048849</v>
      </c>
      <c r="J35" s="221">
        <f t="shared" si="3"/>
        <v>273.57</v>
      </c>
      <c r="K35" s="219">
        <f t="shared" si="26"/>
        <v>1.06</v>
      </c>
      <c r="L35" s="210"/>
      <c r="P35" s="260"/>
    </row>
    <row r="36" spans="2:16">
      <c r="B36" s="230">
        <f t="shared" si="2"/>
        <v>2042</v>
      </c>
      <c r="C36" s="231"/>
      <c r="D36" s="219">
        <f t="shared" si="24"/>
        <v>256.52</v>
      </c>
      <c r="E36" s="219">
        <f t="shared" si="24"/>
        <v>35.93</v>
      </c>
      <c r="F36" s="221">
        <f t="shared" si="27"/>
        <v>107.34631252844704</v>
      </c>
      <c r="G36" s="219">
        <f t="shared" si="25"/>
        <v>0</v>
      </c>
      <c r="H36" s="232">
        <f t="shared" si="25"/>
        <v>-4.46</v>
      </c>
      <c r="I36" s="221">
        <f t="shared" si="1"/>
        <v>102.88631252844705</v>
      </c>
      <c r="J36" s="221">
        <f t="shared" si="3"/>
        <v>280.3</v>
      </c>
      <c r="K36" s="219">
        <f t="shared" si="26"/>
        <v>1.0900000000000001</v>
      </c>
      <c r="L36" s="210"/>
      <c r="P36" s="260"/>
    </row>
    <row r="37" spans="2:16">
      <c r="B37" s="230"/>
      <c r="C37" s="223"/>
      <c r="D37" s="219"/>
      <c r="E37" s="219"/>
      <c r="F37" s="220"/>
      <c r="G37" s="219"/>
      <c r="H37" s="219"/>
      <c r="I37" s="221"/>
      <c r="J37" s="221"/>
      <c r="K37" s="233"/>
    </row>
    <row r="38" spans="2:16">
      <c r="B38" s="217"/>
      <c r="C38" s="223"/>
      <c r="D38" s="219"/>
      <c r="E38" s="219"/>
      <c r="F38" s="220"/>
      <c r="G38" s="219"/>
      <c r="H38" s="219"/>
      <c r="I38" s="221"/>
      <c r="J38" s="221"/>
      <c r="K38" s="233"/>
    </row>
    <row r="39" spans="2:16">
      <c r="B39" s="217"/>
      <c r="C39" s="223"/>
      <c r="D39" s="219"/>
      <c r="E39" s="219"/>
      <c r="F39" s="220"/>
      <c r="G39" s="219"/>
      <c r="H39" s="219"/>
      <c r="I39" s="221"/>
      <c r="J39" s="221"/>
      <c r="K39" s="233"/>
    </row>
    <row r="40" spans="2:16">
      <c r="B40" s="217"/>
      <c r="C40" s="223"/>
      <c r="D40" s="219"/>
      <c r="E40" s="219"/>
      <c r="F40" s="220"/>
      <c r="G40" s="219"/>
      <c r="H40" s="219"/>
      <c r="I40" s="221"/>
      <c r="J40" s="221"/>
      <c r="K40" s="233"/>
    </row>
    <row r="42" spans="2:16" ht="14.25">
      <c r="B42" s="234" t="s">
        <v>31</v>
      </c>
      <c r="C42" s="235"/>
      <c r="D42" s="235"/>
      <c r="E42" s="235"/>
      <c r="F42" s="235"/>
      <c r="G42" s="235"/>
      <c r="H42" s="235"/>
    </row>
    <row r="44" spans="2:16">
      <c r="B44" s="208" t="s">
        <v>113</v>
      </c>
      <c r="C44" s="236" t="s">
        <v>114</v>
      </c>
      <c r="D44" s="237" t="str">
        <f>'Table 3 200 MW (Wyo) 2033'!E68</f>
        <v xml:space="preserve">Plant Costs  - 2017 IRP - Table 6.1 &amp; 6.2 </v>
      </c>
    </row>
    <row r="45" spans="2:16">
      <c r="C45" s="236" t="str">
        <f>C7</f>
        <v>(a)</v>
      </c>
      <c r="D45" s="208" t="s">
        <v>115</v>
      </c>
    </row>
    <row r="46" spans="2:16">
      <c r="C46" s="236" t="str">
        <f>D7</f>
        <v>(b)</v>
      </c>
      <c r="D46" s="221" t="str">
        <f>"= "&amp;C7&amp;" x "&amp;C62</f>
        <v>= (a) x 0.0771567801772526</v>
      </c>
    </row>
    <row r="47" spans="2:16">
      <c r="C47" s="236" t="str">
        <f>F7</f>
        <v>(d)</v>
      </c>
      <c r="D47" s="221" t="str">
        <f>"= ("&amp;$D$7&amp;" + "&amp;$E$7&amp;") /  (8.76 x "&amp;TEXT(C63,"0.0%")&amp;")"</f>
        <v>= ((b) + (c)) /  (8.76 x 31.1%)</v>
      </c>
    </row>
    <row r="48" spans="2:16">
      <c r="C48" s="236" t="str">
        <f>I7</f>
        <v>(g)</v>
      </c>
      <c r="D48" s="221" t="str">
        <f>"= "&amp;$F$7&amp;" + "&amp;$H$7</f>
        <v>= (d) + (f)</v>
      </c>
    </row>
    <row r="49" spans="2:24">
      <c r="C49" s="236" t="str">
        <f>K7</f>
        <v>(h)</v>
      </c>
      <c r="D49" s="110" t="str">
        <f>D44</f>
        <v xml:space="preserve">Plant Costs  - 2017 IRP - Table 6.1 &amp; 6.2 </v>
      </c>
    </row>
    <row r="50" spans="2:24">
      <c r="C50" s="236"/>
      <c r="D50" s="221"/>
    </row>
    <row r="51" spans="2:24" ht="13.5" thickBot="1"/>
    <row r="52" spans="2:24" ht="13.5" thickBot="1">
      <c r="C52" s="58" t="str">
        <f>B2&amp;" - "&amp;B3</f>
        <v>2017 IRP Utah Solar Resource - 31% Capacity Factor</v>
      </c>
      <c r="D52" s="238"/>
      <c r="E52" s="238"/>
      <c r="F52" s="238"/>
      <c r="G52" s="238"/>
      <c r="H52" s="238"/>
      <c r="I52" s="239"/>
      <c r="J52" s="239"/>
      <c r="K52" s="240"/>
    </row>
    <row r="53" spans="2:24" ht="13.5" thickBot="1">
      <c r="C53" s="241" t="s">
        <v>116</v>
      </c>
      <c r="D53" s="242" t="s">
        <v>117</v>
      </c>
      <c r="E53" s="242"/>
      <c r="F53" s="242"/>
      <c r="G53" s="242"/>
      <c r="H53" s="243"/>
      <c r="I53" s="239"/>
      <c r="J53" s="239"/>
      <c r="K53" s="240"/>
    </row>
    <row r="55" spans="2:24">
      <c r="B55" s="110" t="s">
        <v>103</v>
      </c>
      <c r="C55" s="244">
        <v>1822.4072122157659</v>
      </c>
      <c r="D55" s="208" t="s">
        <v>115</v>
      </c>
      <c r="H55" s="208" t="s">
        <v>9</v>
      </c>
    </row>
    <row r="56" spans="2:24">
      <c r="B56" s="110" t="s">
        <v>103</v>
      </c>
      <c r="C56" s="245">
        <v>19.693557659779859</v>
      </c>
      <c r="D56" s="208" t="s">
        <v>118</v>
      </c>
      <c r="H56" s="208" t="s">
        <v>9</v>
      </c>
    </row>
    <row r="57" spans="2:24">
      <c r="B57" s="110" t="s">
        <v>103</v>
      </c>
      <c r="C57" s="250">
        <v>0.60299999999999998</v>
      </c>
      <c r="D57" s="208" t="s">
        <v>123</v>
      </c>
      <c r="H57" s="208" t="s">
        <v>120</v>
      </c>
    </row>
    <row r="58" spans="2:24">
      <c r="B58" s="110" t="s">
        <v>103</v>
      </c>
      <c r="C58" s="245">
        <v>0</v>
      </c>
      <c r="D58" s="208" t="s">
        <v>119</v>
      </c>
      <c r="H58" s="208" t="s">
        <v>120</v>
      </c>
      <c r="K58" s="210"/>
      <c r="L58" s="246"/>
      <c r="M58" s="68"/>
      <c r="N58" s="247" t="s">
        <v>126</v>
      </c>
      <c r="O58" s="68" t="s">
        <v>125</v>
      </c>
      <c r="P58" s="249" t="s">
        <v>127</v>
      </c>
      <c r="Q58" s="68"/>
      <c r="S58" s="210"/>
      <c r="T58" s="210"/>
      <c r="U58" s="210"/>
      <c r="V58" s="210"/>
      <c r="W58" s="210"/>
      <c r="X58" s="210"/>
    </row>
    <row r="59" spans="2:24">
      <c r="B59" s="110" t="s">
        <v>103</v>
      </c>
      <c r="C59" s="258">
        <f>P63</f>
        <v>-2.446131410134015</v>
      </c>
      <c r="D59" s="208" t="s">
        <v>121</v>
      </c>
      <c r="H59" s="208" t="s">
        <v>120</v>
      </c>
      <c r="K59" s="248"/>
      <c r="L59" s="248"/>
      <c r="M59" s="249"/>
      <c r="N59" s="248">
        <f>C55</f>
        <v>1822.4072122157659</v>
      </c>
      <c r="O59" s="268">
        <v>6.910504691716815E-2</v>
      </c>
      <c r="P59" s="262">
        <f>O59*N59/8760/$C$63*1000-O60*N60/8760/$C$63*1000</f>
        <v>-5.386049113925985</v>
      </c>
      <c r="Q59" s="269"/>
      <c r="R59" s="250"/>
      <c r="S59" s="210"/>
      <c r="T59" s="210"/>
      <c r="U59" s="210"/>
      <c r="V59" s="210"/>
      <c r="W59" s="210"/>
      <c r="X59" s="210"/>
    </row>
    <row r="60" spans="2:24">
      <c r="K60" s="248"/>
      <c r="L60" s="248"/>
      <c r="M60" s="248"/>
      <c r="N60" s="248">
        <f>N59</f>
        <v>1822.4072122157659</v>
      </c>
      <c r="O60" s="268">
        <v>7.7156780177252568E-2</v>
      </c>
      <c r="P60" s="210"/>
      <c r="Q60" s="269"/>
      <c r="R60" s="210"/>
      <c r="S60" s="210"/>
      <c r="T60" s="210"/>
      <c r="U60" s="210"/>
      <c r="V60" s="210"/>
      <c r="W60" s="210"/>
      <c r="X60" s="210"/>
    </row>
    <row r="61" spans="2:24">
      <c r="C61" s="252"/>
      <c r="K61" s="248"/>
      <c r="L61" s="248"/>
      <c r="M61" s="248"/>
      <c r="N61" s="255"/>
      <c r="O61" s="255"/>
      <c r="S61" s="210"/>
      <c r="T61" s="210"/>
      <c r="U61" s="210"/>
      <c r="V61" s="210"/>
      <c r="W61" s="210"/>
      <c r="X61" s="210"/>
    </row>
    <row r="62" spans="2:24">
      <c r="C62" s="253">
        <v>7.7156780177252568E-2</v>
      </c>
      <c r="D62" s="208" t="s">
        <v>54</v>
      </c>
      <c r="K62" s="254"/>
      <c r="L62" s="255"/>
      <c r="M62" s="255"/>
      <c r="N62" s="247" t="s">
        <v>126</v>
      </c>
      <c r="O62" s="68" t="s">
        <v>125</v>
      </c>
      <c r="P62" s="249" t="s">
        <v>128</v>
      </c>
    </row>
    <row r="63" spans="2:24">
      <c r="C63" s="259">
        <v>0.311</v>
      </c>
      <c r="D63" s="208" t="s">
        <v>55</v>
      </c>
      <c r="N63" s="248">
        <f>N59</f>
        <v>1822.4072122157659</v>
      </c>
      <c r="O63" s="270">
        <v>7.3499999999999996E-2</v>
      </c>
      <c r="P63" s="262">
        <f>O63*N63/8760/$C$63*1000-O64*N64/8760/$C$63*1000</f>
        <v>-2.446131410134015</v>
      </c>
      <c r="R63" s="271" t="s">
        <v>179</v>
      </c>
    </row>
    <row r="64" spans="2:24" ht="13.5" thickBot="1">
      <c r="D64" s="251"/>
      <c r="N64" s="248">
        <f>N59</f>
        <v>1822.4072122157659</v>
      </c>
      <c r="O64" s="268">
        <v>7.7156780177252568E-2</v>
      </c>
      <c r="P64" s="210"/>
    </row>
    <row r="65" spans="3:11" ht="13.5" thickBot="1">
      <c r="C65" s="54" t="str">
        <f>"Company Official Inflation Forecast Dated "&amp;TEXT('Table 4'!$G$5,"mmmm dd, yyyy")</f>
        <v>Company Official Inflation Forecast Dated March 31, 2017</v>
      </c>
      <c r="D65" s="238"/>
      <c r="E65" s="238"/>
      <c r="F65" s="238"/>
      <c r="G65" s="238"/>
      <c r="H65" s="238"/>
      <c r="I65" s="238"/>
      <c r="J65" s="238"/>
      <c r="K65" s="240"/>
    </row>
    <row r="66" spans="3:11">
      <c r="C66" s="135">
        <v>2017</v>
      </c>
      <c r="D66" s="57">
        <v>2.2092462442320437E-2</v>
      </c>
      <c r="E66" s="110"/>
      <c r="F66" s="135">
        <f>C74+1</f>
        <v>2026</v>
      </c>
      <c r="G66" s="57">
        <v>2.2944058791238842E-2</v>
      </c>
      <c r="H66" s="110"/>
      <c r="I66" s="135">
        <f>F74+1</f>
        <v>2035</v>
      </c>
      <c r="J66" s="135"/>
      <c r="K66" s="57">
        <v>2.4174683944208519E-2</v>
      </c>
    </row>
    <row r="67" spans="3:11">
      <c r="C67" s="135">
        <f t="shared" ref="C67:C74" si="28">C66+1</f>
        <v>2018</v>
      </c>
      <c r="D67" s="57">
        <v>2.1684070430924685E-2</v>
      </c>
      <c r="E67" s="110"/>
      <c r="F67" s="135">
        <f t="shared" ref="F67:F74" si="29">F66+1</f>
        <v>2027</v>
      </c>
      <c r="G67" s="57">
        <v>2.3164081218836952E-2</v>
      </c>
      <c r="H67" s="110"/>
      <c r="I67" s="135">
        <f t="shared" ref="I67:I74" si="30">I66+1</f>
        <v>2036</v>
      </c>
      <c r="J67" s="135"/>
      <c r="K67" s="57">
        <v>2.4311492116604327E-2</v>
      </c>
    </row>
    <row r="68" spans="3:11">
      <c r="C68" s="135">
        <f t="shared" si="28"/>
        <v>2019</v>
      </c>
      <c r="D68" s="57">
        <v>2.0023445288848141E-2</v>
      </c>
      <c r="E68" s="110"/>
      <c r="F68" s="135">
        <f t="shared" si="29"/>
        <v>2028</v>
      </c>
      <c r="G68" s="57">
        <v>2.3269517424980624E-2</v>
      </c>
      <c r="H68" s="110"/>
      <c r="I68" s="135">
        <f t="shared" si="30"/>
        <v>2037</v>
      </c>
      <c r="J68" s="135"/>
      <c r="K68" s="57">
        <v>2.4277391473133791E-2</v>
      </c>
    </row>
    <row r="69" spans="3:11">
      <c r="C69" s="135">
        <f t="shared" si="28"/>
        <v>2020</v>
      </c>
      <c r="D69" s="57">
        <v>2.1423649370385656E-2</v>
      </c>
      <c r="E69" s="110"/>
      <c r="F69" s="135">
        <f t="shared" si="29"/>
        <v>2029</v>
      </c>
      <c r="G69" s="57">
        <v>2.3660062349176059E-2</v>
      </c>
      <c r="H69" s="110"/>
      <c r="I69" s="135">
        <f t="shared" si="30"/>
        <v>2038</v>
      </c>
      <c r="J69" s="135"/>
      <c r="K69" s="57">
        <v>2.4418737348747444E-2</v>
      </c>
    </row>
    <row r="70" spans="3:11">
      <c r="C70" s="135">
        <f t="shared" si="28"/>
        <v>2021</v>
      </c>
      <c r="D70" s="57">
        <v>2.2444603435442634E-2</v>
      </c>
      <c r="E70" s="110"/>
      <c r="F70" s="135">
        <f t="shared" si="29"/>
        <v>2030</v>
      </c>
      <c r="G70" s="57">
        <v>2.3797996946838929E-2</v>
      </c>
      <c r="H70" s="110"/>
      <c r="I70" s="135">
        <f t="shared" si="30"/>
        <v>2039</v>
      </c>
      <c r="J70" s="135"/>
      <c r="K70" s="57">
        <v>2.4490791911648602E-2</v>
      </c>
    </row>
    <row r="71" spans="3:11">
      <c r="C71" s="135">
        <f t="shared" si="28"/>
        <v>2022</v>
      </c>
      <c r="D71" s="57">
        <v>2.2559296067847567E-2</v>
      </c>
      <c r="E71" s="110"/>
      <c r="F71" s="135">
        <f t="shared" si="29"/>
        <v>2031</v>
      </c>
      <c r="G71" s="57">
        <v>2.4014000123530499E-2</v>
      </c>
      <c r="H71" s="110"/>
      <c r="I71" s="135">
        <f t="shared" si="30"/>
        <v>2040</v>
      </c>
      <c r="J71" s="135"/>
      <c r="K71" s="57">
        <v>2.442458536688985E-2</v>
      </c>
    </row>
    <row r="72" spans="3:11" s="210" customFormat="1">
      <c r="C72" s="135">
        <f t="shared" si="28"/>
        <v>2023</v>
      </c>
      <c r="D72" s="57">
        <v>2.3031082544693549E-2</v>
      </c>
      <c r="E72" s="112"/>
      <c r="F72" s="135">
        <f t="shared" si="29"/>
        <v>2032</v>
      </c>
      <c r="G72" s="57">
        <v>2.4075090077113837E-2</v>
      </c>
      <c r="H72" s="112"/>
      <c r="I72" s="135">
        <f t="shared" si="30"/>
        <v>2041</v>
      </c>
      <c r="J72" s="135"/>
      <c r="K72" s="57">
        <v>2.4530694634797623E-2</v>
      </c>
    </row>
    <row r="73" spans="3:11" s="210" customFormat="1">
      <c r="C73" s="135">
        <f t="shared" si="28"/>
        <v>2024</v>
      </c>
      <c r="D73" s="57">
        <v>2.3134274986934988E-2</v>
      </c>
      <c r="E73" s="112"/>
      <c r="F73" s="135">
        <f t="shared" si="29"/>
        <v>2033</v>
      </c>
      <c r="G73" s="57">
        <v>2.4191075903759129E-2</v>
      </c>
      <c r="H73" s="112"/>
      <c r="I73" s="135">
        <f t="shared" si="30"/>
        <v>2042</v>
      </c>
      <c r="J73" s="135"/>
      <c r="K73" s="57">
        <v>2.4630996146588036E-2</v>
      </c>
    </row>
    <row r="74" spans="3:11" s="210" customFormat="1">
      <c r="C74" s="135">
        <f t="shared" si="28"/>
        <v>2025</v>
      </c>
      <c r="D74" s="57">
        <v>2.3159080336675242E-2</v>
      </c>
      <c r="E74" s="112"/>
      <c r="F74" s="135">
        <f t="shared" si="29"/>
        <v>2034</v>
      </c>
      <c r="G74" s="57">
        <v>2.4219456505286896E-2</v>
      </c>
      <c r="H74" s="112"/>
      <c r="I74" s="135">
        <f t="shared" si="30"/>
        <v>2043</v>
      </c>
      <c r="J74" s="135"/>
      <c r="K74" s="57">
        <v>2.4704209858992465E-2</v>
      </c>
    </row>
    <row r="75" spans="3:11" s="210" customFormat="1"/>
    <row r="76" spans="3:11" s="210" customFormat="1"/>
    <row r="93" spans="3:4">
      <c r="C93" s="247"/>
      <c r="D93" s="251"/>
    </row>
    <row r="94" spans="3:4">
      <c r="C94" s="247"/>
      <c r="D94" s="251"/>
    </row>
    <row r="95" spans="3:4">
      <c r="C95" s="247"/>
      <c r="D95" s="251"/>
    </row>
    <row r="96" spans="3:4">
      <c r="C96" s="247"/>
      <c r="D96" s="251"/>
    </row>
    <row r="97" spans="3:4">
      <c r="C97" s="247"/>
      <c r="D97" s="251"/>
    </row>
    <row r="98" spans="3:4">
      <c r="C98" s="247"/>
      <c r="D98" s="251"/>
    </row>
    <row r="99" spans="3:4">
      <c r="C99" s="247"/>
      <c r="D99" s="251"/>
    </row>
    <row r="100" spans="3:4">
      <c r="C100" s="247"/>
      <c r="D100" s="251"/>
    </row>
    <row r="101" spans="3:4">
      <c r="C101" s="247"/>
      <c r="D101" s="251"/>
    </row>
    <row r="102" spans="3:4">
      <c r="C102" s="247"/>
      <c r="D102" s="251"/>
    </row>
  </sheetData>
  <printOptions horizontalCentered="1"/>
  <pageMargins left="0.8" right="0.3" top="0.4" bottom="0.4" header="0.5" footer="0.2"/>
  <pageSetup scale="54" orientation="landscape" r:id="rId1"/>
  <headerFooter alignWithMargins="0"/>
  <rowBreaks count="1" manualBreakCount="1">
    <brk id="51" max="10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102"/>
  <sheetViews>
    <sheetView view="pageBreakPreview" zoomScale="60" zoomScaleNormal="100" workbookViewId="0">
      <selection activeCell="B1" sqref="B1"/>
    </sheetView>
  </sheetViews>
  <sheetFormatPr defaultColWidth="9.33203125" defaultRowHeight="12.75"/>
  <cols>
    <col min="1" max="1" width="1.5" style="208" customWidth="1"/>
    <col min="2" max="2" width="10.83203125" style="208" customWidth="1"/>
    <col min="3" max="3" width="14.1640625" style="208" customWidth="1"/>
    <col min="4" max="4" width="12.33203125" style="208" customWidth="1"/>
    <col min="5" max="5" width="9.1640625" style="208" customWidth="1"/>
    <col min="6" max="6" width="9.83203125" style="208" bestFit="1" customWidth="1"/>
    <col min="7" max="7" width="9.83203125" style="208" customWidth="1"/>
    <col min="8" max="8" width="10.5" style="208" customWidth="1"/>
    <col min="9" max="10" width="12.5" style="208" customWidth="1"/>
    <col min="11" max="11" width="11.6640625" style="208" customWidth="1"/>
    <col min="12" max="12" width="9.33203125" style="208"/>
    <col min="13" max="13" width="9.6640625" style="208" bestFit="1" customWidth="1"/>
    <col min="14" max="15" width="17" style="208" customWidth="1"/>
    <col min="16" max="16" width="9.33203125" style="208" customWidth="1"/>
    <col min="17" max="16384" width="9.33203125" style="208"/>
  </cols>
  <sheetData>
    <row r="1" spans="2:18" ht="15.75">
      <c r="B1" s="206" t="s">
        <v>109</v>
      </c>
      <c r="C1" s="207"/>
      <c r="D1" s="207"/>
      <c r="E1" s="207"/>
      <c r="F1" s="207"/>
      <c r="G1" s="207"/>
      <c r="H1" s="207"/>
      <c r="I1" s="207"/>
      <c r="J1" s="207"/>
    </row>
    <row r="2" spans="2:18" ht="15.75">
      <c r="B2" s="206" t="s">
        <v>180</v>
      </c>
      <c r="C2" s="207"/>
      <c r="D2" s="207"/>
      <c r="E2" s="207"/>
      <c r="F2" s="207"/>
      <c r="G2" s="207"/>
      <c r="H2" s="207"/>
      <c r="I2" s="207"/>
      <c r="J2" s="207"/>
    </row>
    <row r="3" spans="2:18" ht="15.75">
      <c r="B3" s="206" t="str">
        <f>TEXT($C$63,"0%")&amp;" Capacity Factor"</f>
        <v>25% Capacity Factor</v>
      </c>
      <c r="C3" s="207"/>
      <c r="D3" s="207"/>
      <c r="E3" s="207"/>
      <c r="F3" s="207"/>
      <c r="G3" s="207"/>
      <c r="H3" s="207"/>
      <c r="I3" s="207"/>
      <c r="J3" s="207"/>
    </row>
    <row r="4" spans="2:18">
      <c r="B4" s="209"/>
      <c r="C4" s="209"/>
      <c r="D4" s="209"/>
      <c r="E4" s="209"/>
      <c r="F4" s="209"/>
      <c r="G4" s="209"/>
      <c r="H4" s="209"/>
      <c r="I4" s="210"/>
      <c r="J4" s="210"/>
      <c r="K4" s="210"/>
    </row>
    <row r="5" spans="2:18" ht="51.75" customHeight="1">
      <c r="B5" s="211" t="s">
        <v>0</v>
      </c>
      <c r="C5" s="212" t="s">
        <v>10</v>
      </c>
      <c r="D5" s="212" t="s">
        <v>11</v>
      </c>
      <c r="E5" s="212" t="s">
        <v>12</v>
      </c>
      <c r="F5" s="212" t="s">
        <v>110</v>
      </c>
      <c r="G5" s="19" t="s">
        <v>13</v>
      </c>
      <c r="H5" s="212" t="s">
        <v>111</v>
      </c>
      <c r="I5" s="212" t="s">
        <v>124</v>
      </c>
      <c r="J5" s="19" t="s">
        <v>73</v>
      </c>
      <c r="K5" s="212" t="s">
        <v>112</v>
      </c>
      <c r="P5" s="212"/>
    </row>
    <row r="6" spans="2:18" ht="24" customHeight="1">
      <c r="B6" s="213"/>
      <c r="C6" s="214" t="s">
        <v>8</v>
      </c>
      <c r="D6" s="215" t="s">
        <v>9</v>
      </c>
      <c r="E6" s="215" t="s">
        <v>9</v>
      </c>
      <c r="F6" s="214" t="s">
        <v>39</v>
      </c>
      <c r="G6" s="22" t="s">
        <v>39</v>
      </c>
      <c r="H6" s="214" t="s">
        <v>39</v>
      </c>
      <c r="I6" s="214" t="s">
        <v>39</v>
      </c>
      <c r="J6" s="23" t="s">
        <v>9</v>
      </c>
      <c r="K6" s="214" t="s">
        <v>39</v>
      </c>
    </row>
    <row r="7" spans="2:18">
      <c r="C7" s="216" t="s">
        <v>1</v>
      </c>
      <c r="D7" s="216" t="s">
        <v>2</v>
      </c>
      <c r="E7" s="216" t="s">
        <v>3</v>
      </c>
      <c r="F7" s="216" t="s">
        <v>4</v>
      </c>
      <c r="G7" s="216" t="s">
        <v>5</v>
      </c>
      <c r="H7" s="216" t="s">
        <v>7</v>
      </c>
      <c r="I7" s="216" t="s">
        <v>28</v>
      </c>
      <c r="J7" s="216" t="s">
        <v>29</v>
      </c>
      <c r="K7" s="216" t="s">
        <v>29</v>
      </c>
    </row>
    <row r="8" spans="2:18" ht="6" customHeight="1">
      <c r="K8" s="210"/>
    </row>
    <row r="9" spans="2:18" ht="15.75">
      <c r="B9" s="60" t="str">
        <f>C52</f>
        <v>2017 IRP Yakima Solar Resource - 25% Capacity Factor</v>
      </c>
      <c r="C9" s="210"/>
      <c r="E9" s="210"/>
      <c r="F9" s="210"/>
      <c r="G9" s="210"/>
      <c r="H9" s="210"/>
      <c r="I9" s="210"/>
      <c r="J9" s="210"/>
      <c r="K9" s="210"/>
    </row>
    <row r="10" spans="2:18">
      <c r="B10" s="217">
        <v>2016</v>
      </c>
      <c r="C10" s="218">
        <f>C55</f>
        <v>1761.8947998896474</v>
      </c>
      <c r="D10" s="219">
        <f>C10*$C$62</f>
        <v>135.94212977052993</v>
      </c>
      <c r="E10" s="219">
        <f>C56</f>
        <v>18.739825346529312</v>
      </c>
      <c r="F10" s="220">
        <f t="shared" ref="F10:F36" si="0">(D10+E10)/(8.76*$C$63)</f>
        <v>70.914688487768075</v>
      </c>
      <c r="G10" s="220">
        <f>C58</f>
        <v>0</v>
      </c>
      <c r="H10" s="219">
        <f>C59</f>
        <v>-2.9537611535827537</v>
      </c>
      <c r="I10" s="221">
        <f t="shared" ref="I10:I36" si="1">F10+H10+G10</f>
        <v>67.960927334185328</v>
      </c>
      <c r="J10" s="221">
        <f>ROUND(I10*$C$63*8.76,2)</f>
        <v>148.24</v>
      </c>
      <c r="K10" s="219">
        <f>$C$57</f>
        <v>0.60299999999999998</v>
      </c>
      <c r="N10" s="222"/>
      <c r="P10" s="260"/>
    </row>
    <row r="11" spans="2:18">
      <c r="B11" s="217">
        <f t="shared" ref="B11:B36" si="2">B10+1</f>
        <v>2017</v>
      </c>
      <c r="C11" s="223"/>
      <c r="D11" s="219">
        <f t="shared" ref="D11:D19" si="3">ROUND(D10*(1+$D66),2)</f>
        <v>138.94999999999999</v>
      </c>
      <c r="E11" s="219">
        <f t="shared" ref="E11:E19" si="4">ROUND(E10*(1+$D66),2)</f>
        <v>19.149999999999999</v>
      </c>
      <c r="F11" s="220">
        <f t="shared" si="0"/>
        <v>72.481707652527916</v>
      </c>
      <c r="G11" s="219">
        <f t="shared" ref="G11:G19" si="5">ROUND(G10*(1+$D66),2)</f>
        <v>0</v>
      </c>
      <c r="H11" s="219">
        <f t="shared" ref="H11:H19" si="6">ROUND(H10*(1+$D66),2)</f>
        <v>-3.02</v>
      </c>
      <c r="I11" s="221">
        <f t="shared" si="1"/>
        <v>69.46170765252792</v>
      </c>
      <c r="J11" s="221">
        <f t="shared" ref="J11:J36" si="7">ROUND(I11*$C$63*8.76,2)</f>
        <v>151.51</v>
      </c>
      <c r="K11" s="219">
        <f t="shared" ref="K11:K19" si="8">ROUND(K10*(1+$D66),2)</f>
        <v>0.62</v>
      </c>
      <c r="N11" s="222"/>
      <c r="P11" s="260"/>
    </row>
    <row r="12" spans="2:18">
      <c r="B12" s="230">
        <f t="shared" si="2"/>
        <v>2018</v>
      </c>
      <c r="C12" s="231"/>
      <c r="D12" s="219">
        <f t="shared" si="3"/>
        <v>141.96</v>
      </c>
      <c r="E12" s="219">
        <f t="shared" si="4"/>
        <v>19.57</v>
      </c>
      <c r="F12" s="221">
        <f t="shared" si="0"/>
        <v>74.054207698373403</v>
      </c>
      <c r="G12" s="219">
        <f t="shared" si="5"/>
        <v>0</v>
      </c>
      <c r="H12" s="232">
        <f t="shared" si="6"/>
        <v>-3.09</v>
      </c>
      <c r="I12" s="221">
        <f t="shared" si="1"/>
        <v>70.9642076983734</v>
      </c>
      <c r="J12" s="221">
        <f t="shared" si="7"/>
        <v>154.79</v>
      </c>
      <c r="K12" s="219">
        <f t="shared" si="8"/>
        <v>0.63</v>
      </c>
      <c r="L12" s="210"/>
      <c r="N12" s="222"/>
      <c r="P12" s="260"/>
    </row>
    <row r="13" spans="2:18">
      <c r="B13" s="230">
        <f t="shared" si="2"/>
        <v>2019</v>
      </c>
      <c r="C13" s="231"/>
      <c r="D13" s="219">
        <f t="shared" si="3"/>
        <v>144.80000000000001</v>
      </c>
      <c r="E13" s="219">
        <f t="shared" si="4"/>
        <v>19.96</v>
      </c>
      <c r="F13" s="221">
        <f t="shared" si="0"/>
        <v>75.535016779446565</v>
      </c>
      <c r="G13" s="219">
        <f t="shared" si="5"/>
        <v>0</v>
      </c>
      <c r="H13" s="232">
        <f t="shared" si="6"/>
        <v>-3.15</v>
      </c>
      <c r="I13" s="221">
        <f t="shared" si="1"/>
        <v>72.385016779446559</v>
      </c>
      <c r="J13" s="221">
        <f t="shared" si="7"/>
        <v>157.88999999999999</v>
      </c>
      <c r="K13" s="219">
        <f t="shared" si="8"/>
        <v>0.64</v>
      </c>
      <c r="L13" s="210"/>
      <c r="N13" s="222"/>
      <c r="P13" s="260"/>
    </row>
    <row r="14" spans="2:18">
      <c r="B14" s="230">
        <f t="shared" si="2"/>
        <v>2020</v>
      </c>
      <c r="C14" s="231"/>
      <c r="D14" s="219">
        <f t="shared" si="3"/>
        <v>147.9</v>
      </c>
      <c r="E14" s="219">
        <f t="shared" si="4"/>
        <v>20.39</v>
      </c>
      <c r="F14" s="221">
        <f t="shared" si="0"/>
        <v>77.153362307678222</v>
      </c>
      <c r="G14" s="219">
        <f t="shared" si="5"/>
        <v>0</v>
      </c>
      <c r="H14" s="232">
        <f t="shared" si="6"/>
        <v>-3.22</v>
      </c>
      <c r="I14" s="221">
        <f t="shared" si="1"/>
        <v>73.933362307678223</v>
      </c>
      <c r="J14" s="221">
        <f t="shared" si="7"/>
        <v>161.27000000000001</v>
      </c>
      <c r="K14" s="219">
        <f t="shared" si="8"/>
        <v>0.65</v>
      </c>
      <c r="L14" s="210"/>
      <c r="N14" s="222"/>
      <c r="O14" s="227"/>
      <c r="P14" s="260"/>
      <c r="Q14" s="228"/>
      <c r="R14" s="229"/>
    </row>
    <row r="15" spans="2:18">
      <c r="B15" s="230">
        <f t="shared" si="2"/>
        <v>2021</v>
      </c>
      <c r="C15" s="231"/>
      <c r="D15" s="219">
        <f t="shared" si="3"/>
        <v>151.22</v>
      </c>
      <c r="E15" s="219">
        <f t="shared" si="4"/>
        <v>20.85</v>
      </c>
      <c r="F15" s="221">
        <f t="shared" si="0"/>
        <v>78.886321541875262</v>
      </c>
      <c r="G15" s="219">
        <f t="shared" si="5"/>
        <v>0</v>
      </c>
      <c r="H15" s="232">
        <f t="shared" si="6"/>
        <v>-3.29</v>
      </c>
      <c r="I15" s="221">
        <f t="shared" si="1"/>
        <v>75.596321541875255</v>
      </c>
      <c r="J15" s="221">
        <f t="shared" si="7"/>
        <v>164.89</v>
      </c>
      <c r="K15" s="219">
        <f t="shared" si="8"/>
        <v>0.66</v>
      </c>
      <c r="L15" s="210"/>
      <c r="N15" s="228"/>
      <c r="O15" s="228"/>
      <c r="P15" s="260"/>
      <c r="Q15" s="228"/>
      <c r="R15" s="229"/>
    </row>
    <row r="16" spans="2:18">
      <c r="B16" s="230">
        <f t="shared" si="2"/>
        <v>2022</v>
      </c>
      <c r="C16" s="231"/>
      <c r="D16" s="219">
        <f t="shared" si="3"/>
        <v>154.63</v>
      </c>
      <c r="E16" s="219">
        <f t="shared" si="4"/>
        <v>21.32</v>
      </c>
      <c r="F16" s="221">
        <f t="shared" si="0"/>
        <v>80.665126258458486</v>
      </c>
      <c r="G16" s="219">
        <f t="shared" si="5"/>
        <v>0</v>
      </c>
      <c r="H16" s="232">
        <f t="shared" si="6"/>
        <v>-3.36</v>
      </c>
      <c r="I16" s="221">
        <f t="shared" si="1"/>
        <v>77.305126258458486</v>
      </c>
      <c r="J16" s="221">
        <f t="shared" si="7"/>
        <v>168.62</v>
      </c>
      <c r="K16" s="219">
        <f t="shared" si="8"/>
        <v>0.67</v>
      </c>
      <c r="L16" s="210"/>
      <c r="N16" s="222"/>
      <c r="P16" s="260"/>
    </row>
    <row r="17" spans="2:17">
      <c r="B17" s="230">
        <f t="shared" si="2"/>
        <v>2023</v>
      </c>
      <c r="C17" s="231"/>
      <c r="D17" s="219">
        <f t="shared" si="3"/>
        <v>158.19</v>
      </c>
      <c r="E17" s="219">
        <f t="shared" si="4"/>
        <v>21.81</v>
      </c>
      <c r="F17" s="221">
        <f t="shared" si="0"/>
        <v>82.521868295098201</v>
      </c>
      <c r="G17" s="219">
        <f t="shared" si="5"/>
        <v>0</v>
      </c>
      <c r="H17" s="232">
        <f t="shared" si="6"/>
        <v>-3.44</v>
      </c>
      <c r="I17" s="221">
        <f t="shared" si="1"/>
        <v>79.081868295098204</v>
      </c>
      <c r="J17" s="221">
        <f t="shared" si="7"/>
        <v>172.5</v>
      </c>
      <c r="K17" s="219">
        <f t="shared" si="8"/>
        <v>0.69</v>
      </c>
      <c r="L17" s="210"/>
      <c r="N17" s="222"/>
      <c r="O17" s="227"/>
      <c r="P17" s="260"/>
    </row>
    <row r="18" spans="2:17">
      <c r="B18" s="230">
        <f t="shared" si="2"/>
        <v>2024</v>
      </c>
      <c r="C18" s="231"/>
      <c r="D18" s="219">
        <f t="shared" si="3"/>
        <v>161.85</v>
      </c>
      <c r="E18" s="219">
        <f t="shared" si="4"/>
        <v>22.31</v>
      </c>
      <c r="F18" s="221">
        <f t="shared" si="0"/>
        <v>84.429040362362699</v>
      </c>
      <c r="G18" s="219">
        <f t="shared" si="5"/>
        <v>0</v>
      </c>
      <c r="H18" s="232">
        <f t="shared" si="6"/>
        <v>-3.52</v>
      </c>
      <c r="I18" s="221">
        <f t="shared" si="1"/>
        <v>80.909040362362703</v>
      </c>
      <c r="J18" s="221">
        <f t="shared" si="7"/>
        <v>176.48</v>
      </c>
      <c r="K18" s="219">
        <f t="shared" si="8"/>
        <v>0.71</v>
      </c>
      <c r="L18" s="210"/>
      <c r="P18" s="260"/>
    </row>
    <row r="19" spans="2:17">
      <c r="B19" s="230">
        <f t="shared" si="2"/>
        <v>2025</v>
      </c>
      <c r="C19" s="231"/>
      <c r="D19" s="219">
        <f t="shared" si="3"/>
        <v>165.6</v>
      </c>
      <c r="E19" s="219">
        <f t="shared" si="4"/>
        <v>22.83</v>
      </c>
      <c r="F19" s="221">
        <f t="shared" si="0"/>
        <v>86.386642460251977</v>
      </c>
      <c r="G19" s="219">
        <f t="shared" si="5"/>
        <v>0</v>
      </c>
      <c r="H19" s="232">
        <f t="shared" si="6"/>
        <v>-3.6</v>
      </c>
      <c r="I19" s="221">
        <f t="shared" si="1"/>
        <v>82.786642460251983</v>
      </c>
      <c r="J19" s="221">
        <f t="shared" si="7"/>
        <v>180.58</v>
      </c>
      <c r="K19" s="219">
        <f t="shared" si="8"/>
        <v>0.73</v>
      </c>
      <c r="L19" s="210"/>
      <c r="P19" s="260"/>
    </row>
    <row r="20" spans="2:17">
      <c r="B20" s="230">
        <f t="shared" si="2"/>
        <v>2026</v>
      </c>
      <c r="C20" s="231"/>
      <c r="D20" s="219">
        <f t="shared" ref="D20:D28" si="9">ROUND(D19*(1+$G66),2)</f>
        <v>169.4</v>
      </c>
      <c r="E20" s="219">
        <f t="shared" ref="E20:E28" si="10">ROUND(E19*(1+$G66),2)</f>
        <v>23.35</v>
      </c>
      <c r="F20" s="221">
        <f t="shared" si="0"/>
        <v>88.367167299334326</v>
      </c>
      <c r="G20" s="219">
        <f t="shared" ref="G20:G28" si="11">ROUND(G19*(1+$G66),2)</f>
        <v>0</v>
      </c>
      <c r="H20" s="232">
        <f t="shared" ref="H20:H28" si="12">ROUND(H19*(1+$G66),2)</f>
        <v>-3.68</v>
      </c>
      <c r="I20" s="221">
        <f t="shared" si="1"/>
        <v>84.68716729933432</v>
      </c>
      <c r="J20" s="221">
        <f t="shared" si="7"/>
        <v>184.72</v>
      </c>
      <c r="K20" s="219">
        <f t="shared" ref="K20:K28" si="13">ROUND(K19*(1+$G66),2)</f>
        <v>0.75</v>
      </c>
      <c r="L20" s="210"/>
      <c r="P20" s="260"/>
      <c r="Q20" s="261"/>
    </row>
    <row r="21" spans="2:17">
      <c r="B21" s="230">
        <f t="shared" si="2"/>
        <v>2027</v>
      </c>
      <c r="C21" s="231"/>
      <c r="D21" s="219">
        <f t="shared" si="9"/>
        <v>173.32</v>
      </c>
      <c r="E21" s="219">
        <f t="shared" si="10"/>
        <v>23.89</v>
      </c>
      <c r="F21" s="221">
        <f t="shared" si="0"/>
        <v>90.411875813757305</v>
      </c>
      <c r="G21" s="219">
        <f t="shared" si="11"/>
        <v>0</v>
      </c>
      <c r="H21" s="232">
        <f t="shared" si="12"/>
        <v>-3.77</v>
      </c>
      <c r="I21" s="221">
        <f t="shared" si="1"/>
        <v>86.641875813757309</v>
      </c>
      <c r="J21" s="221">
        <f t="shared" si="7"/>
        <v>188.99</v>
      </c>
      <c r="K21" s="219">
        <f t="shared" si="13"/>
        <v>0.77</v>
      </c>
      <c r="L21" s="210"/>
      <c r="P21" s="260"/>
    </row>
    <row r="22" spans="2:17">
      <c r="B22" s="230">
        <f t="shared" si="2"/>
        <v>2028</v>
      </c>
      <c r="C22" s="231"/>
      <c r="D22" s="225">
        <f t="shared" si="9"/>
        <v>177.35</v>
      </c>
      <c r="E22" s="225">
        <f t="shared" si="10"/>
        <v>24.45</v>
      </c>
      <c r="F22" s="226">
        <f t="shared" si="0"/>
        <v>92.516183455282317</v>
      </c>
      <c r="G22" s="225">
        <f t="shared" si="11"/>
        <v>0</v>
      </c>
      <c r="H22" s="225">
        <f t="shared" si="12"/>
        <v>-3.86</v>
      </c>
      <c r="I22" s="226">
        <f t="shared" si="1"/>
        <v>88.656183455282317</v>
      </c>
      <c r="J22" s="226">
        <f t="shared" si="7"/>
        <v>193.38</v>
      </c>
      <c r="K22" s="225">
        <f t="shared" si="13"/>
        <v>0.79</v>
      </c>
      <c r="L22" s="210"/>
      <c r="P22" s="260"/>
    </row>
    <row r="23" spans="2:17">
      <c r="B23" s="230">
        <f t="shared" si="2"/>
        <v>2029</v>
      </c>
      <c r="C23" s="231"/>
      <c r="D23" s="219">
        <f t="shared" si="9"/>
        <v>181.55</v>
      </c>
      <c r="E23" s="219">
        <f t="shared" si="10"/>
        <v>25.03</v>
      </c>
      <c r="F23" s="221">
        <f t="shared" si="0"/>
        <v>94.707597513341042</v>
      </c>
      <c r="G23" s="219">
        <f t="shared" si="11"/>
        <v>0</v>
      </c>
      <c r="H23" s="232">
        <f t="shared" si="12"/>
        <v>-3.95</v>
      </c>
      <c r="I23" s="221">
        <f t="shared" si="1"/>
        <v>90.75759751334104</v>
      </c>
      <c r="J23" s="221">
        <f t="shared" si="7"/>
        <v>197.96</v>
      </c>
      <c r="K23" s="219">
        <f t="shared" si="13"/>
        <v>0.81</v>
      </c>
      <c r="L23" s="210"/>
      <c r="P23" s="260"/>
    </row>
    <row r="24" spans="2:17">
      <c r="B24" s="230">
        <f t="shared" si="2"/>
        <v>2030</v>
      </c>
      <c r="C24" s="231"/>
      <c r="D24" s="219">
        <f t="shared" si="9"/>
        <v>185.87</v>
      </c>
      <c r="E24" s="219">
        <f t="shared" si="10"/>
        <v>25.63</v>
      </c>
      <c r="F24" s="221">
        <f t="shared" si="0"/>
        <v>96.963195246740398</v>
      </c>
      <c r="G24" s="219">
        <f t="shared" si="11"/>
        <v>0</v>
      </c>
      <c r="H24" s="232">
        <f t="shared" si="12"/>
        <v>-4.04</v>
      </c>
      <c r="I24" s="221">
        <f t="shared" si="1"/>
        <v>92.923195246740391</v>
      </c>
      <c r="J24" s="221">
        <f t="shared" si="7"/>
        <v>202.69</v>
      </c>
      <c r="K24" s="219">
        <f t="shared" si="13"/>
        <v>0.83</v>
      </c>
      <c r="L24" s="210"/>
      <c r="P24" s="260"/>
    </row>
    <row r="25" spans="2:17">
      <c r="B25" s="230">
        <f t="shared" si="2"/>
        <v>2031</v>
      </c>
      <c r="C25" s="231"/>
      <c r="D25" s="219">
        <f t="shared" si="9"/>
        <v>190.33</v>
      </c>
      <c r="E25" s="219">
        <f t="shared" si="10"/>
        <v>26.25</v>
      </c>
      <c r="F25" s="221">
        <f t="shared" si="0"/>
        <v>99.292145751957619</v>
      </c>
      <c r="G25" s="219">
        <f t="shared" si="11"/>
        <v>0</v>
      </c>
      <c r="H25" s="232">
        <f t="shared" si="12"/>
        <v>-4.1399999999999997</v>
      </c>
      <c r="I25" s="221">
        <f t="shared" si="1"/>
        <v>95.152145751957619</v>
      </c>
      <c r="J25" s="221">
        <f t="shared" si="7"/>
        <v>207.55</v>
      </c>
      <c r="K25" s="219">
        <f t="shared" si="13"/>
        <v>0.85</v>
      </c>
      <c r="L25" s="210"/>
      <c r="P25" s="260"/>
    </row>
    <row r="26" spans="2:17">
      <c r="B26" s="230">
        <f t="shared" si="2"/>
        <v>2032</v>
      </c>
      <c r="C26" s="231"/>
      <c r="D26" s="219">
        <f t="shared" si="9"/>
        <v>194.91</v>
      </c>
      <c r="E26" s="219">
        <f t="shared" si="10"/>
        <v>26.88</v>
      </c>
      <c r="F26" s="221">
        <f t="shared" si="0"/>
        <v>101.68069538427683</v>
      </c>
      <c r="G26" s="219">
        <f t="shared" si="11"/>
        <v>0</v>
      </c>
      <c r="H26" s="232">
        <f t="shared" si="12"/>
        <v>-4.24</v>
      </c>
      <c r="I26" s="221">
        <f t="shared" si="1"/>
        <v>97.440695384276836</v>
      </c>
      <c r="J26" s="221">
        <f t="shared" si="7"/>
        <v>212.54</v>
      </c>
      <c r="K26" s="219">
        <f t="shared" si="13"/>
        <v>0.87</v>
      </c>
      <c r="L26" s="210"/>
      <c r="P26" s="260"/>
    </row>
    <row r="27" spans="2:17">
      <c r="B27" s="230">
        <f t="shared" si="2"/>
        <v>2033</v>
      </c>
      <c r="C27" s="231"/>
      <c r="D27" s="219">
        <f t="shared" si="9"/>
        <v>199.63</v>
      </c>
      <c r="E27" s="219">
        <f t="shared" si="10"/>
        <v>27.53</v>
      </c>
      <c r="F27" s="221">
        <f t="shared" si="0"/>
        <v>104.14259778841394</v>
      </c>
      <c r="G27" s="219">
        <f t="shared" si="11"/>
        <v>0</v>
      </c>
      <c r="H27" s="232">
        <f t="shared" si="12"/>
        <v>-4.34</v>
      </c>
      <c r="I27" s="221">
        <f t="shared" si="1"/>
        <v>99.802597788413934</v>
      </c>
      <c r="J27" s="221">
        <f t="shared" si="7"/>
        <v>217.69</v>
      </c>
      <c r="K27" s="219">
        <f t="shared" si="13"/>
        <v>0.89</v>
      </c>
      <c r="L27" s="210"/>
      <c r="P27" s="260"/>
    </row>
    <row r="28" spans="2:17">
      <c r="B28" s="230">
        <f t="shared" si="2"/>
        <v>2034</v>
      </c>
      <c r="C28" s="231"/>
      <c r="D28" s="219">
        <f t="shared" si="9"/>
        <v>204.46</v>
      </c>
      <c r="E28" s="219">
        <f t="shared" si="10"/>
        <v>28.2</v>
      </c>
      <c r="F28" s="221">
        <f t="shared" si="0"/>
        <v>106.66409931965305</v>
      </c>
      <c r="G28" s="219">
        <f t="shared" si="11"/>
        <v>0</v>
      </c>
      <c r="H28" s="232">
        <f t="shared" si="12"/>
        <v>-4.45</v>
      </c>
      <c r="I28" s="221">
        <f t="shared" si="1"/>
        <v>102.21409931965304</v>
      </c>
      <c r="J28" s="221">
        <f t="shared" si="7"/>
        <v>222.95</v>
      </c>
      <c r="K28" s="219">
        <f t="shared" si="13"/>
        <v>0.91</v>
      </c>
      <c r="L28" s="210"/>
      <c r="P28" s="260"/>
    </row>
    <row r="29" spans="2:17">
      <c r="B29" s="230">
        <f t="shared" si="2"/>
        <v>2035</v>
      </c>
      <c r="C29" s="231"/>
      <c r="D29" s="219">
        <f t="shared" ref="D29:E36" si="14">ROUND(D28*(1+$K66),2)</f>
        <v>209.4</v>
      </c>
      <c r="E29" s="219">
        <f t="shared" si="14"/>
        <v>28.88</v>
      </c>
      <c r="F29" s="221">
        <f t="shared" si="0"/>
        <v>109.24061542975556</v>
      </c>
      <c r="G29" s="219">
        <f t="shared" ref="G29:H36" si="15">ROUND(G28*(1+$K66),2)</f>
        <v>0</v>
      </c>
      <c r="H29" s="232">
        <f t="shared" si="15"/>
        <v>-4.5599999999999996</v>
      </c>
      <c r="I29" s="221">
        <f t="shared" si="1"/>
        <v>104.68061542975556</v>
      </c>
      <c r="J29" s="221">
        <f t="shared" si="7"/>
        <v>228.33</v>
      </c>
      <c r="K29" s="219">
        <f>ROUND(K28*(1+$K66),2)</f>
        <v>0.93</v>
      </c>
      <c r="L29" s="210"/>
      <c r="P29" s="260"/>
    </row>
    <row r="30" spans="2:17">
      <c r="B30" s="230">
        <f t="shared" si="2"/>
        <v>2036</v>
      </c>
      <c r="C30" s="231"/>
      <c r="D30" s="219">
        <f t="shared" si="14"/>
        <v>214.49</v>
      </c>
      <c r="E30" s="219">
        <f t="shared" si="14"/>
        <v>29.58</v>
      </c>
      <c r="F30" s="221">
        <f t="shared" si="0"/>
        <v>111.89506885991455</v>
      </c>
      <c r="G30" s="219">
        <f t="shared" si="15"/>
        <v>0</v>
      </c>
      <c r="H30" s="232">
        <f t="shared" si="15"/>
        <v>-4.67</v>
      </c>
      <c r="I30" s="221">
        <f t="shared" si="1"/>
        <v>107.22506885991454</v>
      </c>
      <c r="J30" s="221">
        <f t="shared" si="7"/>
        <v>233.88</v>
      </c>
      <c r="K30" s="219">
        <f t="shared" ref="K30:K36" si="16">ROUND(K29*(1+$K67),2)</f>
        <v>0.95</v>
      </c>
      <c r="L30" s="210"/>
      <c r="P30" s="260"/>
    </row>
    <row r="31" spans="2:17">
      <c r="B31" s="230">
        <f t="shared" si="2"/>
        <v>2037</v>
      </c>
      <c r="C31" s="231"/>
      <c r="D31" s="219">
        <f t="shared" si="14"/>
        <v>219.7</v>
      </c>
      <c r="E31" s="219">
        <f t="shared" si="14"/>
        <v>30.3</v>
      </c>
      <c r="F31" s="221">
        <f t="shared" si="0"/>
        <v>114.61370596541417</v>
      </c>
      <c r="G31" s="219">
        <f t="shared" si="15"/>
        <v>0</v>
      </c>
      <c r="H31" s="232">
        <f t="shared" si="15"/>
        <v>-4.78</v>
      </c>
      <c r="I31" s="221">
        <f t="shared" si="1"/>
        <v>109.83370596541417</v>
      </c>
      <c r="J31" s="221">
        <f t="shared" si="7"/>
        <v>239.57</v>
      </c>
      <c r="K31" s="219">
        <f t="shared" si="16"/>
        <v>0.97</v>
      </c>
      <c r="L31" s="210"/>
      <c r="P31" s="260"/>
    </row>
    <row r="32" spans="2:17">
      <c r="B32" s="230">
        <f t="shared" si="2"/>
        <v>2038</v>
      </c>
      <c r="C32" s="231"/>
      <c r="D32" s="219">
        <f t="shared" si="14"/>
        <v>225.06</v>
      </c>
      <c r="E32" s="219">
        <f t="shared" si="14"/>
        <v>31.04</v>
      </c>
      <c r="F32" s="221">
        <f t="shared" si="0"/>
        <v>117.41028039097029</v>
      </c>
      <c r="G32" s="219">
        <f t="shared" si="15"/>
        <v>0</v>
      </c>
      <c r="H32" s="232">
        <f t="shared" si="15"/>
        <v>-4.9000000000000004</v>
      </c>
      <c r="I32" s="221">
        <f t="shared" si="1"/>
        <v>112.51028039097028</v>
      </c>
      <c r="J32" s="221">
        <f t="shared" si="7"/>
        <v>245.41</v>
      </c>
      <c r="K32" s="219">
        <f t="shared" si="16"/>
        <v>0.99</v>
      </c>
      <c r="L32" s="210"/>
      <c r="P32" s="260"/>
    </row>
    <row r="33" spans="2:16">
      <c r="B33" s="230">
        <f t="shared" si="2"/>
        <v>2039</v>
      </c>
      <c r="C33" s="231"/>
      <c r="D33" s="219">
        <f t="shared" si="14"/>
        <v>230.57</v>
      </c>
      <c r="E33" s="219">
        <f t="shared" si="14"/>
        <v>31.8</v>
      </c>
      <c r="F33" s="221">
        <f t="shared" si="0"/>
        <v>120.28479213658287</v>
      </c>
      <c r="G33" s="219">
        <f t="shared" si="15"/>
        <v>0</v>
      </c>
      <c r="H33" s="232">
        <f t="shared" si="15"/>
        <v>-5.0199999999999996</v>
      </c>
      <c r="I33" s="221">
        <f t="shared" si="1"/>
        <v>115.26479213658287</v>
      </c>
      <c r="J33" s="221">
        <f t="shared" si="7"/>
        <v>251.42</v>
      </c>
      <c r="K33" s="219">
        <f t="shared" si="16"/>
        <v>1.01</v>
      </c>
      <c r="L33" s="210"/>
      <c r="P33" s="260"/>
    </row>
    <row r="34" spans="2:16">
      <c r="B34" s="230">
        <f t="shared" si="2"/>
        <v>2040</v>
      </c>
      <c r="C34" s="231"/>
      <c r="D34" s="219">
        <f t="shared" si="14"/>
        <v>236.2</v>
      </c>
      <c r="E34" s="219">
        <f t="shared" si="14"/>
        <v>32.58</v>
      </c>
      <c r="F34" s="221">
        <f t="shared" si="0"/>
        <v>123.22348755753607</v>
      </c>
      <c r="G34" s="219">
        <f t="shared" si="15"/>
        <v>0</v>
      </c>
      <c r="H34" s="232">
        <f t="shared" si="15"/>
        <v>-5.14</v>
      </c>
      <c r="I34" s="221">
        <f t="shared" si="1"/>
        <v>118.08348755753607</v>
      </c>
      <c r="J34" s="221">
        <f t="shared" si="7"/>
        <v>257.57</v>
      </c>
      <c r="K34" s="219">
        <f t="shared" si="16"/>
        <v>1.03</v>
      </c>
      <c r="L34" s="210"/>
      <c r="P34" s="260"/>
    </row>
    <row r="35" spans="2:16">
      <c r="B35" s="230">
        <f t="shared" si="2"/>
        <v>2041</v>
      </c>
      <c r="C35" s="231"/>
      <c r="D35" s="219">
        <f t="shared" si="14"/>
        <v>241.99</v>
      </c>
      <c r="E35" s="219">
        <f t="shared" si="14"/>
        <v>33.380000000000003</v>
      </c>
      <c r="F35" s="221">
        <f t="shared" si="0"/>
        <v>126.24470484678442</v>
      </c>
      <c r="G35" s="219">
        <f t="shared" si="15"/>
        <v>0</v>
      </c>
      <c r="H35" s="232">
        <f t="shared" si="15"/>
        <v>-5.27</v>
      </c>
      <c r="I35" s="221">
        <f t="shared" si="1"/>
        <v>120.97470484678442</v>
      </c>
      <c r="J35" s="221">
        <f t="shared" si="7"/>
        <v>263.87</v>
      </c>
      <c r="K35" s="219">
        <f t="shared" si="16"/>
        <v>1.06</v>
      </c>
      <c r="L35" s="210"/>
      <c r="P35" s="260"/>
    </row>
    <row r="36" spans="2:16">
      <c r="B36" s="230">
        <f t="shared" si="2"/>
        <v>2042</v>
      </c>
      <c r="C36" s="231"/>
      <c r="D36" s="219">
        <f t="shared" si="14"/>
        <v>247.95</v>
      </c>
      <c r="E36" s="219">
        <f t="shared" si="14"/>
        <v>34.200000000000003</v>
      </c>
      <c r="F36" s="221">
        <f t="shared" si="0"/>
        <v>129.35302855256643</v>
      </c>
      <c r="G36" s="219">
        <f t="shared" si="15"/>
        <v>0</v>
      </c>
      <c r="H36" s="232">
        <f t="shared" si="15"/>
        <v>-5.4</v>
      </c>
      <c r="I36" s="221">
        <f t="shared" si="1"/>
        <v>123.95302855256642</v>
      </c>
      <c r="J36" s="221">
        <f t="shared" si="7"/>
        <v>270.37</v>
      </c>
      <c r="K36" s="219">
        <f t="shared" si="16"/>
        <v>1.0900000000000001</v>
      </c>
      <c r="L36" s="210"/>
      <c r="P36" s="260"/>
    </row>
    <row r="37" spans="2:16">
      <c r="B37" s="230"/>
      <c r="C37" s="223"/>
      <c r="D37" s="219"/>
      <c r="E37" s="219"/>
      <c r="F37" s="220"/>
      <c r="G37" s="219"/>
      <c r="H37" s="219"/>
      <c r="I37" s="221"/>
      <c r="J37" s="221"/>
      <c r="K37" s="233"/>
    </row>
    <row r="38" spans="2:16">
      <c r="B38" s="217"/>
      <c r="C38" s="223"/>
      <c r="D38" s="219"/>
      <c r="E38" s="219"/>
      <c r="F38" s="220"/>
      <c r="G38" s="219"/>
      <c r="H38" s="219"/>
      <c r="I38" s="221"/>
      <c r="J38" s="221"/>
      <c r="K38" s="233"/>
    </row>
    <row r="39" spans="2:16">
      <c r="B39" s="217"/>
      <c r="C39" s="223"/>
      <c r="D39" s="219"/>
      <c r="E39" s="219"/>
      <c r="F39" s="220"/>
      <c r="G39" s="219"/>
      <c r="H39" s="219"/>
      <c r="I39" s="221"/>
      <c r="J39" s="221"/>
      <c r="K39" s="233"/>
    </row>
    <row r="40" spans="2:16">
      <c r="B40" s="217"/>
      <c r="C40" s="223"/>
      <c r="D40" s="219"/>
      <c r="E40" s="219"/>
      <c r="F40" s="220"/>
      <c r="G40" s="219"/>
      <c r="H40" s="219"/>
      <c r="I40" s="221"/>
      <c r="J40" s="221"/>
      <c r="K40" s="233"/>
    </row>
    <row r="42" spans="2:16" ht="14.25">
      <c r="B42" s="234" t="s">
        <v>31</v>
      </c>
      <c r="C42" s="235"/>
      <c r="D42" s="235"/>
      <c r="E42" s="235"/>
      <c r="F42" s="235"/>
      <c r="G42" s="235"/>
      <c r="H42" s="235"/>
    </row>
    <row r="44" spans="2:16">
      <c r="B44" s="208" t="s">
        <v>113</v>
      </c>
      <c r="C44" s="236" t="s">
        <v>114</v>
      </c>
      <c r="D44" s="237" t="str">
        <f>'Table 3 200 MW (Wyo) 2033'!E68</f>
        <v xml:space="preserve">Plant Costs  - 2017 IRP - Table 6.1 &amp; 6.2 </v>
      </c>
    </row>
    <row r="45" spans="2:16">
      <c r="C45" s="236" t="str">
        <f>C7</f>
        <v>(a)</v>
      </c>
      <c r="D45" s="208" t="s">
        <v>115</v>
      </c>
    </row>
    <row r="46" spans="2:16">
      <c r="C46" s="236" t="str">
        <f>D7</f>
        <v>(b)</v>
      </c>
      <c r="D46" s="221" t="str">
        <f>"= "&amp;C7&amp;" x "&amp;C62</f>
        <v>= (a) x 0.0771567801772526</v>
      </c>
    </row>
    <row r="47" spans="2:16">
      <c r="C47" s="236" t="str">
        <f>F7</f>
        <v>(d)</v>
      </c>
      <c r="D47" s="221" t="str">
        <f>"= ("&amp;$D$7&amp;" + "&amp;$E$7&amp;") /  (8.76 x "&amp;TEXT(C63,"0.0%")&amp;")"</f>
        <v>= ((b) + (c)) /  (8.76 x 24.9%)</v>
      </c>
    </row>
    <row r="48" spans="2:16">
      <c r="C48" s="236" t="str">
        <f>I7</f>
        <v>(g)</v>
      </c>
      <c r="D48" s="221" t="str">
        <f>"= "&amp;$F$7&amp;" + "&amp;$H$7</f>
        <v>= (d) + (f)</v>
      </c>
    </row>
    <row r="49" spans="2:24">
      <c r="C49" s="236" t="str">
        <f>K7</f>
        <v>(h)</v>
      </c>
      <c r="D49" s="110" t="str">
        <f>D44</f>
        <v xml:space="preserve">Plant Costs  - 2017 IRP - Table 6.1 &amp; 6.2 </v>
      </c>
    </row>
    <row r="50" spans="2:24">
      <c r="C50" s="236"/>
      <c r="D50" s="221"/>
    </row>
    <row r="51" spans="2:24" ht="13.5" thickBot="1"/>
    <row r="52" spans="2:24" ht="13.5" thickBot="1">
      <c r="C52" s="58" t="str">
        <f>B2&amp;" - "&amp;B3</f>
        <v>2017 IRP Yakima Solar Resource - 25% Capacity Factor</v>
      </c>
      <c r="D52" s="238"/>
      <c r="E52" s="238"/>
      <c r="F52" s="238"/>
      <c r="G52" s="238"/>
      <c r="H52" s="238"/>
      <c r="I52" s="239"/>
      <c r="J52" s="239"/>
      <c r="K52" s="240"/>
    </row>
    <row r="53" spans="2:24" ht="13.5" thickBot="1">
      <c r="C53" s="241" t="s">
        <v>122</v>
      </c>
      <c r="D53" s="242" t="s">
        <v>117</v>
      </c>
      <c r="E53" s="242"/>
      <c r="F53" s="242"/>
      <c r="G53" s="242"/>
      <c r="H53" s="243"/>
      <c r="I53" s="239"/>
      <c r="J53" s="239"/>
      <c r="K53" s="240"/>
    </row>
    <row r="55" spans="2:24">
      <c r="B55" s="110" t="s">
        <v>103</v>
      </c>
      <c r="C55" s="244">
        <v>1761.8947998896474</v>
      </c>
      <c r="D55" s="208" t="s">
        <v>115</v>
      </c>
      <c r="H55" s="208" t="s">
        <v>9</v>
      </c>
    </row>
    <row r="56" spans="2:24">
      <c r="B56" s="110" t="s">
        <v>103</v>
      </c>
      <c r="C56" s="245">
        <v>18.739825346529312</v>
      </c>
      <c r="D56" s="208" t="s">
        <v>118</v>
      </c>
      <c r="H56" s="208" t="s">
        <v>9</v>
      </c>
    </row>
    <row r="57" spans="2:24">
      <c r="B57" s="110" t="s">
        <v>103</v>
      </c>
      <c r="C57" s="250">
        <v>0.60299999999999998</v>
      </c>
      <c r="D57" s="208" t="s">
        <v>123</v>
      </c>
      <c r="H57" s="208" t="s">
        <v>120</v>
      </c>
    </row>
    <row r="58" spans="2:24">
      <c r="B58" s="110" t="s">
        <v>103</v>
      </c>
      <c r="C58" s="245">
        <v>0</v>
      </c>
      <c r="D58" s="208" t="s">
        <v>119</v>
      </c>
      <c r="H58" s="208" t="s">
        <v>120</v>
      </c>
      <c r="K58" s="210"/>
      <c r="L58" s="246"/>
      <c r="M58" s="68"/>
      <c r="N58" s="247" t="s">
        <v>126</v>
      </c>
      <c r="O58" s="68" t="s">
        <v>125</v>
      </c>
      <c r="P58" s="249" t="s">
        <v>127</v>
      </c>
      <c r="Q58" s="68"/>
      <c r="S58" s="210"/>
      <c r="T58" s="210"/>
      <c r="U58" s="210"/>
      <c r="V58" s="210"/>
      <c r="W58" s="210"/>
      <c r="X58" s="210"/>
    </row>
    <row r="59" spans="2:24">
      <c r="B59" s="110" t="s">
        <v>103</v>
      </c>
      <c r="C59" s="258">
        <f>$P$63</f>
        <v>-2.9537611535827537</v>
      </c>
      <c r="D59" s="208" t="s">
        <v>121</v>
      </c>
      <c r="H59" s="208" t="s">
        <v>120</v>
      </c>
      <c r="K59" s="248"/>
      <c r="L59" s="248"/>
      <c r="N59" s="248">
        <f>C55</f>
        <v>1761.8947998896474</v>
      </c>
      <c r="O59" s="268">
        <v>6.910504691716815E-2</v>
      </c>
      <c r="P59" s="262">
        <f>O59*N59/8760/$C$63*1000-O60*N60/8760/$C$63*1000</f>
        <v>-6.5037808590715613</v>
      </c>
      <c r="Q59" s="269"/>
      <c r="R59" s="250"/>
      <c r="S59" s="210"/>
      <c r="T59" s="210"/>
      <c r="U59" s="210"/>
      <c r="V59" s="210"/>
      <c r="W59" s="210"/>
      <c r="X59" s="210"/>
    </row>
    <row r="60" spans="2:24">
      <c r="K60" s="248"/>
      <c r="N60" s="248">
        <f>N59</f>
        <v>1761.8947998896474</v>
      </c>
      <c r="O60" s="268">
        <v>7.7156780177252568E-2</v>
      </c>
      <c r="P60" s="210"/>
      <c r="Q60" s="269"/>
      <c r="R60" s="210"/>
      <c r="S60" s="210"/>
      <c r="T60" s="210"/>
      <c r="U60" s="210"/>
      <c r="V60" s="210"/>
      <c r="W60" s="210"/>
      <c r="X60" s="210"/>
    </row>
    <row r="61" spans="2:24">
      <c r="C61" s="252"/>
      <c r="K61" s="248"/>
      <c r="N61" s="255"/>
      <c r="O61" s="255"/>
      <c r="S61" s="210"/>
      <c r="T61" s="210"/>
      <c r="U61" s="210"/>
      <c r="V61" s="210"/>
      <c r="W61" s="210"/>
      <c r="X61" s="210"/>
    </row>
    <row r="62" spans="2:24">
      <c r="C62" s="253">
        <v>7.7156780177252568E-2</v>
      </c>
      <c r="D62" s="208" t="s">
        <v>54</v>
      </c>
      <c r="K62" s="254"/>
      <c r="N62" s="247" t="s">
        <v>126</v>
      </c>
      <c r="O62" s="68" t="s">
        <v>125</v>
      </c>
      <c r="P62" s="249" t="s">
        <v>128</v>
      </c>
    </row>
    <row r="63" spans="2:24">
      <c r="C63" s="259">
        <v>0.249</v>
      </c>
      <c r="D63" s="208" t="s">
        <v>55</v>
      </c>
      <c r="N63" s="248">
        <f>N59</f>
        <v>1761.8947998896474</v>
      </c>
      <c r="O63" s="268">
        <v>7.3499999999999996E-2</v>
      </c>
      <c r="P63" s="262">
        <f>O63*N63/8760/$C$63*1000-O64*N64/8760/$C$63*1000</f>
        <v>-2.9537611535827537</v>
      </c>
      <c r="R63" s="208" t="s">
        <v>179</v>
      </c>
    </row>
    <row r="64" spans="2:24" ht="13.5" thickBot="1">
      <c r="D64" s="251"/>
      <c r="N64" s="248">
        <f>N59</f>
        <v>1761.8947998896474</v>
      </c>
      <c r="O64" s="268">
        <v>7.7156780177252568E-2</v>
      </c>
      <c r="P64" s="210"/>
    </row>
    <row r="65" spans="3:11" ht="13.5" thickBot="1">
      <c r="C65" s="54" t="str">
        <f>"Company Official Inflation Forecast Dated "&amp;TEXT('Table 4'!$G$5,"mmmm dd, yyyy")</f>
        <v>Company Official Inflation Forecast Dated March 31, 2017</v>
      </c>
      <c r="D65" s="238"/>
      <c r="E65" s="238"/>
      <c r="F65" s="238"/>
      <c r="G65" s="238"/>
      <c r="H65" s="238"/>
      <c r="I65" s="238"/>
      <c r="J65" s="238"/>
      <c r="K65" s="240"/>
    </row>
    <row r="66" spans="3:11">
      <c r="C66" s="135">
        <v>2017</v>
      </c>
      <c r="D66" s="57">
        <v>2.2092462442320437E-2</v>
      </c>
      <c r="E66" s="110"/>
      <c r="F66" s="135">
        <f>C74+1</f>
        <v>2026</v>
      </c>
      <c r="G66" s="57">
        <v>2.2944058791238842E-2</v>
      </c>
      <c r="H66" s="110"/>
      <c r="I66" s="135">
        <f>F74+1</f>
        <v>2035</v>
      </c>
      <c r="J66" s="135"/>
      <c r="K66" s="57">
        <v>2.4174683944208519E-2</v>
      </c>
    </row>
    <row r="67" spans="3:11">
      <c r="C67" s="135">
        <f t="shared" ref="C67:C74" si="17">C66+1</f>
        <v>2018</v>
      </c>
      <c r="D67" s="57">
        <v>2.1684070430924685E-2</v>
      </c>
      <c r="E67" s="110"/>
      <c r="F67" s="135">
        <f t="shared" ref="F67:F74" si="18">F66+1</f>
        <v>2027</v>
      </c>
      <c r="G67" s="57">
        <v>2.3164081218836952E-2</v>
      </c>
      <c r="H67" s="110"/>
      <c r="I67" s="135">
        <f t="shared" ref="I67:I74" si="19">I66+1</f>
        <v>2036</v>
      </c>
      <c r="J67" s="135"/>
      <c r="K67" s="57">
        <v>2.4311492116604327E-2</v>
      </c>
    </row>
    <row r="68" spans="3:11">
      <c r="C68" s="135">
        <f t="shared" si="17"/>
        <v>2019</v>
      </c>
      <c r="D68" s="57">
        <v>2.0023445288848141E-2</v>
      </c>
      <c r="E68" s="110"/>
      <c r="F68" s="135">
        <f t="shared" si="18"/>
        <v>2028</v>
      </c>
      <c r="G68" s="57">
        <v>2.3269517424980624E-2</v>
      </c>
      <c r="H68" s="110"/>
      <c r="I68" s="135">
        <f t="shared" si="19"/>
        <v>2037</v>
      </c>
      <c r="J68" s="135"/>
      <c r="K68" s="57">
        <v>2.4277391473133791E-2</v>
      </c>
    </row>
    <row r="69" spans="3:11">
      <c r="C69" s="135">
        <f t="shared" si="17"/>
        <v>2020</v>
      </c>
      <c r="D69" s="57">
        <v>2.1423649370385656E-2</v>
      </c>
      <c r="E69" s="110"/>
      <c r="F69" s="135">
        <f t="shared" si="18"/>
        <v>2029</v>
      </c>
      <c r="G69" s="57">
        <v>2.3660062349176059E-2</v>
      </c>
      <c r="H69" s="110"/>
      <c r="I69" s="135">
        <f t="shared" si="19"/>
        <v>2038</v>
      </c>
      <c r="J69" s="135"/>
      <c r="K69" s="57">
        <v>2.4418737348747444E-2</v>
      </c>
    </row>
    <row r="70" spans="3:11">
      <c r="C70" s="135">
        <f t="shared" si="17"/>
        <v>2021</v>
      </c>
      <c r="D70" s="57">
        <v>2.2444603435442634E-2</v>
      </c>
      <c r="E70" s="110"/>
      <c r="F70" s="135">
        <f t="shared" si="18"/>
        <v>2030</v>
      </c>
      <c r="G70" s="57">
        <v>2.3797996946838929E-2</v>
      </c>
      <c r="H70" s="110"/>
      <c r="I70" s="135">
        <f t="shared" si="19"/>
        <v>2039</v>
      </c>
      <c r="J70" s="135"/>
      <c r="K70" s="57">
        <v>2.4490791911648602E-2</v>
      </c>
    </row>
    <row r="71" spans="3:11">
      <c r="C71" s="135">
        <f t="shared" si="17"/>
        <v>2022</v>
      </c>
      <c r="D71" s="57">
        <v>2.2559296067847567E-2</v>
      </c>
      <c r="E71" s="110"/>
      <c r="F71" s="135">
        <f t="shared" si="18"/>
        <v>2031</v>
      </c>
      <c r="G71" s="57">
        <v>2.4014000123530499E-2</v>
      </c>
      <c r="H71" s="110"/>
      <c r="I71" s="135">
        <f t="shared" si="19"/>
        <v>2040</v>
      </c>
      <c r="J71" s="135"/>
      <c r="K71" s="57">
        <v>2.442458536688985E-2</v>
      </c>
    </row>
    <row r="72" spans="3:11" s="210" customFormat="1">
      <c r="C72" s="135">
        <f t="shared" si="17"/>
        <v>2023</v>
      </c>
      <c r="D72" s="57">
        <v>2.3031082544693549E-2</v>
      </c>
      <c r="E72" s="112"/>
      <c r="F72" s="135">
        <f t="shared" si="18"/>
        <v>2032</v>
      </c>
      <c r="G72" s="57">
        <v>2.4075090077113837E-2</v>
      </c>
      <c r="H72" s="112"/>
      <c r="I72" s="135">
        <f t="shared" si="19"/>
        <v>2041</v>
      </c>
      <c r="J72" s="135"/>
      <c r="K72" s="57">
        <v>2.4530694634797623E-2</v>
      </c>
    </row>
    <row r="73" spans="3:11" s="210" customFormat="1">
      <c r="C73" s="135">
        <f t="shared" si="17"/>
        <v>2024</v>
      </c>
      <c r="D73" s="57">
        <v>2.3134274986934988E-2</v>
      </c>
      <c r="E73" s="112"/>
      <c r="F73" s="135">
        <f t="shared" si="18"/>
        <v>2033</v>
      </c>
      <c r="G73" s="57">
        <v>2.4191075903759129E-2</v>
      </c>
      <c r="H73" s="112"/>
      <c r="I73" s="135">
        <f t="shared" si="19"/>
        <v>2042</v>
      </c>
      <c r="J73" s="135"/>
      <c r="K73" s="57">
        <v>2.4630996146588036E-2</v>
      </c>
    </row>
    <row r="74" spans="3:11" s="210" customFormat="1">
      <c r="C74" s="135">
        <f t="shared" si="17"/>
        <v>2025</v>
      </c>
      <c r="D74" s="57">
        <v>2.3159080336675242E-2</v>
      </c>
      <c r="E74" s="112"/>
      <c r="F74" s="135">
        <f t="shared" si="18"/>
        <v>2034</v>
      </c>
      <c r="G74" s="57">
        <v>2.4219456505286896E-2</v>
      </c>
      <c r="H74" s="112"/>
      <c r="I74" s="135">
        <f t="shared" si="19"/>
        <v>2043</v>
      </c>
      <c r="J74" s="135"/>
      <c r="K74" s="57">
        <v>2.4704209858992465E-2</v>
      </c>
    </row>
    <row r="75" spans="3:11" s="210" customFormat="1"/>
    <row r="76" spans="3:11" s="210" customFormat="1"/>
    <row r="93" spans="3:4">
      <c r="C93" s="247"/>
      <c r="D93" s="251"/>
    </row>
    <row r="94" spans="3:4">
      <c r="C94" s="247"/>
      <c r="D94" s="251"/>
    </row>
    <row r="95" spans="3:4">
      <c r="C95" s="247"/>
      <c r="D95" s="251"/>
    </row>
    <row r="96" spans="3:4">
      <c r="C96" s="247"/>
      <c r="D96" s="251"/>
    </row>
    <row r="97" spans="3:4">
      <c r="C97" s="247"/>
      <c r="D97" s="251"/>
    </row>
    <row r="98" spans="3:4">
      <c r="C98" s="247"/>
      <c r="D98" s="251"/>
    </row>
    <row r="99" spans="3:4">
      <c r="C99" s="247"/>
      <c r="D99" s="251"/>
    </row>
    <row r="100" spans="3:4">
      <c r="C100" s="247"/>
      <c r="D100" s="251"/>
    </row>
    <row r="101" spans="3:4">
      <c r="C101" s="247"/>
      <c r="D101" s="251"/>
    </row>
    <row r="102" spans="3:4">
      <c r="C102" s="247"/>
      <c r="D102" s="251"/>
    </row>
  </sheetData>
  <printOptions horizontalCentered="1"/>
  <pageMargins left="0.8" right="0.3" top="0.4" bottom="0.4" header="0.5" footer="0.2"/>
  <pageSetup scale="54" orientation="landscape" r:id="rId1"/>
  <headerFooter alignWithMargins="0"/>
  <rowBreaks count="1" manualBreakCount="1">
    <brk id="51" max="10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102"/>
  <sheetViews>
    <sheetView view="pageBreakPreview" zoomScale="60" zoomScaleNormal="70" workbookViewId="0">
      <selection activeCell="B1" sqref="B1"/>
    </sheetView>
  </sheetViews>
  <sheetFormatPr defaultColWidth="9.33203125" defaultRowHeight="12.75"/>
  <cols>
    <col min="1" max="1" width="1.5" style="208" customWidth="1"/>
    <col min="2" max="2" width="10.83203125" style="208" customWidth="1"/>
    <col min="3" max="3" width="14.1640625" style="208" customWidth="1"/>
    <col min="4" max="4" width="12.33203125" style="208" customWidth="1"/>
    <col min="5" max="5" width="9.1640625" style="208" customWidth="1"/>
    <col min="6" max="6" width="9.83203125" style="208" bestFit="1" customWidth="1"/>
    <col min="7" max="7" width="9.83203125" style="208" customWidth="1"/>
    <col min="8" max="8" width="10.5" style="208" customWidth="1"/>
    <col min="9" max="9" width="12.5" style="208" customWidth="1"/>
    <col min="10" max="10" width="11.6640625" style="208" customWidth="1"/>
    <col min="11" max="12" width="9.33203125" style="208"/>
    <col min="13" max="13" width="17.5" style="208" customWidth="1"/>
    <col min="14" max="14" width="4.83203125" style="208" customWidth="1"/>
    <col min="15" max="15" width="11.5" style="208" customWidth="1"/>
    <col min="16" max="16" width="12.5" style="208" customWidth="1"/>
    <col min="17" max="16384" width="9.33203125" style="208"/>
  </cols>
  <sheetData>
    <row r="1" spans="2:19" ht="15.75">
      <c r="B1" s="206" t="s">
        <v>109</v>
      </c>
      <c r="C1" s="207"/>
      <c r="D1" s="207"/>
      <c r="E1" s="207"/>
      <c r="F1" s="207"/>
      <c r="G1" s="207"/>
      <c r="H1" s="207"/>
      <c r="I1" s="207"/>
    </row>
    <row r="2" spans="2:19" ht="15.75">
      <c r="B2" s="206" t="s">
        <v>181</v>
      </c>
      <c r="C2" s="207"/>
      <c r="D2" s="207"/>
      <c r="E2" s="207"/>
      <c r="F2" s="207"/>
      <c r="G2" s="207"/>
      <c r="H2" s="207"/>
      <c r="I2" s="207"/>
    </row>
    <row r="3" spans="2:19" ht="15.75">
      <c r="B3" s="206" t="str">
        <f>TEXT($C$63,"0%")&amp;" Capacity Factor"</f>
        <v>90% Capacity Factor</v>
      </c>
      <c r="C3" s="207"/>
      <c r="D3" s="207"/>
      <c r="E3" s="207"/>
      <c r="F3" s="207"/>
      <c r="G3" s="207"/>
      <c r="H3" s="207"/>
      <c r="I3" s="207"/>
    </row>
    <row r="4" spans="2:19">
      <c r="B4" s="209"/>
      <c r="C4" s="209"/>
      <c r="D4" s="209"/>
      <c r="E4" s="209"/>
      <c r="F4" s="209"/>
      <c r="G4" s="209"/>
      <c r="H4" s="209"/>
      <c r="I4" s="210"/>
      <c r="J4" s="210"/>
    </row>
    <row r="5" spans="2:19" ht="51.75" customHeight="1">
      <c r="B5" s="211" t="s">
        <v>0</v>
      </c>
      <c r="C5" s="212" t="s">
        <v>10</v>
      </c>
      <c r="D5" s="212" t="s">
        <v>11</v>
      </c>
      <c r="E5" s="212" t="s">
        <v>12</v>
      </c>
      <c r="F5" s="212" t="s">
        <v>110</v>
      </c>
      <c r="G5" s="19" t="s">
        <v>13</v>
      </c>
      <c r="H5" s="212" t="s">
        <v>111</v>
      </c>
      <c r="I5" s="212" t="s">
        <v>124</v>
      </c>
      <c r="J5" s="19" t="s">
        <v>73</v>
      </c>
      <c r="K5"/>
      <c r="Q5" s="272"/>
    </row>
    <row r="6" spans="2:19" ht="24" customHeight="1">
      <c r="B6" s="213"/>
      <c r="C6" s="214" t="s">
        <v>8</v>
      </c>
      <c r="D6" s="215" t="s">
        <v>9</v>
      </c>
      <c r="E6" s="215" t="s">
        <v>9</v>
      </c>
      <c r="F6" s="214" t="s">
        <v>39</v>
      </c>
      <c r="G6" s="22" t="s">
        <v>39</v>
      </c>
      <c r="H6" s="214" t="s">
        <v>39</v>
      </c>
      <c r="I6" s="214" t="s">
        <v>39</v>
      </c>
      <c r="J6" s="23" t="s">
        <v>9</v>
      </c>
      <c r="K6"/>
      <c r="N6" s="274"/>
      <c r="O6" s="274"/>
      <c r="P6" s="69"/>
      <c r="Q6" s="69"/>
      <c r="R6" s="69"/>
    </row>
    <row r="7" spans="2:19">
      <c r="C7" s="216" t="s">
        <v>1</v>
      </c>
      <c r="D7" s="216" t="s">
        <v>2</v>
      </c>
      <c r="E7" s="216" t="s">
        <v>3</v>
      </c>
      <c r="F7" s="216" t="s">
        <v>4</v>
      </c>
      <c r="G7" s="216" t="s">
        <v>5</v>
      </c>
      <c r="H7" s="216" t="s">
        <v>7</v>
      </c>
      <c r="I7" s="216" t="s">
        <v>28</v>
      </c>
      <c r="J7" s="216" t="s">
        <v>29</v>
      </c>
      <c r="K7"/>
      <c r="N7" s="69"/>
      <c r="O7" s="69"/>
      <c r="P7" s="69"/>
      <c r="Q7" s="69"/>
      <c r="R7" s="69"/>
    </row>
    <row r="8" spans="2:19" ht="6" customHeight="1">
      <c r="K8"/>
    </row>
    <row r="9" spans="2:19" ht="15.75">
      <c r="B9" s="60" t="str">
        <f>C52</f>
        <v>2017 IRP Geothermal PPA West Side Resource - 90% Capacity Factor</v>
      </c>
      <c r="C9" s="210"/>
      <c r="E9" s="210"/>
      <c r="F9" s="210"/>
      <c r="G9" s="210"/>
      <c r="H9" s="210"/>
      <c r="I9" s="210"/>
      <c r="J9" s="210"/>
      <c r="K9"/>
    </row>
    <row r="10" spans="2:19">
      <c r="B10" s="217">
        <v>2016</v>
      </c>
      <c r="C10" s="218">
        <f>C55</f>
        <v>0</v>
      </c>
      <c r="D10" s="219">
        <f>C10*$C$62</f>
        <v>0</v>
      </c>
      <c r="E10" s="219">
        <f>C56</f>
        <v>0</v>
      </c>
      <c r="F10" s="220">
        <f t="shared" ref="F10:F36" si="0">(D10+E10)/(8.76*$C$63)</f>
        <v>0</v>
      </c>
      <c r="G10" s="220">
        <f>$C$58</f>
        <v>77.34</v>
      </c>
      <c r="H10" s="267">
        <f>C59</f>
        <v>0</v>
      </c>
      <c r="I10" s="221">
        <f>F10+H10+G10</f>
        <v>77.34</v>
      </c>
      <c r="J10" s="221">
        <f>ROUND(I10*$C$63*8.76,2)</f>
        <v>611.44000000000005</v>
      </c>
      <c r="K10"/>
      <c r="N10" s="69"/>
      <c r="O10" s="69"/>
      <c r="P10" s="69"/>
      <c r="Q10" s="273"/>
      <c r="R10" s="69"/>
    </row>
    <row r="11" spans="2:19">
      <c r="B11" s="217">
        <f t="shared" ref="B11:B36" si="1">B10+1</f>
        <v>2017</v>
      </c>
      <c r="C11" s="223"/>
      <c r="D11" s="219">
        <f>ROUND(D10*(1+$D66),2)</f>
        <v>0</v>
      </c>
      <c r="E11" s="219">
        <f>ROUND(E10*(1+$D66),2)</f>
        <v>0</v>
      </c>
      <c r="F11" s="220">
        <f t="shared" si="0"/>
        <v>0</v>
      </c>
      <c r="G11" s="115">
        <f>ROUND(G10*(1+$D66),2)</f>
        <v>79.05</v>
      </c>
      <c r="H11" s="219">
        <f>ROUND(H10*(1+$D66),2)</f>
        <v>0</v>
      </c>
      <c r="I11" s="221">
        <f>F11+H11+G11</f>
        <v>79.05</v>
      </c>
      <c r="J11" s="221">
        <f t="shared" ref="J11:J36" si="2">ROUND(I11*$C$63*8.76,2)</f>
        <v>624.96</v>
      </c>
      <c r="K11"/>
      <c r="N11" s="69"/>
      <c r="O11" s="69"/>
      <c r="P11" s="69"/>
      <c r="Q11" s="273"/>
      <c r="R11" s="69"/>
    </row>
    <row r="12" spans="2:19">
      <c r="B12" s="230">
        <f t="shared" si="1"/>
        <v>2018</v>
      </c>
      <c r="C12" s="231"/>
      <c r="D12" s="219">
        <f t="shared" ref="D12:E19" si="3">ROUND(D11*(1+$D67),2)</f>
        <v>0</v>
      </c>
      <c r="E12" s="219">
        <f t="shared" si="3"/>
        <v>0</v>
      </c>
      <c r="F12" s="221">
        <f t="shared" si="0"/>
        <v>0</v>
      </c>
      <c r="G12" s="219">
        <f t="shared" ref="G12:G19" si="4">ROUND(G11*(1+$D67),2)</f>
        <v>80.760000000000005</v>
      </c>
      <c r="H12" s="232">
        <f t="shared" ref="H12" si="5">ROUND(H11*(1+$D67),2)</f>
        <v>0</v>
      </c>
      <c r="I12" s="221">
        <f t="shared" ref="I12:I36" si="6">F12+H12+G12</f>
        <v>80.760000000000005</v>
      </c>
      <c r="J12" s="221">
        <f t="shared" si="2"/>
        <v>638.48</v>
      </c>
      <c r="K12"/>
      <c r="L12" s="210"/>
      <c r="N12" s="69"/>
      <c r="O12" s="69"/>
      <c r="P12" s="69"/>
      <c r="Q12" s="273"/>
      <c r="R12" s="69"/>
    </row>
    <row r="13" spans="2:19">
      <c r="B13" s="230">
        <f t="shared" si="1"/>
        <v>2019</v>
      </c>
      <c r="C13" s="231"/>
      <c r="D13" s="219">
        <f t="shared" si="3"/>
        <v>0</v>
      </c>
      <c r="E13" s="219">
        <f t="shared" si="3"/>
        <v>0</v>
      </c>
      <c r="F13" s="221">
        <f t="shared" si="0"/>
        <v>0</v>
      </c>
      <c r="G13" s="219">
        <f t="shared" si="4"/>
        <v>82.38</v>
      </c>
      <c r="H13" s="232">
        <f t="shared" ref="H13" si="7">ROUND(H12*(1+$D68),2)</f>
        <v>0</v>
      </c>
      <c r="I13" s="221">
        <f t="shared" si="6"/>
        <v>82.38</v>
      </c>
      <c r="J13" s="221">
        <f t="shared" si="2"/>
        <v>651.29</v>
      </c>
      <c r="K13"/>
      <c r="L13" s="210"/>
      <c r="N13" s="69"/>
      <c r="O13" s="69"/>
      <c r="P13" s="69"/>
      <c r="Q13" s="273"/>
      <c r="R13" s="69"/>
    </row>
    <row r="14" spans="2:19">
      <c r="B14" s="230">
        <f t="shared" si="1"/>
        <v>2020</v>
      </c>
      <c r="C14" s="231"/>
      <c r="D14" s="219">
        <f t="shared" si="3"/>
        <v>0</v>
      </c>
      <c r="E14" s="219">
        <f t="shared" si="3"/>
        <v>0</v>
      </c>
      <c r="F14" s="221">
        <f t="shared" si="0"/>
        <v>0</v>
      </c>
      <c r="G14" s="219">
        <f t="shared" si="4"/>
        <v>84.14</v>
      </c>
      <c r="H14" s="232">
        <f t="shared" ref="H14" si="8">ROUND(H13*(1+$D69),2)</f>
        <v>0</v>
      </c>
      <c r="I14" s="221">
        <f t="shared" si="6"/>
        <v>84.14</v>
      </c>
      <c r="J14" s="221">
        <f t="shared" si="2"/>
        <v>665.2</v>
      </c>
      <c r="K14"/>
      <c r="L14" s="210"/>
      <c r="N14" s="69"/>
      <c r="O14" s="69"/>
      <c r="P14" s="69"/>
      <c r="Q14" s="273"/>
      <c r="R14" s="69"/>
      <c r="S14" s="229"/>
    </row>
    <row r="15" spans="2:19">
      <c r="B15" s="230">
        <f t="shared" si="1"/>
        <v>2021</v>
      </c>
      <c r="C15" s="231"/>
      <c r="D15" s="219">
        <f t="shared" si="3"/>
        <v>0</v>
      </c>
      <c r="E15" s="219">
        <f t="shared" si="3"/>
        <v>0</v>
      </c>
      <c r="F15" s="221">
        <f t="shared" si="0"/>
        <v>0</v>
      </c>
      <c r="G15" s="219">
        <f t="shared" si="4"/>
        <v>86.03</v>
      </c>
      <c r="H15" s="232">
        <f t="shared" ref="H15" si="9">ROUND(H14*(1+$D70),2)</f>
        <v>0</v>
      </c>
      <c r="I15" s="221">
        <f t="shared" si="6"/>
        <v>86.03</v>
      </c>
      <c r="J15" s="221">
        <f t="shared" si="2"/>
        <v>680.14</v>
      </c>
      <c r="K15"/>
      <c r="L15" s="210"/>
      <c r="N15" s="69"/>
      <c r="O15" s="69"/>
      <c r="P15" s="69"/>
      <c r="Q15" s="273"/>
      <c r="R15" s="69"/>
      <c r="S15" s="229"/>
    </row>
    <row r="16" spans="2:19">
      <c r="B16" s="230">
        <f t="shared" si="1"/>
        <v>2022</v>
      </c>
      <c r="C16" s="231"/>
      <c r="D16" s="219">
        <f t="shared" si="3"/>
        <v>0</v>
      </c>
      <c r="E16" s="219">
        <f t="shared" si="3"/>
        <v>0</v>
      </c>
      <c r="F16" s="221">
        <f t="shared" si="0"/>
        <v>0</v>
      </c>
      <c r="G16" s="219">
        <f t="shared" si="4"/>
        <v>87.97</v>
      </c>
      <c r="H16" s="232">
        <f t="shared" ref="H16" si="10">ROUND(H15*(1+$D71),2)</f>
        <v>0</v>
      </c>
      <c r="I16" s="221">
        <f t="shared" si="6"/>
        <v>87.97</v>
      </c>
      <c r="J16" s="221">
        <f t="shared" si="2"/>
        <v>695.48</v>
      </c>
      <c r="K16"/>
      <c r="L16" s="210"/>
      <c r="N16" s="69"/>
      <c r="O16" s="69"/>
      <c r="P16" s="69"/>
      <c r="Q16" s="273"/>
      <c r="R16" s="69"/>
    </row>
    <row r="17" spans="2:19">
      <c r="B17" s="230">
        <f t="shared" si="1"/>
        <v>2023</v>
      </c>
      <c r="C17" s="231"/>
      <c r="D17" s="219">
        <f t="shared" si="3"/>
        <v>0</v>
      </c>
      <c r="E17" s="219">
        <f t="shared" si="3"/>
        <v>0</v>
      </c>
      <c r="F17" s="221">
        <f t="shared" si="0"/>
        <v>0</v>
      </c>
      <c r="G17" s="219">
        <f t="shared" si="4"/>
        <v>90</v>
      </c>
      <c r="H17" s="232">
        <f t="shared" ref="H17" si="11">ROUND(H16*(1+$D72),2)</f>
        <v>0</v>
      </c>
      <c r="I17" s="221">
        <f t="shared" si="6"/>
        <v>90</v>
      </c>
      <c r="J17" s="221">
        <f t="shared" si="2"/>
        <v>711.53</v>
      </c>
      <c r="K17"/>
      <c r="L17" s="210"/>
      <c r="N17" s="69"/>
      <c r="O17" s="69"/>
      <c r="P17" s="69"/>
      <c r="Q17" s="273"/>
      <c r="R17" s="69"/>
    </row>
    <row r="18" spans="2:19">
      <c r="B18" s="230">
        <f t="shared" si="1"/>
        <v>2024</v>
      </c>
      <c r="C18" s="231"/>
      <c r="D18" s="219">
        <f t="shared" si="3"/>
        <v>0</v>
      </c>
      <c r="E18" s="219">
        <f t="shared" si="3"/>
        <v>0</v>
      </c>
      <c r="F18" s="221">
        <f t="shared" si="0"/>
        <v>0</v>
      </c>
      <c r="G18" s="219">
        <f t="shared" si="4"/>
        <v>92.08</v>
      </c>
      <c r="H18" s="232">
        <f t="shared" ref="H18" si="12">ROUND(H17*(1+$D73),2)</f>
        <v>0</v>
      </c>
      <c r="I18" s="221">
        <f t="shared" si="6"/>
        <v>92.08</v>
      </c>
      <c r="J18" s="221">
        <f t="shared" si="2"/>
        <v>727.98</v>
      </c>
      <c r="K18"/>
      <c r="L18" s="210"/>
      <c r="N18" s="69"/>
      <c r="O18" s="69"/>
      <c r="P18" s="69"/>
      <c r="Q18" s="273"/>
      <c r="R18" s="69"/>
    </row>
    <row r="19" spans="2:19">
      <c r="B19" s="230">
        <f t="shared" si="1"/>
        <v>2025</v>
      </c>
      <c r="C19" s="231"/>
      <c r="D19" s="219">
        <f t="shared" si="3"/>
        <v>0</v>
      </c>
      <c r="E19" s="219">
        <f t="shared" si="3"/>
        <v>0</v>
      </c>
      <c r="F19" s="221">
        <f t="shared" si="0"/>
        <v>0</v>
      </c>
      <c r="G19" s="219">
        <f t="shared" si="4"/>
        <v>94.21</v>
      </c>
      <c r="H19" s="232">
        <f t="shared" ref="H19" si="13">ROUND(H18*(1+$D74),2)</f>
        <v>0</v>
      </c>
      <c r="I19" s="221">
        <f t="shared" si="6"/>
        <v>94.21</v>
      </c>
      <c r="J19" s="221">
        <f t="shared" si="2"/>
        <v>744.81</v>
      </c>
      <c r="K19"/>
      <c r="L19" s="210"/>
      <c r="N19" s="69"/>
      <c r="O19" s="69"/>
      <c r="P19" s="69"/>
      <c r="Q19" s="273"/>
      <c r="R19" s="69"/>
    </row>
    <row r="20" spans="2:19">
      <c r="B20" s="230">
        <f t="shared" si="1"/>
        <v>2026</v>
      </c>
      <c r="C20" s="231"/>
      <c r="D20" s="219">
        <f>ROUND(D19*(1+$G66),2)</f>
        <v>0</v>
      </c>
      <c r="E20" s="219">
        <f>ROUND(E19*(1+$G66),2)</f>
        <v>0</v>
      </c>
      <c r="F20" s="221">
        <f t="shared" si="0"/>
        <v>0</v>
      </c>
      <c r="G20" s="219">
        <f>ROUND(G19*(1+$G66),2)</f>
        <v>96.37</v>
      </c>
      <c r="H20" s="232">
        <f>ROUND(H19*(1+$G66),2)</f>
        <v>0</v>
      </c>
      <c r="I20" s="221">
        <f t="shared" si="6"/>
        <v>96.37</v>
      </c>
      <c r="J20" s="221">
        <f t="shared" si="2"/>
        <v>761.89</v>
      </c>
      <c r="K20"/>
      <c r="L20" s="210"/>
      <c r="N20" s="69"/>
      <c r="O20" s="69"/>
      <c r="P20" s="69"/>
      <c r="Q20" s="273"/>
      <c r="R20" s="69"/>
    </row>
    <row r="21" spans="2:19">
      <c r="B21" s="230">
        <f t="shared" si="1"/>
        <v>2027</v>
      </c>
      <c r="C21" s="231"/>
      <c r="D21" s="219">
        <f t="shared" ref="D21:E28" si="14">ROUND(D20*(1+$G67),2)</f>
        <v>0</v>
      </c>
      <c r="E21" s="219">
        <f t="shared" si="14"/>
        <v>0</v>
      </c>
      <c r="F21" s="221">
        <f t="shared" si="0"/>
        <v>0</v>
      </c>
      <c r="G21" s="219">
        <f t="shared" ref="G21:G28" si="15">ROUND(G20*(1+$G67),2)</f>
        <v>98.6</v>
      </c>
      <c r="H21" s="232">
        <f t="shared" ref="H21" si="16">ROUND(H20*(1+$G67),2)</f>
        <v>0</v>
      </c>
      <c r="I21" s="221">
        <f t="shared" si="6"/>
        <v>98.6</v>
      </c>
      <c r="J21" s="221">
        <f t="shared" si="2"/>
        <v>779.52</v>
      </c>
      <c r="K21"/>
      <c r="L21" s="210"/>
      <c r="N21" s="69"/>
      <c r="O21" s="69"/>
      <c r="P21" s="69"/>
      <c r="Q21" s="273"/>
      <c r="R21" s="69"/>
    </row>
    <row r="22" spans="2:19">
      <c r="B22" s="230">
        <f t="shared" si="1"/>
        <v>2028</v>
      </c>
      <c r="C22" s="231"/>
      <c r="D22" s="225">
        <f t="shared" si="14"/>
        <v>0</v>
      </c>
      <c r="E22" s="225">
        <f t="shared" si="14"/>
        <v>0</v>
      </c>
      <c r="F22" s="226">
        <f t="shared" si="0"/>
        <v>0</v>
      </c>
      <c r="G22" s="225">
        <f t="shared" si="15"/>
        <v>100.89</v>
      </c>
      <c r="H22" s="225">
        <f t="shared" ref="H22" si="17">ROUND(H21*(1+$G68),2)</f>
        <v>0</v>
      </c>
      <c r="I22" s="226">
        <f t="shared" si="6"/>
        <v>100.89</v>
      </c>
      <c r="J22" s="226">
        <f t="shared" si="2"/>
        <v>797.63</v>
      </c>
      <c r="K22"/>
      <c r="L22" s="210"/>
      <c r="N22" s="69"/>
      <c r="O22" s="69"/>
      <c r="P22" s="69"/>
      <c r="Q22" s="273"/>
      <c r="R22" s="69"/>
    </row>
    <row r="23" spans="2:19">
      <c r="B23" s="230">
        <f t="shared" si="1"/>
        <v>2029</v>
      </c>
      <c r="C23" s="231"/>
      <c r="D23" s="219">
        <f t="shared" si="14"/>
        <v>0</v>
      </c>
      <c r="E23" s="219">
        <f t="shared" si="14"/>
        <v>0</v>
      </c>
      <c r="F23" s="221">
        <f t="shared" si="0"/>
        <v>0</v>
      </c>
      <c r="G23" s="219">
        <f t="shared" si="15"/>
        <v>103.28</v>
      </c>
      <c r="H23" s="232">
        <f t="shared" ref="H23" si="18">ROUND(H22*(1+$G69),2)</f>
        <v>0</v>
      </c>
      <c r="I23" s="221">
        <f t="shared" si="6"/>
        <v>103.28</v>
      </c>
      <c r="J23" s="221">
        <f t="shared" si="2"/>
        <v>816.52</v>
      </c>
      <c r="K23"/>
      <c r="L23" s="210"/>
      <c r="N23" s="69"/>
      <c r="O23" s="69"/>
      <c r="P23" s="273"/>
      <c r="Q23" s="273"/>
      <c r="R23" s="219"/>
      <c r="S23" s="250"/>
    </row>
    <row r="24" spans="2:19">
      <c r="B24" s="230">
        <f t="shared" si="1"/>
        <v>2030</v>
      </c>
      <c r="C24" s="231"/>
      <c r="D24" s="219">
        <f t="shared" si="14"/>
        <v>0</v>
      </c>
      <c r="E24" s="219">
        <f t="shared" si="14"/>
        <v>0</v>
      </c>
      <c r="F24" s="221">
        <f t="shared" si="0"/>
        <v>0</v>
      </c>
      <c r="G24" s="219">
        <f t="shared" si="15"/>
        <v>105.74</v>
      </c>
      <c r="H24" s="232">
        <f t="shared" ref="H24" si="19">ROUND(H23*(1+$G70),2)</f>
        <v>0</v>
      </c>
      <c r="I24" s="221">
        <f t="shared" si="6"/>
        <v>105.74</v>
      </c>
      <c r="J24" s="221">
        <f t="shared" si="2"/>
        <v>835.97</v>
      </c>
      <c r="K24"/>
      <c r="L24" s="210"/>
      <c r="N24" s="69"/>
      <c r="O24" s="69"/>
      <c r="P24" s="273"/>
      <c r="Q24" s="273"/>
      <c r="R24" s="219"/>
      <c r="S24" s="250"/>
    </row>
    <row r="25" spans="2:19">
      <c r="B25" s="230">
        <f t="shared" si="1"/>
        <v>2031</v>
      </c>
      <c r="C25" s="231"/>
      <c r="D25" s="219">
        <f t="shared" si="14"/>
        <v>0</v>
      </c>
      <c r="E25" s="219">
        <f t="shared" si="14"/>
        <v>0</v>
      </c>
      <c r="F25" s="221">
        <f t="shared" si="0"/>
        <v>0</v>
      </c>
      <c r="G25" s="219">
        <f t="shared" si="15"/>
        <v>108.28</v>
      </c>
      <c r="H25" s="232">
        <f t="shared" ref="H25" si="20">ROUND(H24*(1+$G71),2)</f>
        <v>0</v>
      </c>
      <c r="I25" s="221">
        <f t="shared" si="6"/>
        <v>108.28</v>
      </c>
      <c r="J25" s="221">
        <f t="shared" si="2"/>
        <v>856.05</v>
      </c>
      <c r="K25"/>
      <c r="L25" s="210"/>
      <c r="N25" s="69"/>
      <c r="O25" s="69"/>
      <c r="P25" s="273"/>
      <c r="Q25" s="273"/>
      <c r="R25" s="219"/>
      <c r="S25" s="250"/>
    </row>
    <row r="26" spans="2:19">
      <c r="B26" s="230">
        <f t="shared" si="1"/>
        <v>2032</v>
      </c>
      <c r="C26" s="231"/>
      <c r="D26" s="219">
        <f t="shared" si="14"/>
        <v>0</v>
      </c>
      <c r="E26" s="219">
        <f t="shared" si="14"/>
        <v>0</v>
      </c>
      <c r="F26" s="221">
        <f t="shared" si="0"/>
        <v>0</v>
      </c>
      <c r="G26" s="219">
        <f t="shared" si="15"/>
        <v>110.89</v>
      </c>
      <c r="H26" s="232">
        <f t="shared" ref="H26" si="21">ROUND(H25*(1+$G72),2)</f>
        <v>0</v>
      </c>
      <c r="I26" s="221">
        <f t="shared" si="6"/>
        <v>110.89</v>
      </c>
      <c r="J26" s="221">
        <f t="shared" si="2"/>
        <v>876.69</v>
      </c>
      <c r="K26"/>
      <c r="L26" s="210"/>
      <c r="N26" s="69"/>
      <c r="O26" s="69"/>
      <c r="P26" s="273"/>
      <c r="Q26" s="273"/>
      <c r="R26" s="219"/>
      <c r="S26" s="250"/>
    </row>
    <row r="27" spans="2:19">
      <c r="B27" s="230">
        <f t="shared" si="1"/>
        <v>2033</v>
      </c>
      <c r="C27" s="231"/>
      <c r="D27" s="219">
        <f t="shared" si="14"/>
        <v>0</v>
      </c>
      <c r="E27" s="219">
        <f t="shared" si="14"/>
        <v>0</v>
      </c>
      <c r="F27" s="221">
        <f t="shared" si="0"/>
        <v>0</v>
      </c>
      <c r="G27" s="219">
        <f t="shared" si="15"/>
        <v>113.57</v>
      </c>
      <c r="H27" s="232">
        <f t="shared" ref="H27" si="22">ROUND(H26*(1+$G73),2)</f>
        <v>0</v>
      </c>
      <c r="I27" s="221">
        <f t="shared" si="6"/>
        <v>113.57</v>
      </c>
      <c r="J27" s="221">
        <f t="shared" si="2"/>
        <v>897.87</v>
      </c>
      <c r="K27"/>
      <c r="L27" s="210"/>
      <c r="N27" s="69"/>
      <c r="O27" s="69"/>
      <c r="P27" s="273"/>
      <c r="Q27" s="273"/>
      <c r="R27" s="219"/>
      <c r="S27" s="250"/>
    </row>
    <row r="28" spans="2:19">
      <c r="B28" s="230">
        <f t="shared" si="1"/>
        <v>2034</v>
      </c>
      <c r="C28" s="231"/>
      <c r="D28" s="219">
        <f t="shared" si="14"/>
        <v>0</v>
      </c>
      <c r="E28" s="219">
        <f t="shared" si="14"/>
        <v>0</v>
      </c>
      <c r="F28" s="221">
        <f t="shared" si="0"/>
        <v>0</v>
      </c>
      <c r="G28" s="219">
        <f t="shared" si="15"/>
        <v>116.32</v>
      </c>
      <c r="H28" s="232">
        <f t="shared" ref="H28" si="23">ROUND(H27*(1+$G74),2)</f>
        <v>0</v>
      </c>
      <c r="I28" s="221">
        <f t="shared" si="6"/>
        <v>116.32</v>
      </c>
      <c r="J28" s="221">
        <f t="shared" si="2"/>
        <v>919.61</v>
      </c>
      <c r="K28"/>
      <c r="L28" s="210"/>
      <c r="N28" s="69"/>
      <c r="O28" s="69"/>
      <c r="P28" s="273"/>
      <c r="Q28" s="273"/>
      <c r="R28" s="219"/>
      <c r="S28" s="250"/>
    </row>
    <row r="29" spans="2:19">
      <c r="B29" s="230">
        <f t="shared" si="1"/>
        <v>2035</v>
      </c>
      <c r="C29" s="231"/>
      <c r="D29" s="219">
        <f>ROUND(D28*(1+$J66),2)</f>
        <v>0</v>
      </c>
      <c r="E29" s="219">
        <f>ROUND(E28*(1+$J66),2)</f>
        <v>0</v>
      </c>
      <c r="F29" s="221">
        <f t="shared" si="0"/>
        <v>0</v>
      </c>
      <c r="G29" s="219">
        <f>ROUND(G28*(1+$J66),2)</f>
        <v>119.13</v>
      </c>
      <c r="H29" s="232">
        <f>ROUND(H28*(1+$J66),2)</f>
        <v>0</v>
      </c>
      <c r="I29" s="221">
        <f t="shared" si="6"/>
        <v>119.13</v>
      </c>
      <c r="J29" s="221">
        <f t="shared" si="2"/>
        <v>941.83</v>
      </c>
      <c r="K29"/>
      <c r="L29" s="210"/>
      <c r="N29" s="69"/>
      <c r="O29" s="69"/>
      <c r="P29" s="273"/>
      <c r="Q29" s="273"/>
      <c r="R29" s="219"/>
      <c r="S29" s="250"/>
    </row>
    <row r="30" spans="2:19">
      <c r="B30" s="230">
        <f t="shared" si="1"/>
        <v>2036</v>
      </c>
      <c r="C30" s="231"/>
      <c r="D30" s="219">
        <f t="shared" ref="D30:E36" si="24">ROUND(D29*(1+$J67),2)</f>
        <v>0</v>
      </c>
      <c r="E30" s="219">
        <f t="shared" si="24"/>
        <v>0</v>
      </c>
      <c r="F30" s="221">
        <f t="shared" si="0"/>
        <v>0</v>
      </c>
      <c r="G30" s="219">
        <f t="shared" ref="G30:G36" si="25">ROUND(G29*(1+$J67),2)</f>
        <v>122.03</v>
      </c>
      <c r="H30" s="232">
        <f t="shared" ref="H30" si="26">ROUND(H29*(1+$J67),2)</f>
        <v>0</v>
      </c>
      <c r="I30" s="221">
        <f t="shared" si="6"/>
        <v>122.03</v>
      </c>
      <c r="J30" s="221">
        <f t="shared" si="2"/>
        <v>964.76</v>
      </c>
      <c r="K30"/>
      <c r="L30" s="210"/>
      <c r="N30" s="69"/>
      <c r="O30" s="69"/>
      <c r="P30" s="273"/>
      <c r="Q30" s="273"/>
      <c r="R30" s="219"/>
      <c r="S30" s="250"/>
    </row>
    <row r="31" spans="2:19">
      <c r="B31" s="230">
        <f t="shared" si="1"/>
        <v>2037</v>
      </c>
      <c r="C31" s="231"/>
      <c r="D31" s="219">
        <f t="shared" si="24"/>
        <v>0</v>
      </c>
      <c r="E31" s="219">
        <f t="shared" si="24"/>
        <v>0</v>
      </c>
      <c r="F31" s="221">
        <f t="shared" si="0"/>
        <v>0</v>
      </c>
      <c r="G31" s="219">
        <f t="shared" si="25"/>
        <v>124.99</v>
      </c>
      <c r="H31" s="232">
        <f t="shared" ref="H31" si="27">ROUND(H30*(1+$J68),2)</f>
        <v>0</v>
      </c>
      <c r="I31" s="221">
        <f t="shared" si="6"/>
        <v>124.99</v>
      </c>
      <c r="J31" s="221">
        <f t="shared" si="2"/>
        <v>988.16</v>
      </c>
      <c r="K31"/>
      <c r="L31" s="210"/>
      <c r="N31" s="69"/>
      <c r="O31" s="69"/>
      <c r="P31" s="69"/>
      <c r="Q31" s="273"/>
      <c r="R31" s="219"/>
      <c r="S31" s="219"/>
    </row>
    <row r="32" spans="2:19">
      <c r="B32" s="230">
        <f t="shared" si="1"/>
        <v>2038</v>
      </c>
      <c r="C32" s="231"/>
      <c r="D32" s="219">
        <f t="shared" si="24"/>
        <v>0</v>
      </c>
      <c r="E32" s="219">
        <f t="shared" si="24"/>
        <v>0</v>
      </c>
      <c r="F32" s="221">
        <f t="shared" si="0"/>
        <v>0</v>
      </c>
      <c r="G32" s="219">
        <f t="shared" si="25"/>
        <v>128.04</v>
      </c>
      <c r="H32" s="232">
        <f t="shared" ref="H32" si="28">ROUND(H31*(1+$J69),2)</f>
        <v>0</v>
      </c>
      <c r="I32" s="221">
        <f t="shared" si="6"/>
        <v>128.04</v>
      </c>
      <c r="J32" s="221">
        <f t="shared" si="2"/>
        <v>1012.27</v>
      </c>
      <c r="K32"/>
      <c r="L32" s="210"/>
      <c r="N32" s="69"/>
      <c r="O32" s="69"/>
      <c r="Q32" s="260"/>
      <c r="R32" s="219"/>
      <c r="S32" s="219"/>
    </row>
    <row r="33" spans="2:19">
      <c r="B33" s="230">
        <f t="shared" si="1"/>
        <v>2039</v>
      </c>
      <c r="C33" s="231"/>
      <c r="D33" s="219">
        <f t="shared" si="24"/>
        <v>0</v>
      </c>
      <c r="E33" s="219">
        <f t="shared" si="24"/>
        <v>0</v>
      </c>
      <c r="F33" s="221">
        <f t="shared" si="0"/>
        <v>0</v>
      </c>
      <c r="G33" s="219">
        <f t="shared" si="25"/>
        <v>131.18</v>
      </c>
      <c r="H33" s="232">
        <f t="shared" ref="H33" si="29">ROUND(H32*(1+$J70),2)</f>
        <v>0</v>
      </c>
      <c r="I33" s="221">
        <f t="shared" si="6"/>
        <v>131.18</v>
      </c>
      <c r="J33" s="221">
        <f t="shared" si="2"/>
        <v>1037.0999999999999</v>
      </c>
      <c r="K33"/>
      <c r="L33" s="210"/>
      <c r="N33" s="69"/>
      <c r="O33" s="69"/>
      <c r="Q33" s="260"/>
      <c r="R33" s="219"/>
      <c r="S33" s="219"/>
    </row>
    <row r="34" spans="2:19">
      <c r="B34" s="230">
        <f t="shared" si="1"/>
        <v>2040</v>
      </c>
      <c r="C34" s="231"/>
      <c r="D34" s="219">
        <f t="shared" si="24"/>
        <v>0</v>
      </c>
      <c r="E34" s="219">
        <f t="shared" si="24"/>
        <v>0</v>
      </c>
      <c r="F34" s="221">
        <f t="shared" si="0"/>
        <v>0</v>
      </c>
      <c r="G34" s="219">
        <f t="shared" si="25"/>
        <v>134.38</v>
      </c>
      <c r="H34" s="232">
        <f t="shared" ref="H34" si="30">ROUND(H33*(1+$J71),2)</f>
        <v>0</v>
      </c>
      <c r="I34" s="221">
        <f t="shared" si="6"/>
        <v>134.38</v>
      </c>
      <c r="J34" s="221">
        <f t="shared" si="2"/>
        <v>1062.3900000000001</v>
      </c>
      <c r="K34"/>
      <c r="L34" s="210"/>
      <c r="N34" s="69"/>
      <c r="O34" s="69"/>
      <c r="Q34" s="260"/>
      <c r="R34" s="219"/>
      <c r="S34" s="219"/>
    </row>
    <row r="35" spans="2:19">
      <c r="B35" s="230">
        <f t="shared" si="1"/>
        <v>2041</v>
      </c>
      <c r="C35" s="231"/>
      <c r="D35" s="219">
        <f t="shared" si="24"/>
        <v>0</v>
      </c>
      <c r="E35" s="219">
        <f t="shared" si="24"/>
        <v>0</v>
      </c>
      <c r="F35" s="221">
        <f t="shared" si="0"/>
        <v>0</v>
      </c>
      <c r="G35" s="219">
        <f t="shared" si="25"/>
        <v>137.68</v>
      </c>
      <c r="H35" s="232">
        <f t="shared" ref="H35" si="31">ROUND(H34*(1+$J72),2)</f>
        <v>0</v>
      </c>
      <c r="I35" s="221">
        <f t="shared" si="6"/>
        <v>137.68</v>
      </c>
      <c r="J35" s="221">
        <f t="shared" si="2"/>
        <v>1088.48</v>
      </c>
      <c r="K35"/>
      <c r="L35" s="210"/>
      <c r="N35" s="69"/>
      <c r="O35" s="69"/>
      <c r="Q35" s="260"/>
      <c r="R35" s="219"/>
      <c r="S35" s="219"/>
    </row>
    <row r="36" spans="2:19">
      <c r="B36" s="230">
        <f t="shared" si="1"/>
        <v>2042</v>
      </c>
      <c r="C36" s="231"/>
      <c r="D36" s="219">
        <f t="shared" si="24"/>
        <v>0</v>
      </c>
      <c r="E36" s="219">
        <f t="shared" si="24"/>
        <v>0</v>
      </c>
      <c r="F36" s="221">
        <f t="shared" si="0"/>
        <v>0</v>
      </c>
      <c r="G36" s="219">
        <f t="shared" si="25"/>
        <v>141.07</v>
      </c>
      <c r="H36" s="232">
        <f t="shared" ref="H36" si="32">ROUND(H35*(1+$J73),2)</f>
        <v>0</v>
      </c>
      <c r="I36" s="221">
        <f t="shared" si="6"/>
        <v>141.07</v>
      </c>
      <c r="J36" s="221">
        <f t="shared" si="2"/>
        <v>1115.29</v>
      </c>
      <c r="K36"/>
      <c r="L36" s="210"/>
      <c r="N36" s="69"/>
      <c r="O36" s="69"/>
      <c r="Q36" s="260"/>
      <c r="R36" s="219"/>
      <c r="S36" s="219"/>
    </row>
    <row r="37" spans="2:19">
      <c r="B37" s="230"/>
      <c r="C37" s="223"/>
      <c r="D37" s="219"/>
      <c r="E37" s="219"/>
      <c r="F37" s="220"/>
      <c r="G37" s="219"/>
      <c r="H37" s="219"/>
      <c r="I37" s="221"/>
      <c r="J37" s="233"/>
    </row>
    <row r="38" spans="2:19">
      <c r="B38" s="217"/>
      <c r="C38" s="223"/>
      <c r="D38" s="219"/>
      <c r="E38" s="219"/>
      <c r="F38" s="220"/>
      <c r="G38" s="219"/>
      <c r="H38" s="219"/>
      <c r="I38" s="221"/>
      <c r="J38" s="233"/>
    </row>
    <row r="39" spans="2:19">
      <c r="B39" s="217"/>
      <c r="C39" s="223"/>
      <c r="D39" s="219"/>
      <c r="E39" s="219"/>
      <c r="F39" s="220"/>
      <c r="G39" s="219"/>
      <c r="H39" s="219"/>
      <c r="I39" s="221"/>
      <c r="J39" s="233"/>
    </row>
    <row r="40" spans="2:19">
      <c r="B40" s="217"/>
      <c r="C40" s="223"/>
      <c r="D40" s="219"/>
      <c r="E40" s="219"/>
      <c r="F40" s="220"/>
      <c r="G40" s="219"/>
      <c r="H40" s="219"/>
      <c r="I40" s="221"/>
      <c r="J40" s="233"/>
    </row>
    <row r="42" spans="2:19" ht="14.25">
      <c r="B42" s="234" t="s">
        <v>31</v>
      </c>
      <c r="C42" s="235"/>
      <c r="D42" s="235"/>
      <c r="E42" s="235"/>
      <c r="F42" s="235"/>
      <c r="G42" s="235"/>
      <c r="H42" s="235"/>
    </row>
    <row r="44" spans="2:19">
      <c r="B44" s="208" t="s">
        <v>113</v>
      </c>
      <c r="C44" s="236" t="s">
        <v>114</v>
      </c>
      <c r="D44" s="237" t="str">
        <f>'Table 3 200 MW (Wyo) 2033'!E68</f>
        <v xml:space="preserve">Plant Costs  - 2017 IRP - Table 6.1 &amp; 6.2 </v>
      </c>
    </row>
    <row r="45" spans="2:19">
      <c r="C45" s="236" t="str">
        <f>C7</f>
        <v>(a)</v>
      </c>
      <c r="D45" s="208" t="s">
        <v>115</v>
      </c>
    </row>
    <row r="46" spans="2:19">
      <c r="C46" s="236" t="str">
        <f>D7</f>
        <v>(b)</v>
      </c>
      <c r="D46" s="221" t="str">
        <f>"= "&amp;C7&amp;" x "&amp;C62</f>
        <v>= (a) x 0.0631141369791985</v>
      </c>
    </row>
    <row r="47" spans="2:19">
      <c r="C47" s="236" t="str">
        <f>F7</f>
        <v>(d)</v>
      </c>
      <c r="D47" s="221" t="str">
        <f>"= ("&amp;$D$7&amp;" + "&amp;$E$7&amp;") /  (8.76 x "&amp;TEXT(C63,"0.0%")&amp;")"</f>
        <v>= ((b) + (c)) /  (8.76 x 90.3%)</v>
      </c>
    </row>
    <row r="48" spans="2:19">
      <c r="C48" s="236" t="str">
        <f>I7</f>
        <v>(g)</v>
      </c>
      <c r="D48" s="221" t="str">
        <f>"= "&amp;$F$7&amp;" + "&amp;$H$7</f>
        <v>= (d) + (f)</v>
      </c>
    </row>
    <row r="49" spans="2:24">
      <c r="C49" s="236" t="str">
        <f>J7</f>
        <v>(h)</v>
      </c>
      <c r="D49" s="110" t="str">
        <f>D44</f>
        <v xml:space="preserve">Plant Costs  - 2017 IRP - Table 6.1 &amp; 6.2 </v>
      </c>
    </row>
    <row r="50" spans="2:24">
      <c r="C50" s="236"/>
      <c r="D50" s="221"/>
    </row>
    <row r="51" spans="2:24" ht="13.5" thickBot="1"/>
    <row r="52" spans="2:24" ht="13.5" thickBot="1">
      <c r="C52" s="58" t="str">
        <f>B2&amp;" - "&amp;B3</f>
        <v>2017 IRP Geothermal PPA West Side Resource - 90% Capacity Factor</v>
      </c>
      <c r="D52" s="238"/>
      <c r="E52" s="238"/>
      <c r="F52" s="238"/>
      <c r="G52" s="238"/>
      <c r="H52" s="238"/>
      <c r="I52" s="239"/>
      <c r="J52" s="240"/>
    </row>
    <row r="53" spans="2:24" ht="13.5" thickBot="1">
      <c r="C53" s="241" t="s">
        <v>122</v>
      </c>
      <c r="D53" s="242" t="s">
        <v>117</v>
      </c>
      <c r="E53" s="242"/>
      <c r="F53" s="242"/>
      <c r="G53" s="242"/>
      <c r="H53" s="243"/>
      <c r="I53" s="239"/>
      <c r="J53" s="240"/>
    </row>
    <row r="55" spans="2:24">
      <c r="B55" s="110" t="s">
        <v>103</v>
      </c>
      <c r="C55" s="244">
        <v>0</v>
      </c>
      <c r="D55" s="208" t="s">
        <v>115</v>
      </c>
      <c r="H55" s="208" t="s">
        <v>9</v>
      </c>
    </row>
    <row r="56" spans="2:24">
      <c r="B56" s="110" t="s">
        <v>103</v>
      </c>
      <c r="C56" s="245">
        <v>0</v>
      </c>
      <c r="D56" s="208" t="s">
        <v>118</v>
      </c>
      <c r="H56" s="208" t="s">
        <v>9</v>
      </c>
    </row>
    <row r="57" spans="2:24">
      <c r="B57" s="110" t="s">
        <v>103</v>
      </c>
      <c r="C57" s="250">
        <v>0</v>
      </c>
      <c r="D57" s="208" t="s">
        <v>123</v>
      </c>
      <c r="H57" s="208" t="s">
        <v>120</v>
      </c>
    </row>
    <row r="58" spans="2:24">
      <c r="B58" s="110" t="s">
        <v>103</v>
      </c>
      <c r="C58" s="245">
        <v>77.34</v>
      </c>
      <c r="D58" s="208" t="s">
        <v>119</v>
      </c>
      <c r="H58" s="208" t="s">
        <v>120</v>
      </c>
      <c r="J58" s="210"/>
      <c r="K58" s="246"/>
      <c r="L58" s="68"/>
      <c r="M58" s="247"/>
      <c r="N58" s="247"/>
      <c r="O58" s="68"/>
      <c r="P58" s="247"/>
      <c r="Q58" s="68"/>
      <c r="R58" s="210"/>
      <c r="S58" s="210"/>
      <c r="T58" s="210"/>
      <c r="U58" s="210"/>
      <c r="V58" s="210"/>
      <c r="W58" s="210"/>
      <c r="X58" s="210"/>
    </row>
    <row r="59" spans="2:24">
      <c r="B59" s="110" t="s">
        <v>103</v>
      </c>
      <c r="C59" s="258">
        <v>0</v>
      </c>
      <c r="D59" s="208" t="s">
        <v>121</v>
      </c>
      <c r="H59" s="208" t="s">
        <v>120</v>
      </c>
      <c r="J59" s="248"/>
      <c r="K59" s="248"/>
      <c r="L59" s="249"/>
      <c r="M59" s="250"/>
      <c r="N59" s="250"/>
      <c r="O59" s="247"/>
      <c r="P59" s="251"/>
      <c r="Q59" s="210"/>
      <c r="R59" s="210"/>
      <c r="S59" s="210"/>
      <c r="T59" s="210"/>
      <c r="U59" s="210"/>
      <c r="V59" s="210"/>
      <c r="W59" s="210"/>
      <c r="X59" s="210"/>
    </row>
    <row r="60" spans="2:24">
      <c r="J60" s="248"/>
      <c r="K60" s="248"/>
      <c r="L60" s="248"/>
      <c r="M60" s="210"/>
      <c r="N60" s="210"/>
      <c r="O60" s="247"/>
      <c r="P60" s="251"/>
      <c r="Q60" s="210"/>
      <c r="R60" s="210"/>
      <c r="S60" s="210"/>
      <c r="T60" s="210"/>
      <c r="U60" s="210"/>
      <c r="V60" s="210"/>
      <c r="W60" s="210"/>
      <c r="X60" s="210"/>
    </row>
    <row r="61" spans="2:24">
      <c r="C61" s="252"/>
      <c r="J61" s="248"/>
      <c r="K61" s="248"/>
      <c r="L61" s="248"/>
      <c r="M61" s="210"/>
      <c r="N61" s="210"/>
      <c r="O61" s="248"/>
      <c r="P61" s="251"/>
      <c r="S61" s="210"/>
      <c r="T61" s="210"/>
      <c r="U61" s="210"/>
      <c r="V61" s="210"/>
      <c r="W61" s="210"/>
      <c r="X61" s="210"/>
    </row>
    <row r="62" spans="2:24">
      <c r="C62" s="253">
        <v>6.3114136979198515E-2</v>
      </c>
      <c r="D62" s="208" t="s">
        <v>54</v>
      </c>
      <c r="J62" s="254"/>
      <c r="K62" s="255"/>
      <c r="L62" s="255"/>
      <c r="O62" s="256"/>
    </row>
    <row r="63" spans="2:24">
      <c r="C63" s="259">
        <v>0.90249999999999997</v>
      </c>
      <c r="D63" s="208" t="s">
        <v>55</v>
      </c>
    </row>
    <row r="64" spans="2:24" ht="13.5" thickBot="1">
      <c r="D64" s="251"/>
    </row>
    <row r="65" spans="3:10" ht="13.5" thickBot="1">
      <c r="C65" s="54" t="str">
        <f>"Company Official Inflation Forecast Dated "&amp;TEXT('Table 4'!$G$5,"mmmm dd, yyyy")</f>
        <v>Company Official Inflation Forecast Dated March 31, 2017</v>
      </c>
      <c r="D65" s="238"/>
      <c r="E65" s="238"/>
      <c r="F65" s="238"/>
      <c r="G65" s="238"/>
      <c r="H65" s="238"/>
      <c r="I65" s="238"/>
      <c r="J65" s="240"/>
    </row>
    <row r="66" spans="3:10">
      <c r="C66" s="135">
        <v>2017</v>
      </c>
      <c r="D66" s="57">
        <v>2.2092462442320437E-2</v>
      </c>
      <c r="E66" s="110"/>
      <c r="F66" s="135">
        <f>C74+1</f>
        <v>2026</v>
      </c>
      <c r="G66" s="57">
        <v>2.2944058791238842E-2</v>
      </c>
      <c r="H66" s="110"/>
      <c r="I66" s="135">
        <f>F74+1</f>
        <v>2035</v>
      </c>
      <c r="J66" s="57">
        <v>2.4174683944208519E-2</v>
      </c>
    </row>
    <row r="67" spans="3:10">
      <c r="C67" s="135">
        <f t="shared" ref="C67:C74" si="33">C66+1</f>
        <v>2018</v>
      </c>
      <c r="D67" s="57">
        <v>2.1684070430924685E-2</v>
      </c>
      <c r="E67" s="110"/>
      <c r="F67" s="135">
        <f t="shared" ref="F67:F74" si="34">F66+1</f>
        <v>2027</v>
      </c>
      <c r="G67" s="57">
        <v>2.3164081218836952E-2</v>
      </c>
      <c r="H67" s="110"/>
      <c r="I67" s="135">
        <f t="shared" ref="I67:I74" si="35">I66+1</f>
        <v>2036</v>
      </c>
      <c r="J67" s="57">
        <v>2.4311492116604327E-2</v>
      </c>
    </row>
    <row r="68" spans="3:10">
      <c r="C68" s="135">
        <f t="shared" si="33"/>
        <v>2019</v>
      </c>
      <c r="D68" s="57">
        <v>2.0023445288848141E-2</v>
      </c>
      <c r="E68" s="110"/>
      <c r="F68" s="135">
        <f t="shared" si="34"/>
        <v>2028</v>
      </c>
      <c r="G68" s="57">
        <v>2.3269517424980624E-2</v>
      </c>
      <c r="H68" s="110"/>
      <c r="I68" s="135">
        <f t="shared" si="35"/>
        <v>2037</v>
      </c>
      <c r="J68" s="57">
        <v>2.4277391473133791E-2</v>
      </c>
    </row>
    <row r="69" spans="3:10">
      <c r="C69" s="135">
        <f t="shared" si="33"/>
        <v>2020</v>
      </c>
      <c r="D69" s="57">
        <v>2.1423649370385656E-2</v>
      </c>
      <c r="E69" s="110"/>
      <c r="F69" s="135">
        <f t="shared" si="34"/>
        <v>2029</v>
      </c>
      <c r="G69" s="57">
        <v>2.3660062349176059E-2</v>
      </c>
      <c r="H69" s="110"/>
      <c r="I69" s="135">
        <f t="shared" si="35"/>
        <v>2038</v>
      </c>
      <c r="J69" s="57">
        <v>2.4418737348747444E-2</v>
      </c>
    </row>
    <row r="70" spans="3:10">
      <c r="C70" s="135">
        <f t="shared" si="33"/>
        <v>2021</v>
      </c>
      <c r="D70" s="57">
        <v>2.2444603435442634E-2</v>
      </c>
      <c r="E70" s="110"/>
      <c r="F70" s="135">
        <f t="shared" si="34"/>
        <v>2030</v>
      </c>
      <c r="G70" s="57">
        <v>2.3797996946838929E-2</v>
      </c>
      <c r="H70" s="110"/>
      <c r="I70" s="135">
        <f t="shared" si="35"/>
        <v>2039</v>
      </c>
      <c r="J70" s="57">
        <v>2.4490791911648602E-2</v>
      </c>
    </row>
    <row r="71" spans="3:10">
      <c r="C71" s="135">
        <f t="shared" si="33"/>
        <v>2022</v>
      </c>
      <c r="D71" s="57">
        <v>2.2559296067847567E-2</v>
      </c>
      <c r="E71" s="110"/>
      <c r="F71" s="135">
        <f t="shared" si="34"/>
        <v>2031</v>
      </c>
      <c r="G71" s="57">
        <v>2.4014000123530499E-2</v>
      </c>
      <c r="H71" s="110"/>
      <c r="I71" s="135">
        <f t="shared" si="35"/>
        <v>2040</v>
      </c>
      <c r="J71" s="57">
        <v>2.442458536688985E-2</v>
      </c>
    </row>
    <row r="72" spans="3:10" s="210" customFormat="1">
      <c r="C72" s="135">
        <f t="shared" si="33"/>
        <v>2023</v>
      </c>
      <c r="D72" s="57">
        <v>2.3031082544693549E-2</v>
      </c>
      <c r="E72" s="112"/>
      <c r="F72" s="135">
        <f t="shared" si="34"/>
        <v>2032</v>
      </c>
      <c r="G72" s="57">
        <v>2.4075090077113837E-2</v>
      </c>
      <c r="H72" s="112"/>
      <c r="I72" s="135">
        <f t="shared" si="35"/>
        <v>2041</v>
      </c>
      <c r="J72" s="57">
        <v>2.4530694634797623E-2</v>
      </c>
    </row>
    <row r="73" spans="3:10" s="210" customFormat="1">
      <c r="C73" s="135">
        <f t="shared" si="33"/>
        <v>2024</v>
      </c>
      <c r="D73" s="57">
        <v>2.3134274986934988E-2</v>
      </c>
      <c r="E73" s="112"/>
      <c r="F73" s="135">
        <f t="shared" si="34"/>
        <v>2033</v>
      </c>
      <c r="G73" s="57">
        <v>2.4191075903759129E-2</v>
      </c>
      <c r="H73" s="112"/>
      <c r="I73" s="135">
        <f t="shared" si="35"/>
        <v>2042</v>
      </c>
      <c r="J73" s="57">
        <v>2.4630996146588036E-2</v>
      </c>
    </row>
    <row r="74" spans="3:10" s="210" customFormat="1">
      <c r="C74" s="135">
        <f t="shared" si="33"/>
        <v>2025</v>
      </c>
      <c r="D74" s="57">
        <v>2.3159080336675242E-2</v>
      </c>
      <c r="E74" s="112"/>
      <c r="F74" s="135">
        <f t="shared" si="34"/>
        <v>2034</v>
      </c>
      <c r="G74" s="57">
        <v>2.4219456505286896E-2</v>
      </c>
      <c r="H74" s="112"/>
      <c r="I74" s="135">
        <f t="shared" si="35"/>
        <v>2043</v>
      </c>
      <c r="J74" s="57">
        <v>2.4704209858992465E-2</v>
      </c>
    </row>
    <row r="75" spans="3:10" s="210" customFormat="1"/>
    <row r="76" spans="3:10" s="210" customFormat="1"/>
    <row r="93" spans="3:4">
      <c r="C93" s="247"/>
      <c r="D93" s="251"/>
    </row>
    <row r="94" spans="3:4">
      <c r="C94" s="247"/>
      <c r="D94" s="251"/>
    </row>
    <row r="95" spans="3:4">
      <c r="C95" s="247"/>
      <c r="D95" s="251"/>
    </row>
    <row r="96" spans="3:4">
      <c r="C96" s="247"/>
      <c r="D96" s="251"/>
    </row>
    <row r="97" spans="3:4">
      <c r="C97" s="247"/>
      <c r="D97" s="251"/>
    </row>
    <row r="98" spans="3:4">
      <c r="C98" s="247"/>
      <c r="D98" s="251"/>
    </row>
    <row r="99" spans="3:4">
      <c r="C99" s="247"/>
      <c r="D99" s="251"/>
    </row>
    <row r="100" spans="3:4">
      <c r="C100" s="247"/>
      <c r="D100" s="251"/>
    </row>
    <row r="101" spans="3:4">
      <c r="C101" s="247"/>
      <c r="D101" s="251"/>
    </row>
    <row r="102" spans="3:4">
      <c r="C102" s="247"/>
      <c r="D102" s="251"/>
    </row>
  </sheetData>
  <printOptions horizontalCentered="1"/>
  <pageMargins left="0.8" right="0.3" top="0.4" bottom="0.4" header="0.5" footer="0.2"/>
  <pageSetup scale="54" orientation="landscape" r:id="rId1"/>
  <headerFooter alignWithMargins="0"/>
  <rowBreaks count="1" manualBreakCount="1">
    <brk id="51" max="9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45</vt:i4>
      </vt:variant>
    </vt:vector>
  </HeadingPairs>
  <TitlesOfParts>
    <vt:vector size="59" baseType="lpstr">
      <vt:lpstr>Table 1</vt:lpstr>
      <vt:lpstr>Table 2</vt:lpstr>
      <vt:lpstr>Table 4</vt:lpstr>
      <vt:lpstr>Table 5</vt:lpstr>
      <vt:lpstr>Table 3 WY Wind 2021</vt:lpstr>
      <vt:lpstr>Table 3 DJ Wind 2031</vt:lpstr>
      <vt:lpstr>Table 3 UT Solar 2031</vt:lpstr>
      <vt:lpstr>Table 3 Yakima Solar 2028</vt:lpstr>
      <vt:lpstr>Table 3 30 MW Geoth 2029</vt:lpstr>
      <vt:lpstr>Table 3 200 MW (UT N) 2029)</vt:lpstr>
      <vt:lpstr>Table 3 436MW (West M) 2030</vt:lpstr>
      <vt:lpstr>Table 3 477 MW (Wyo) 2033</vt:lpstr>
      <vt:lpstr>Table 3 200 MW (Wyo) 2033</vt:lpstr>
      <vt:lpstr>Table 3 ID Wind 2036</vt:lpstr>
      <vt:lpstr>'Table 2'!_200_SCCT_UtahN</vt:lpstr>
      <vt:lpstr>_200_SCCT_UtahN</vt:lpstr>
      <vt:lpstr>_200_SCCT_WYNE</vt:lpstr>
      <vt:lpstr>'Table 2'!_30_Geo_West</vt:lpstr>
      <vt:lpstr>_30_Geo_West</vt:lpstr>
      <vt:lpstr>'Table 2'!_436_CCCT_WestMain</vt:lpstr>
      <vt:lpstr>_436_CCCT_WestMain</vt:lpstr>
      <vt:lpstr>_477_CCCT_WYNE</vt:lpstr>
      <vt:lpstr>_774_Wind_IDGoshen</vt:lpstr>
      <vt:lpstr>_85_Wind_DJ_2031</vt:lpstr>
      <vt:lpstr>_UtahS_Solar_2031</vt:lpstr>
      <vt:lpstr>_UtahS_Solar_2032</vt:lpstr>
      <vt:lpstr>_UtahS_Solar_2033</vt:lpstr>
      <vt:lpstr>_UtahS_Solar_2034</vt:lpstr>
      <vt:lpstr>_UtahS_Solar_2035</vt:lpstr>
      <vt:lpstr>_UtahS_Solar_2036</vt:lpstr>
      <vt:lpstr>_Yakima_Solar_2028</vt:lpstr>
      <vt:lpstr>_Yakima_Solar_2029</vt:lpstr>
      <vt:lpstr>_Yakima_Solar_2031</vt:lpstr>
      <vt:lpstr>_Yakima_Solar_2032</vt:lpstr>
      <vt:lpstr>_Yakima_Solar_2033</vt:lpstr>
      <vt:lpstr>_Yakima_Solar_2034</vt:lpstr>
      <vt:lpstr>Discount_Rate</vt:lpstr>
      <vt:lpstr>'Table 1'!Print_Area</vt:lpstr>
      <vt:lpstr>'Table 2'!Print_Area</vt:lpstr>
      <vt:lpstr>'Table 3 200 MW (UT N) 2029)'!Print_Area</vt:lpstr>
      <vt:lpstr>'Table 3 200 MW (Wyo) 2033'!Print_Area</vt:lpstr>
      <vt:lpstr>'Table 3 30 MW Geoth 2029'!Print_Area</vt:lpstr>
      <vt:lpstr>'Table 3 436MW (West M) 2030'!Print_Area</vt:lpstr>
      <vt:lpstr>'Table 3 477 MW (Wyo) 2033'!Print_Area</vt:lpstr>
      <vt:lpstr>'Table 3 DJ Wind 2031'!Print_Area</vt:lpstr>
      <vt:lpstr>'Table 3 ID Wind 2036'!Print_Area</vt:lpstr>
      <vt:lpstr>'Table 3 UT Solar 2031'!Print_Area</vt:lpstr>
      <vt:lpstr>'Table 3 WY Wind 2021'!Print_Area</vt:lpstr>
      <vt:lpstr>'Table 3 Yakima Solar 2028'!Print_Area</vt:lpstr>
      <vt:lpstr>'Table 4'!Print_Area</vt:lpstr>
      <vt:lpstr>'Table 5'!Print_Area</vt:lpstr>
      <vt:lpstr>'Table 2'!Print_Titles</vt:lpstr>
      <vt:lpstr>'Table 3 200 MW (UT N) 2029)'!Print_Titles</vt:lpstr>
      <vt:lpstr>'Table 3 200 MW (Wyo) 2033'!Print_Titles</vt:lpstr>
      <vt:lpstr>'Table 3 436MW (West M) 2030'!Print_Titles</vt:lpstr>
      <vt:lpstr>'Table 3 477 MW (Wyo) 2033'!Print_Titles</vt:lpstr>
      <vt:lpstr>Study_Cap_Adj</vt:lpstr>
      <vt:lpstr>Study_CF</vt:lpstr>
      <vt:lpstr>Study_MW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2017-10-31T17:40:48Z</dcterms:created>
  <dcterms:modified xsi:type="dcterms:W3CDTF">2017-10-31T17:40:50Z</dcterms:modified>
</cp:coreProperties>
</file>