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53222"/>
  <bookViews>
    <workbookView xWindow="0" yWindow="0" windowWidth="28800" windowHeight="12435" activeTab="5"/>
  </bookViews>
  <sheets>
    <sheet name="Data" sheetId="6" r:id="rId1"/>
    <sheet name="Exports" sheetId="11" r:id="rId2"/>
    <sheet name="Delivery" sheetId="9" r:id="rId3"/>
    <sheet name="Generation" sheetId="10" r:id="rId4"/>
    <sheet name="Full Requirements" sheetId="13" r:id="rId5"/>
    <sheet name="Summary" sheetId="12" r:id="rId6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3" l="1"/>
  <c r="P26" i="13"/>
  <c r="P11" i="10" l="1"/>
  <c r="P26" i="9"/>
  <c r="B7" i="12" l="1"/>
  <c r="B6" i="12"/>
  <c r="B5" i="12"/>
  <c r="B4" i="12"/>
  <c r="P26" i="10" l="1"/>
  <c r="P26" i="11"/>
  <c r="P11" i="11"/>
  <c r="O3" i="9" l="1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2" i="9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2" i="10"/>
  <c r="P2" i="10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2" i="11"/>
  <c r="P3" i="11"/>
  <c r="P2" i="11"/>
  <c r="O88" i="6"/>
  <c r="Q2" i="13" l="1"/>
  <c r="K12" i="13" l="1"/>
  <c r="C3" i="13"/>
  <c r="D3" i="13"/>
  <c r="E3" i="13"/>
  <c r="F3" i="13"/>
  <c r="G3" i="13"/>
  <c r="H3" i="13"/>
  <c r="I3" i="13"/>
  <c r="J3" i="13"/>
  <c r="K3" i="13"/>
  <c r="L3" i="13"/>
  <c r="M3" i="13"/>
  <c r="N3" i="13"/>
  <c r="C4" i="13"/>
  <c r="D4" i="13"/>
  <c r="E4" i="13"/>
  <c r="F4" i="13"/>
  <c r="G4" i="13"/>
  <c r="H4" i="13"/>
  <c r="I4" i="13"/>
  <c r="J4" i="13"/>
  <c r="K4" i="13"/>
  <c r="L4" i="13"/>
  <c r="M4" i="13"/>
  <c r="N4" i="13"/>
  <c r="C5" i="13"/>
  <c r="D5" i="13"/>
  <c r="E5" i="13"/>
  <c r="F5" i="13"/>
  <c r="G5" i="13"/>
  <c r="H5" i="13"/>
  <c r="I5" i="13"/>
  <c r="J5" i="13"/>
  <c r="K5" i="13"/>
  <c r="L5" i="13"/>
  <c r="M5" i="13"/>
  <c r="N5" i="13"/>
  <c r="C6" i="13"/>
  <c r="D6" i="13"/>
  <c r="E6" i="13"/>
  <c r="F6" i="13"/>
  <c r="G6" i="13"/>
  <c r="H6" i="13"/>
  <c r="I6" i="13"/>
  <c r="J6" i="13"/>
  <c r="K6" i="13"/>
  <c r="L6" i="13"/>
  <c r="M6" i="13"/>
  <c r="N6" i="13"/>
  <c r="C7" i="13"/>
  <c r="D7" i="13"/>
  <c r="E7" i="13"/>
  <c r="F7" i="13"/>
  <c r="G7" i="13"/>
  <c r="H7" i="13"/>
  <c r="I7" i="13"/>
  <c r="J7" i="13"/>
  <c r="K7" i="13"/>
  <c r="L7" i="13"/>
  <c r="M7" i="13"/>
  <c r="N7" i="13"/>
  <c r="C8" i="13"/>
  <c r="D8" i="13"/>
  <c r="E8" i="13"/>
  <c r="F8" i="13"/>
  <c r="G8" i="13"/>
  <c r="H8" i="13"/>
  <c r="I8" i="13"/>
  <c r="J8" i="13"/>
  <c r="K8" i="13"/>
  <c r="L8" i="13"/>
  <c r="M8" i="13"/>
  <c r="N8" i="13"/>
  <c r="C9" i="13"/>
  <c r="D9" i="13"/>
  <c r="E9" i="13"/>
  <c r="F9" i="13"/>
  <c r="G9" i="13"/>
  <c r="H9" i="13"/>
  <c r="I9" i="13"/>
  <c r="J9" i="13"/>
  <c r="K9" i="13"/>
  <c r="L9" i="13"/>
  <c r="M9" i="13"/>
  <c r="N9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K11" i="13"/>
  <c r="L11" i="13"/>
  <c r="M11" i="13"/>
  <c r="N11" i="13"/>
  <c r="C12" i="13"/>
  <c r="D12" i="13"/>
  <c r="E12" i="13"/>
  <c r="F12" i="13"/>
  <c r="G12" i="13"/>
  <c r="H12" i="13"/>
  <c r="I12" i="13"/>
  <c r="J12" i="13"/>
  <c r="L12" i="13"/>
  <c r="M12" i="13"/>
  <c r="N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C30" i="13"/>
  <c r="D30" i="13"/>
  <c r="E30" i="13"/>
  <c r="P30" i="13" s="1"/>
  <c r="F30" i="13"/>
  <c r="G30" i="13"/>
  <c r="H30" i="13"/>
  <c r="I30" i="13"/>
  <c r="J30" i="13"/>
  <c r="K30" i="13"/>
  <c r="L30" i="13"/>
  <c r="M30" i="13"/>
  <c r="N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D2" i="13"/>
  <c r="E2" i="13"/>
  <c r="F2" i="13"/>
  <c r="G2" i="13"/>
  <c r="H2" i="13"/>
  <c r="I2" i="13"/>
  <c r="J2" i="13"/>
  <c r="K2" i="13"/>
  <c r="L2" i="13"/>
  <c r="M2" i="13"/>
  <c r="N2" i="13"/>
  <c r="C2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P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O30" i="13" l="1"/>
  <c r="P24" i="13"/>
  <c r="O11" i="13"/>
  <c r="P8" i="13"/>
  <c r="O6" i="13"/>
  <c r="O26" i="13"/>
  <c r="O22" i="13"/>
  <c r="O14" i="13"/>
  <c r="P12" i="13"/>
  <c r="P36" i="13"/>
  <c r="P4" i="13"/>
  <c r="P22" i="13"/>
  <c r="O10" i="13"/>
  <c r="P28" i="13"/>
  <c r="P18" i="13"/>
  <c r="P6" i="13"/>
  <c r="P34" i="13"/>
  <c r="P14" i="13"/>
  <c r="O2" i="13"/>
  <c r="P2" i="13"/>
  <c r="P29" i="13"/>
  <c r="O25" i="13"/>
  <c r="O24" i="13"/>
  <c r="O19" i="13"/>
  <c r="O15" i="13"/>
  <c r="P5" i="13"/>
  <c r="O35" i="13"/>
  <c r="O31" i="13"/>
  <c r="P25" i="13"/>
  <c r="O21" i="13"/>
  <c r="O20" i="13"/>
  <c r="O17" i="13"/>
  <c r="O16" i="13"/>
  <c r="O7" i="13"/>
  <c r="P20" i="13"/>
  <c r="O37" i="13"/>
  <c r="O36" i="13"/>
  <c r="O33" i="13"/>
  <c r="O32" i="13"/>
  <c r="O27" i="13"/>
  <c r="P21" i="13"/>
  <c r="O18" i="13"/>
  <c r="P17" i="13"/>
  <c r="O13" i="13"/>
  <c r="O9" i="13"/>
  <c r="O8" i="13"/>
  <c r="O3" i="13"/>
  <c r="P10" i="13"/>
  <c r="P32" i="13"/>
  <c r="P37" i="13"/>
  <c r="P35" i="13"/>
  <c r="O34" i="13"/>
  <c r="P33" i="13"/>
  <c r="O29" i="13"/>
  <c r="O28" i="13"/>
  <c r="O23" i="13"/>
  <c r="P13" i="13"/>
  <c r="P9" i="13"/>
  <c r="O5" i="13"/>
  <c r="O4" i="13"/>
  <c r="O12" i="13"/>
  <c r="P3" i="13"/>
  <c r="P7" i="13"/>
  <c r="P15" i="13"/>
  <c r="P19" i="13"/>
  <c r="P23" i="13"/>
  <c r="P27" i="13"/>
  <c r="P31" i="13"/>
  <c r="Q3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2" i="11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3" i="9"/>
  <c r="Q2" i="9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2" i="10"/>
  <c r="P24" i="9" l="1"/>
  <c r="P24" i="10"/>
  <c r="P24" i="11"/>
  <c r="P37" i="11"/>
  <c r="P36" i="11"/>
  <c r="P35" i="11"/>
  <c r="P34" i="11"/>
  <c r="P33" i="11"/>
  <c r="P32" i="11"/>
  <c r="P31" i="11"/>
  <c r="P30" i="11"/>
  <c r="P29" i="11"/>
  <c r="P28" i="11"/>
  <c r="P27" i="11"/>
  <c r="P25" i="11"/>
  <c r="P23" i="11"/>
  <c r="P22" i="11"/>
  <c r="P21" i="11"/>
  <c r="P20" i="11"/>
  <c r="P19" i="11"/>
  <c r="P18" i="11"/>
  <c r="P17" i="11"/>
  <c r="P16" i="11"/>
  <c r="P15" i="11"/>
  <c r="P14" i="11"/>
  <c r="P13" i="11"/>
  <c r="P12" i="11"/>
  <c r="P10" i="11"/>
  <c r="P9" i="11"/>
  <c r="P8" i="11"/>
  <c r="P7" i="11"/>
  <c r="P6" i="11"/>
  <c r="P5" i="11"/>
  <c r="P4" i="11"/>
  <c r="P37" i="9"/>
  <c r="P36" i="9"/>
  <c r="P35" i="9"/>
  <c r="P34" i="9"/>
  <c r="P33" i="9"/>
  <c r="P32" i="9"/>
  <c r="P31" i="9"/>
  <c r="P30" i="9"/>
  <c r="P29" i="9"/>
  <c r="P28" i="9"/>
  <c r="P27" i="9"/>
  <c r="P25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3" i="9"/>
  <c r="P2" i="9"/>
  <c r="P37" i="10"/>
  <c r="P36" i="10"/>
  <c r="P35" i="10"/>
  <c r="P34" i="10"/>
  <c r="P33" i="10"/>
  <c r="P32" i="10"/>
  <c r="P31" i="10"/>
  <c r="P30" i="10"/>
  <c r="P29" i="10"/>
  <c r="P28" i="10"/>
  <c r="P27" i="10"/>
  <c r="P25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0" i="10"/>
  <c r="P9" i="10"/>
  <c r="P8" i="10"/>
  <c r="P7" i="10"/>
  <c r="P6" i="10"/>
  <c r="P5" i="10"/>
  <c r="P4" i="10"/>
  <c r="P3" i="10"/>
  <c r="O113" i="6" l="1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</calcChain>
</file>

<file path=xl/sharedStrings.xml><?xml version="1.0" encoding="utf-8"?>
<sst xmlns="http://schemas.openxmlformats.org/spreadsheetml/2006/main" count="374" uniqueCount="58">
  <si>
    <t>LR#</t>
  </si>
  <si>
    <t>Chan</t>
  </si>
  <si>
    <t>Utah NEM (36 accounts with Production Meters)</t>
  </si>
  <si>
    <t>kWh</t>
  </si>
  <si>
    <t>08D1012</t>
  </si>
  <si>
    <t>08D1020</t>
  </si>
  <si>
    <t>08D1040</t>
  </si>
  <si>
    <t>08D1052</t>
  </si>
  <si>
    <t>08D1060</t>
  </si>
  <si>
    <t>08D1071</t>
  </si>
  <si>
    <t>08D1090</t>
  </si>
  <si>
    <t>08D1120</t>
  </si>
  <si>
    <t>08D1132</t>
  </si>
  <si>
    <t>08D1144</t>
  </si>
  <si>
    <t>08D1151</t>
  </si>
  <si>
    <t>08D2010</t>
  </si>
  <si>
    <t>08D2020</t>
  </si>
  <si>
    <t>08D2032</t>
  </si>
  <si>
    <t>08D2060</t>
  </si>
  <si>
    <t>08D2071</t>
  </si>
  <si>
    <t>08D2080</t>
  </si>
  <si>
    <t>08D2090</t>
  </si>
  <si>
    <t>08D2100</t>
  </si>
  <si>
    <t>08D2123</t>
  </si>
  <si>
    <t>08D3014</t>
  </si>
  <si>
    <t>08D3041</t>
  </si>
  <si>
    <t>08D3051</t>
  </si>
  <si>
    <t>08D3062</t>
  </si>
  <si>
    <t>08D3070</t>
  </si>
  <si>
    <t>08D3080</t>
  </si>
  <si>
    <t>08D3124</t>
  </si>
  <si>
    <t>08D4010</t>
  </si>
  <si>
    <t>08D4070</t>
  </si>
  <si>
    <t>08D4081</t>
  </si>
  <si>
    <t>08D4100</t>
  </si>
  <si>
    <t>08D4150</t>
  </si>
  <si>
    <t>08D4160</t>
  </si>
  <si>
    <t>08D4180</t>
  </si>
  <si>
    <t>08D4190</t>
  </si>
  <si>
    <t>08D4201</t>
  </si>
  <si>
    <t>By Chan</t>
  </si>
  <si>
    <t>Chan 1 = Delivered</t>
  </si>
  <si>
    <t>Chan 2 = Export</t>
  </si>
  <si>
    <t>Chan 3 = Production</t>
  </si>
  <si>
    <t>Annual kWh</t>
  </si>
  <si>
    <t>NamePlate</t>
  </si>
  <si>
    <t xml:space="preserve">. </t>
  </si>
  <si>
    <t>Jan-Dec 2015</t>
  </si>
  <si>
    <t>Average</t>
  </si>
  <si>
    <t>Nameplate</t>
  </si>
  <si>
    <t>Column 1</t>
  </si>
  <si>
    <t>Column 2</t>
  </si>
  <si>
    <t>Correlation Coefficient</t>
  </si>
  <si>
    <t>Correlation between Generation and Nameplate Capacity</t>
  </si>
  <si>
    <t>Correlation between Generation and Exports</t>
  </si>
  <si>
    <t>Correlation between Generation and Deliveries</t>
  </si>
  <si>
    <t>Correlation between Generation and Full-Requirements Energy</t>
  </si>
  <si>
    <t>Correlation of NEM Private Generation Sample Data to 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</si>
</sst>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\(0.0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37" fontId="0" fillId="0" borderId="0" xfId="0" applyNumberFormat="1"/>
    <xf numFmtId="164" fontId="0" fillId="0" borderId="0" xfId="0" applyNumberForma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165" fontId="0" fillId="0" borderId="0" xfId="1" applyNumberFormat="1" applyFont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vertical="center"/>
    </xf>
    <xf numFmtId="0" fontId="0" fillId="0" borderId="0" xfId="0" applyFill="1"/>
    <xf numFmtId="165" fontId="0" fillId="0" borderId="0" xfId="1" applyNumberFormat="1" applyFont="1" applyFill="1"/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9"/>
  <sheetViews>
    <sheetView workbookViewId="0">
      <selection activeCell="S7" sqref="S7"/>
    </sheetView>
  </sheetViews>
  <sheetFormatPr defaultRowHeight="15" x14ac:dyDescent="0.25"/>
  <cols>
    <col min="15" max="15" width="11.42578125" customWidth="1"/>
    <col min="18" max="18" width="12.7109375" customWidth="1"/>
    <col min="19" max="19" width="15.28515625" customWidth="1"/>
    <col min="20" max="20" width="12.5703125" customWidth="1"/>
  </cols>
  <sheetData>
    <row r="1" spans="1:20" x14ac:dyDescent="0.25">
      <c r="A1" s="2" t="s">
        <v>2</v>
      </c>
      <c r="G1" s="2" t="s">
        <v>41</v>
      </c>
    </row>
    <row r="2" spans="1:20" x14ac:dyDescent="0.25">
      <c r="A2" s="2" t="s">
        <v>47</v>
      </c>
      <c r="G2" s="2" t="s">
        <v>42</v>
      </c>
    </row>
    <row r="3" spans="1:20" x14ac:dyDescent="0.25">
      <c r="A3" s="2" t="s">
        <v>3</v>
      </c>
      <c r="G3" s="2" t="s">
        <v>43</v>
      </c>
    </row>
    <row r="5" spans="1:20" x14ac:dyDescent="0.25">
      <c r="A5" s="1" t="s">
        <v>0</v>
      </c>
      <c r="B5" s="1" t="s">
        <v>1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 t="s">
        <v>44</v>
      </c>
      <c r="R5" s="1" t="s">
        <v>40</v>
      </c>
      <c r="S5" s="1" t="s">
        <v>44</v>
      </c>
      <c r="T5" s="1" t="s">
        <v>45</v>
      </c>
    </row>
    <row r="6" spans="1:20" x14ac:dyDescent="0.25">
      <c r="A6" t="s">
        <v>4</v>
      </c>
      <c r="B6">
        <v>1</v>
      </c>
      <c r="C6" s="3">
        <v>386.512</v>
      </c>
      <c r="D6" s="3">
        <v>298.154</v>
      </c>
      <c r="E6" s="3">
        <v>304.55799999999999</v>
      </c>
      <c r="F6" s="3">
        <v>226.55</v>
      </c>
      <c r="G6" s="3">
        <v>229.42</v>
      </c>
      <c r="H6" s="3">
        <v>400.56200000000001</v>
      </c>
      <c r="I6" s="3">
        <v>423.83600000000001</v>
      </c>
      <c r="J6" s="3">
        <v>404.33800000000002</v>
      </c>
      <c r="K6" s="3">
        <v>282.63600000000002</v>
      </c>
      <c r="L6" s="3">
        <v>295.83</v>
      </c>
      <c r="M6" s="3">
        <v>390.19400000000002</v>
      </c>
      <c r="N6" s="3">
        <v>541.56600000000003</v>
      </c>
      <c r="O6" s="3">
        <f>SUM(C6:N6)</f>
        <v>4184.1559999999999</v>
      </c>
      <c r="R6" t="s">
        <v>4</v>
      </c>
      <c r="T6" s="4">
        <v>7.59</v>
      </c>
    </row>
    <row r="7" spans="1:20" x14ac:dyDescent="0.25">
      <c r="A7" t="s">
        <v>4</v>
      </c>
      <c r="B7">
        <v>2</v>
      </c>
      <c r="C7" s="3">
        <v>409.82</v>
      </c>
      <c r="D7" s="3">
        <v>656.33199999999999</v>
      </c>
      <c r="E7" s="3">
        <v>914.21600000000001</v>
      </c>
      <c r="F7" s="3">
        <v>944.67600000000004</v>
      </c>
      <c r="G7" s="3">
        <v>799.07399999999996</v>
      </c>
      <c r="H7" s="3">
        <v>912.11199999999997</v>
      </c>
      <c r="I7" s="3">
        <v>839.36599999999999</v>
      </c>
      <c r="J7" s="3">
        <v>779.774</v>
      </c>
      <c r="K7" s="3">
        <v>860.9</v>
      </c>
      <c r="L7" s="3">
        <v>792.74599999999998</v>
      </c>
      <c r="M7" s="3">
        <v>442.53399999999999</v>
      </c>
      <c r="N7" s="3">
        <v>301.49200000000002</v>
      </c>
      <c r="O7" s="3">
        <f t="shared" ref="O7:O70" si="0">SUM(C7:N7)</f>
        <v>8653.0419999999995</v>
      </c>
      <c r="R7">
        <v>1</v>
      </c>
      <c r="S7" s="3">
        <v>4184.1559999999999</v>
      </c>
      <c r="T7" s="4"/>
    </row>
    <row r="8" spans="1:20" x14ac:dyDescent="0.25">
      <c r="A8" t="s">
        <v>4</v>
      </c>
      <c r="B8">
        <v>3</v>
      </c>
      <c r="C8" s="3">
        <v>541.39599999999996</v>
      </c>
      <c r="D8" s="3">
        <v>792.63400000000001</v>
      </c>
      <c r="E8" s="3">
        <v>1086.934</v>
      </c>
      <c r="F8" s="3">
        <v>1112.05</v>
      </c>
      <c r="G8" s="3">
        <v>983.44399999999996</v>
      </c>
      <c r="H8" s="3">
        <v>1276.2280000000001</v>
      </c>
      <c r="I8" s="3">
        <v>1209.2080000000001</v>
      </c>
      <c r="J8" s="3">
        <v>1138.248</v>
      </c>
      <c r="K8" s="3">
        <v>1052.404</v>
      </c>
      <c r="L8" s="3">
        <v>938.63</v>
      </c>
      <c r="M8" s="3">
        <v>601</v>
      </c>
      <c r="N8" s="3">
        <v>440.88</v>
      </c>
      <c r="O8" s="3">
        <f t="shared" si="0"/>
        <v>11173.055999999999</v>
      </c>
      <c r="R8">
        <v>2</v>
      </c>
      <c r="S8" s="3">
        <v>8653.0419999999995</v>
      </c>
      <c r="T8" s="4"/>
    </row>
    <row r="9" spans="1:20" x14ac:dyDescent="0.25">
      <c r="A9" t="s">
        <v>5</v>
      </c>
      <c r="B9">
        <v>1</v>
      </c>
      <c r="C9" s="3">
        <v>118.782</v>
      </c>
      <c r="D9" s="3">
        <v>155.68600000000001</v>
      </c>
      <c r="E9" s="3">
        <v>149.06200000000001</v>
      </c>
      <c r="F9" s="3">
        <v>105.524</v>
      </c>
      <c r="G9" s="3">
        <v>89.628</v>
      </c>
      <c r="H9" s="3">
        <v>143.44200000000001</v>
      </c>
      <c r="I9" s="3">
        <v>166.16399999999999</v>
      </c>
      <c r="J9" s="3">
        <v>203.626</v>
      </c>
      <c r="K9" s="3">
        <v>175.94</v>
      </c>
      <c r="L9" s="3">
        <v>171.46600000000001</v>
      </c>
      <c r="M9" s="3">
        <v>287.91399999999999</v>
      </c>
      <c r="N9" s="3">
        <v>255.364</v>
      </c>
      <c r="O9" s="3">
        <f t="shared" si="0"/>
        <v>2022.5980000000002</v>
      </c>
      <c r="R9">
        <v>3</v>
      </c>
      <c r="S9" s="3">
        <v>11173.055999999999</v>
      </c>
      <c r="T9" s="4"/>
    </row>
    <row r="10" spans="1:20" x14ac:dyDescent="0.25">
      <c r="A10" t="s">
        <v>5</v>
      </c>
      <c r="B10">
        <v>2</v>
      </c>
      <c r="C10" s="3">
        <v>17.297999999999998</v>
      </c>
      <c r="D10" s="3">
        <v>152.536</v>
      </c>
      <c r="E10" s="3">
        <v>263.26799999999997</v>
      </c>
      <c r="F10" s="3">
        <v>301.57</v>
      </c>
      <c r="G10" s="3">
        <v>265.11399999999998</v>
      </c>
      <c r="H10" s="3">
        <v>353.19</v>
      </c>
      <c r="I10" s="3">
        <v>317.14999999999998</v>
      </c>
      <c r="J10" s="3">
        <v>276.51600000000002</v>
      </c>
      <c r="K10" s="3">
        <v>259.26</v>
      </c>
      <c r="L10" s="3">
        <v>174.11199999999999</v>
      </c>
      <c r="M10" s="3">
        <v>52.984000000000002</v>
      </c>
      <c r="N10" s="3">
        <v>31.74</v>
      </c>
      <c r="O10" s="3">
        <f t="shared" si="0"/>
        <v>2464.7379999999998</v>
      </c>
      <c r="R10" t="s">
        <v>5</v>
      </c>
      <c r="S10" s="3"/>
      <c r="T10" s="4">
        <v>2.76</v>
      </c>
    </row>
    <row r="11" spans="1:20" x14ac:dyDescent="0.25">
      <c r="A11" t="s">
        <v>5</v>
      </c>
      <c r="B11">
        <v>3</v>
      </c>
      <c r="C11" s="3">
        <v>34.75</v>
      </c>
      <c r="D11" s="3">
        <v>215.62</v>
      </c>
      <c r="E11" s="3">
        <v>342.91399999999999</v>
      </c>
      <c r="F11" s="3">
        <v>357.58800000000002</v>
      </c>
      <c r="G11" s="3">
        <v>329.80200000000002</v>
      </c>
      <c r="H11" s="3">
        <v>411.43799999999999</v>
      </c>
      <c r="I11" s="3">
        <v>403.44799999999998</v>
      </c>
      <c r="J11" s="3">
        <v>364.97</v>
      </c>
      <c r="K11" s="3">
        <v>324.58199999999999</v>
      </c>
      <c r="L11" s="3">
        <v>262.72199999999998</v>
      </c>
      <c r="M11" s="3">
        <v>121.744</v>
      </c>
      <c r="N11" s="3">
        <v>66.798000000000002</v>
      </c>
      <c r="O11" s="3">
        <f t="shared" si="0"/>
        <v>3236.3760000000002</v>
      </c>
      <c r="R11">
        <v>1</v>
      </c>
      <c r="S11" s="3">
        <v>2022.5980000000002</v>
      </c>
      <c r="T11" s="4"/>
    </row>
    <row r="12" spans="1:20" x14ac:dyDescent="0.25">
      <c r="A12" t="s">
        <v>6</v>
      </c>
      <c r="B12">
        <v>1</v>
      </c>
      <c r="C12" s="3">
        <v>421.50200000000001</v>
      </c>
      <c r="D12" s="3">
        <v>220.07</v>
      </c>
      <c r="E12" s="3">
        <v>212.97399999999999</v>
      </c>
      <c r="F12" s="3">
        <v>193.05</v>
      </c>
      <c r="G12" s="3">
        <v>183.62799999999999</v>
      </c>
      <c r="H12" s="3">
        <v>236.44200000000001</v>
      </c>
      <c r="I12" s="3">
        <v>305.44400000000002</v>
      </c>
      <c r="J12" s="3">
        <v>251.084</v>
      </c>
      <c r="K12" s="3">
        <v>239.298</v>
      </c>
      <c r="L12" s="3">
        <v>172.90799999999999</v>
      </c>
      <c r="M12" s="3">
        <v>318.52</v>
      </c>
      <c r="N12" s="3">
        <v>422.55799999999999</v>
      </c>
      <c r="O12" s="3">
        <f t="shared" si="0"/>
        <v>3177.4780000000001</v>
      </c>
      <c r="R12">
        <v>2</v>
      </c>
      <c r="S12" s="3">
        <v>2464.7379999999998</v>
      </c>
      <c r="T12" s="4"/>
    </row>
    <row r="13" spans="1:20" x14ac:dyDescent="0.25">
      <c r="A13" t="s">
        <v>6</v>
      </c>
      <c r="B13">
        <v>2</v>
      </c>
      <c r="C13" s="3">
        <v>81.286000000000001</v>
      </c>
      <c r="D13" s="3">
        <v>159.184</v>
      </c>
      <c r="E13" s="3">
        <v>205.68199999999999</v>
      </c>
      <c r="F13" s="3">
        <v>212.82400000000001</v>
      </c>
      <c r="G13" s="3">
        <v>156.52799999999999</v>
      </c>
      <c r="H13" s="3">
        <v>185.23400000000001</v>
      </c>
      <c r="I13" s="3">
        <v>165.10599999999999</v>
      </c>
      <c r="J13" s="3">
        <v>172.298</v>
      </c>
      <c r="K13" s="3">
        <v>111.73399999999999</v>
      </c>
      <c r="L13" s="3">
        <v>165.65199999999999</v>
      </c>
      <c r="M13" s="3">
        <v>109.306</v>
      </c>
      <c r="N13" s="3">
        <v>69.941999999999993</v>
      </c>
      <c r="O13" s="3">
        <f t="shared" si="0"/>
        <v>1794.7760000000001</v>
      </c>
      <c r="R13">
        <v>3</v>
      </c>
      <c r="S13" s="3">
        <v>3236.3760000000002</v>
      </c>
      <c r="T13" s="4"/>
    </row>
    <row r="14" spans="1:20" x14ac:dyDescent="0.25">
      <c r="A14" t="s">
        <v>6</v>
      </c>
      <c r="B14">
        <v>3</v>
      </c>
      <c r="C14" s="3">
        <v>154.148</v>
      </c>
      <c r="D14" s="3">
        <v>232.09800000000001</v>
      </c>
      <c r="E14" s="3">
        <v>299.25599999999997</v>
      </c>
      <c r="F14" s="3">
        <v>301.334</v>
      </c>
      <c r="G14" s="3">
        <v>255.17400000000001</v>
      </c>
      <c r="H14" s="3">
        <v>319.322</v>
      </c>
      <c r="I14" s="3">
        <v>304.28199999999998</v>
      </c>
      <c r="J14" s="3">
        <v>302.25200000000001</v>
      </c>
      <c r="K14" s="3">
        <v>189.602</v>
      </c>
      <c r="L14" s="3">
        <v>251.93199999999999</v>
      </c>
      <c r="M14" s="3">
        <v>178.95</v>
      </c>
      <c r="N14" s="3">
        <v>137.25</v>
      </c>
      <c r="O14" s="3">
        <f t="shared" si="0"/>
        <v>2925.5999999999995</v>
      </c>
      <c r="R14" t="s">
        <v>6</v>
      </c>
      <c r="S14" s="3"/>
      <c r="T14" s="4">
        <v>1.92</v>
      </c>
    </row>
    <row r="15" spans="1:20" x14ac:dyDescent="0.25">
      <c r="A15" t="s">
        <v>7</v>
      </c>
      <c r="B15">
        <v>1</v>
      </c>
      <c r="C15" s="3">
        <v>198.864</v>
      </c>
      <c r="D15" s="3">
        <v>178.31399999999999</v>
      </c>
      <c r="E15" s="3">
        <v>169.70400000000001</v>
      </c>
      <c r="F15" s="3">
        <v>174.55799999999999</v>
      </c>
      <c r="G15" s="3">
        <v>162.15799999999999</v>
      </c>
      <c r="H15" s="3">
        <v>122.176</v>
      </c>
      <c r="I15" s="3">
        <v>137.34800000000001</v>
      </c>
      <c r="J15" s="3">
        <v>153.46199999999999</v>
      </c>
      <c r="K15" s="3">
        <v>158.786</v>
      </c>
      <c r="L15" s="3">
        <v>186.20400000000001</v>
      </c>
      <c r="M15" s="3">
        <v>264.74599999999998</v>
      </c>
      <c r="N15" s="3">
        <v>242.238</v>
      </c>
      <c r="O15" s="3">
        <f t="shared" si="0"/>
        <v>2148.558</v>
      </c>
      <c r="R15">
        <v>1</v>
      </c>
      <c r="S15" s="3">
        <v>3177.4780000000001</v>
      </c>
      <c r="T15" s="4"/>
    </row>
    <row r="16" spans="1:20" x14ac:dyDescent="0.25">
      <c r="A16" t="s">
        <v>7</v>
      </c>
      <c r="B16">
        <v>2</v>
      </c>
      <c r="C16" s="3">
        <v>63.637999999999998</v>
      </c>
      <c r="D16" s="3">
        <v>84.292000000000002</v>
      </c>
      <c r="E16" s="3">
        <v>95.825999999999993</v>
      </c>
      <c r="F16" s="3">
        <v>103.10599999999999</v>
      </c>
      <c r="G16" s="3">
        <v>107.628</v>
      </c>
      <c r="H16" s="3">
        <v>117.42</v>
      </c>
      <c r="I16" s="3">
        <v>111.068</v>
      </c>
      <c r="J16" s="3">
        <v>94.867999999999995</v>
      </c>
      <c r="K16" s="3">
        <v>81.245999999999995</v>
      </c>
      <c r="L16" s="3">
        <v>79.8</v>
      </c>
      <c r="M16" s="3">
        <v>35.4</v>
      </c>
      <c r="N16" s="3">
        <v>21.167999999999999</v>
      </c>
      <c r="O16" s="3">
        <f t="shared" si="0"/>
        <v>995.45999999999992</v>
      </c>
      <c r="R16">
        <v>2</v>
      </c>
      <c r="S16" s="3">
        <v>1794.7760000000001</v>
      </c>
      <c r="T16" s="4"/>
    </row>
    <row r="17" spans="1:20" x14ac:dyDescent="0.25">
      <c r="A17" t="s">
        <v>7</v>
      </c>
      <c r="B17">
        <v>3</v>
      </c>
      <c r="C17" s="3">
        <v>105.938</v>
      </c>
      <c r="D17" s="3">
        <v>148.99</v>
      </c>
      <c r="E17" s="3">
        <v>177.01400000000001</v>
      </c>
      <c r="F17" s="3">
        <v>179.27600000000001</v>
      </c>
      <c r="G17" s="3">
        <v>179.62200000000001</v>
      </c>
      <c r="H17" s="3">
        <v>197.006</v>
      </c>
      <c r="I17" s="3">
        <v>191.988</v>
      </c>
      <c r="J17" s="3">
        <v>177.52199999999999</v>
      </c>
      <c r="K17" s="3">
        <v>154.17599999999999</v>
      </c>
      <c r="L17" s="3">
        <v>146.44</v>
      </c>
      <c r="M17" s="3">
        <v>87.361999999999995</v>
      </c>
      <c r="N17" s="3">
        <v>44.54</v>
      </c>
      <c r="O17" s="3">
        <f t="shared" si="0"/>
        <v>1789.874</v>
      </c>
      <c r="R17">
        <v>3</v>
      </c>
      <c r="S17" s="3">
        <v>2925.5999999999995</v>
      </c>
      <c r="T17" s="4"/>
    </row>
    <row r="18" spans="1:20" x14ac:dyDescent="0.25">
      <c r="A18" t="s">
        <v>8</v>
      </c>
      <c r="B18">
        <v>1</v>
      </c>
      <c r="C18" s="3">
        <v>283.31400000000002</v>
      </c>
      <c r="D18" s="3">
        <v>185.40199999999999</v>
      </c>
      <c r="E18" s="3">
        <v>168.518</v>
      </c>
      <c r="F18" s="3">
        <v>135.22399999999999</v>
      </c>
      <c r="G18" s="3">
        <v>164.88800000000001</v>
      </c>
      <c r="H18" s="3">
        <v>151.44200000000001</v>
      </c>
      <c r="I18" s="3">
        <v>131.078</v>
      </c>
      <c r="J18" s="3">
        <v>229.15</v>
      </c>
      <c r="K18" s="3">
        <v>126.88200000000001</v>
      </c>
      <c r="L18" s="3">
        <v>158.10400000000001</v>
      </c>
      <c r="M18" s="3">
        <v>245.34200000000001</v>
      </c>
      <c r="N18" s="3">
        <v>297.24400000000003</v>
      </c>
      <c r="O18" s="3">
        <f t="shared" si="0"/>
        <v>2276.5880000000002</v>
      </c>
      <c r="R18" t="s">
        <v>7</v>
      </c>
      <c r="S18" s="3"/>
      <c r="T18" s="4">
        <v>2.5</v>
      </c>
    </row>
    <row r="19" spans="1:20" x14ac:dyDescent="0.25">
      <c r="A19" t="s">
        <v>8</v>
      </c>
      <c r="B19">
        <v>2</v>
      </c>
      <c r="C19" s="3">
        <v>48.972000000000001</v>
      </c>
      <c r="D19" s="3">
        <v>80.093999999999994</v>
      </c>
      <c r="E19" s="3">
        <v>126.94799999999999</v>
      </c>
      <c r="F19" s="3">
        <v>147.46799999999999</v>
      </c>
      <c r="G19" s="3">
        <v>90.79</v>
      </c>
      <c r="H19" s="3">
        <v>151.32599999999999</v>
      </c>
      <c r="I19" s="3">
        <v>145.54400000000001</v>
      </c>
      <c r="J19" s="3">
        <v>109.95399999999999</v>
      </c>
      <c r="K19" s="3">
        <v>144</v>
      </c>
      <c r="L19" s="3">
        <v>122.176</v>
      </c>
      <c r="M19" s="3">
        <v>44.182000000000002</v>
      </c>
      <c r="N19" s="3">
        <v>29.17</v>
      </c>
      <c r="O19" s="3">
        <f t="shared" si="0"/>
        <v>1240.624</v>
      </c>
      <c r="R19">
        <v>1</v>
      </c>
      <c r="S19" s="3">
        <v>2148.558</v>
      </c>
      <c r="T19" s="4"/>
    </row>
    <row r="20" spans="1:20" x14ac:dyDescent="0.25">
      <c r="A20" t="s">
        <v>8</v>
      </c>
      <c r="B20">
        <v>3</v>
      </c>
      <c r="C20" s="3">
        <v>92.632000000000005</v>
      </c>
      <c r="D20" s="3">
        <v>141.08199999999999</v>
      </c>
      <c r="E20" s="3">
        <v>204.00399999999999</v>
      </c>
      <c r="F20" s="3">
        <v>198.72800000000001</v>
      </c>
      <c r="G20" s="3">
        <v>162.11600000000001</v>
      </c>
      <c r="H20" s="3">
        <v>215.99799999999999</v>
      </c>
      <c r="I20" s="3">
        <v>203.786</v>
      </c>
      <c r="J20" s="3">
        <v>200.45400000000001</v>
      </c>
      <c r="K20" s="3">
        <v>188.95</v>
      </c>
      <c r="L20" s="3">
        <v>169.86199999999999</v>
      </c>
      <c r="M20" s="3">
        <v>84.206000000000003</v>
      </c>
      <c r="N20" s="3">
        <v>67.897999999999996</v>
      </c>
      <c r="O20" s="3">
        <f t="shared" si="0"/>
        <v>1929.7159999999999</v>
      </c>
      <c r="R20">
        <v>2</v>
      </c>
      <c r="S20" s="3">
        <v>995.45999999999992</v>
      </c>
      <c r="T20" s="4"/>
    </row>
    <row r="21" spans="1:20" x14ac:dyDescent="0.25">
      <c r="A21" t="s">
        <v>9</v>
      </c>
      <c r="B21">
        <v>1</v>
      </c>
      <c r="C21" s="3">
        <v>243.15799999999999</v>
      </c>
      <c r="D21" s="3">
        <v>163.87799999999999</v>
      </c>
      <c r="E21" s="3">
        <v>178.91200000000001</v>
      </c>
      <c r="F21" s="3">
        <v>181.316</v>
      </c>
      <c r="G21" s="3">
        <v>124.13200000000001</v>
      </c>
      <c r="H21" s="3">
        <v>116.916</v>
      </c>
      <c r="I21" s="3">
        <v>177.154</v>
      </c>
      <c r="J21" s="3">
        <v>279.55399999999997</v>
      </c>
      <c r="K21" s="3">
        <v>204.8</v>
      </c>
      <c r="L21" s="3">
        <v>143.5</v>
      </c>
      <c r="M21" s="3">
        <v>244.792</v>
      </c>
      <c r="N21" s="3">
        <v>430.40199999999999</v>
      </c>
      <c r="O21" s="3">
        <f t="shared" si="0"/>
        <v>2488.5140000000001</v>
      </c>
      <c r="R21">
        <v>3</v>
      </c>
      <c r="S21" s="3">
        <v>1789.874</v>
      </c>
      <c r="T21" s="4"/>
    </row>
    <row r="22" spans="1:20" x14ac:dyDescent="0.25">
      <c r="A22" t="s">
        <v>9</v>
      </c>
      <c r="B22">
        <v>2</v>
      </c>
      <c r="C22" s="3">
        <v>50.335999999999999</v>
      </c>
      <c r="D22" s="3">
        <v>97.412000000000006</v>
      </c>
      <c r="E22" s="3">
        <v>145.446</v>
      </c>
      <c r="F22" s="3">
        <v>172.87</v>
      </c>
      <c r="G22" s="3">
        <v>180.85599999999999</v>
      </c>
      <c r="H22" s="3">
        <v>241.178</v>
      </c>
      <c r="I22" s="3">
        <v>208.56200000000001</v>
      </c>
      <c r="J22" s="3">
        <v>156.20400000000001</v>
      </c>
      <c r="K22" s="3">
        <v>144.09399999999999</v>
      </c>
      <c r="L22" s="3">
        <v>112.5</v>
      </c>
      <c r="M22" s="3">
        <v>52.787999999999997</v>
      </c>
      <c r="N22" s="3">
        <v>18.521999999999998</v>
      </c>
      <c r="O22" s="3">
        <f t="shared" si="0"/>
        <v>1580.7679999999998</v>
      </c>
      <c r="R22" t="s">
        <v>8</v>
      </c>
      <c r="S22" s="3"/>
      <c r="T22" s="4">
        <v>1.4</v>
      </c>
    </row>
    <row r="23" spans="1:20" x14ac:dyDescent="0.25">
      <c r="A23" t="s">
        <v>9</v>
      </c>
      <c r="B23">
        <v>3</v>
      </c>
      <c r="C23" s="3">
        <v>98.09</v>
      </c>
      <c r="D23" s="3">
        <v>156.68799999999999</v>
      </c>
      <c r="E23" s="3">
        <v>233.99199999999999</v>
      </c>
      <c r="F23" s="3">
        <v>260.94799999999998</v>
      </c>
      <c r="G23" s="3">
        <v>251.566</v>
      </c>
      <c r="H23" s="3">
        <v>310.86200000000002</v>
      </c>
      <c r="I23" s="3">
        <v>300.012</v>
      </c>
      <c r="J23" s="3">
        <v>267.51799999999997</v>
      </c>
      <c r="K23" s="3">
        <v>222.92400000000001</v>
      </c>
      <c r="L23" s="3">
        <v>179.19800000000001</v>
      </c>
      <c r="M23" s="3">
        <v>110.96599999999999</v>
      </c>
      <c r="N23" s="3">
        <v>58.68</v>
      </c>
      <c r="O23" s="3">
        <f t="shared" si="0"/>
        <v>2451.4439999999995</v>
      </c>
      <c r="R23">
        <v>1</v>
      </c>
      <c r="S23" s="3">
        <v>2276.5880000000002</v>
      </c>
      <c r="T23" s="4"/>
    </row>
    <row r="24" spans="1:20" x14ac:dyDescent="0.25">
      <c r="A24" t="s">
        <v>10</v>
      </c>
      <c r="B24">
        <v>1</v>
      </c>
      <c r="C24" s="3">
        <v>552.55799999999999</v>
      </c>
      <c r="D24" s="3">
        <v>334.72399999999999</v>
      </c>
      <c r="E24" s="3">
        <v>452.44</v>
      </c>
      <c r="F24" s="3">
        <v>352.19400000000002</v>
      </c>
      <c r="G24" s="3">
        <v>321.63</v>
      </c>
      <c r="H24" s="3">
        <v>361.25599999999997</v>
      </c>
      <c r="I24" s="3">
        <v>431.17200000000003</v>
      </c>
      <c r="J24" s="3">
        <v>382.21199999999999</v>
      </c>
      <c r="K24" s="3">
        <v>359.17200000000003</v>
      </c>
      <c r="L24" s="3">
        <v>386.892</v>
      </c>
      <c r="M24" s="3">
        <v>495.98399999999998</v>
      </c>
      <c r="N24" s="3">
        <v>605.67200000000003</v>
      </c>
      <c r="O24" s="3">
        <f t="shared" si="0"/>
        <v>5035.905999999999</v>
      </c>
      <c r="R24">
        <v>2</v>
      </c>
      <c r="S24" s="3">
        <v>1240.624</v>
      </c>
      <c r="T24" s="4"/>
    </row>
    <row r="25" spans="1:20" x14ac:dyDescent="0.25">
      <c r="A25" t="s">
        <v>10</v>
      </c>
      <c r="B25">
        <v>2</v>
      </c>
      <c r="C25" s="3">
        <v>124.252</v>
      </c>
      <c r="D25" s="3">
        <v>270.25400000000002</v>
      </c>
      <c r="E25" s="3">
        <v>366.584</v>
      </c>
      <c r="F25" s="3">
        <v>410.35599999999999</v>
      </c>
      <c r="G25" s="3">
        <v>384.88200000000001</v>
      </c>
      <c r="H25" s="3">
        <v>505.88600000000002</v>
      </c>
      <c r="I25" s="3">
        <v>456.28</v>
      </c>
      <c r="J25" s="3">
        <v>420.46199999999999</v>
      </c>
      <c r="K25" s="3">
        <v>370.334</v>
      </c>
      <c r="L25" s="3">
        <v>292.99200000000002</v>
      </c>
      <c r="M25" s="3">
        <v>158.58799999999999</v>
      </c>
      <c r="N25" s="3">
        <v>55.902000000000001</v>
      </c>
      <c r="O25" s="3">
        <f t="shared" si="0"/>
        <v>3816.7719999999999</v>
      </c>
      <c r="R25">
        <v>3</v>
      </c>
      <c r="S25" s="3">
        <v>1929.7159999999999</v>
      </c>
      <c r="T25" s="4"/>
    </row>
    <row r="26" spans="1:20" x14ac:dyDescent="0.25">
      <c r="A26" t="s">
        <v>10</v>
      </c>
      <c r="B26">
        <v>3</v>
      </c>
      <c r="C26" s="3">
        <v>219.49600000000001</v>
      </c>
      <c r="D26" s="3">
        <v>373.46199999999999</v>
      </c>
      <c r="E26" s="3">
        <v>526.17999999999995</v>
      </c>
      <c r="F26" s="3">
        <v>558.24199999999996</v>
      </c>
      <c r="G26" s="3">
        <v>546.51599999999996</v>
      </c>
      <c r="H26" s="3">
        <v>702.49400000000003</v>
      </c>
      <c r="I26" s="3">
        <v>690.46</v>
      </c>
      <c r="J26" s="3">
        <v>611.93399999999997</v>
      </c>
      <c r="K26" s="3">
        <v>520.75</v>
      </c>
      <c r="L26" s="3">
        <v>425.45800000000003</v>
      </c>
      <c r="M26" s="3">
        <v>251.40199999999999</v>
      </c>
      <c r="N26" s="3">
        <v>103.97</v>
      </c>
      <c r="O26" s="3">
        <f>AVERAGE(C26:I26)*12</f>
        <v>6200.3142857142866</v>
      </c>
      <c r="R26" t="s">
        <v>9</v>
      </c>
      <c r="S26" s="3"/>
      <c r="T26" s="4">
        <v>2.02</v>
      </c>
    </row>
    <row r="27" spans="1:20" x14ac:dyDescent="0.25">
      <c r="A27" t="s">
        <v>11</v>
      </c>
      <c r="B27">
        <v>1</v>
      </c>
      <c r="C27" s="3">
        <v>366.05799999999999</v>
      </c>
      <c r="D27" s="3">
        <v>298.84800000000001</v>
      </c>
      <c r="E27" s="3">
        <v>247.64599999999999</v>
      </c>
      <c r="F27" s="3">
        <v>187.626</v>
      </c>
      <c r="G27" s="3">
        <v>267.94</v>
      </c>
      <c r="H27" s="3">
        <v>781.83600000000001</v>
      </c>
      <c r="I27" s="3">
        <v>806.52</v>
      </c>
      <c r="J27" s="3">
        <v>910.62400000000002</v>
      </c>
      <c r="K27" s="3">
        <v>649.28</v>
      </c>
      <c r="L27" s="3">
        <v>376.11200000000002</v>
      </c>
      <c r="M27" s="3">
        <v>309.55</v>
      </c>
      <c r="N27" s="3">
        <v>468.00599999999997</v>
      </c>
      <c r="O27" s="3">
        <f t="shared" si="0"/>
        <v>5670.0460000000003</v>
      </c>
      <c r="R27">
        <v>1</v>
      </c>
      <c r="S27" s="3">
        <v>2488.5140000000001</v>
      </c>
      <c r="T27" s="4"/>
    </row>
    <row r="28" spans="1:20" x14ac:dyDescent="0.25">
      <c r="A28" t="s">
        <v>11</v>
      </c>
      <c r="B28">
        <v>2</v>
      </c>
      <c r="C28" s="3">
        <v>199.69200000000001</v>
      </c>
      <c r="D28" s="3">
        <v>285.87599999999998</v>
      </c>
      <c r="E28" s="3">
        <v>460.64</v>
      </c>
      <c r="F28" s="3">
        <v>579.10199999999998</v>
      </c>
      <c r="G28" s="3">
        <v>496.05399999999997</v>
      </c>
      <c r="H28" s="3">
        <v>265.56599999999997</v>
      </c>
      <c r="I28" s="3">
        <v>223.422</v>
      </c>
      <c r="J28" s="3">
        <v>186.804</v>
      </c>
      <c r="K28" s="3">
        <v>267.77600000000001</v>
      </c>
      <c r="L28" s="3">
        <v>282.49400000000003</v>
      </c>
      <c r="M28" s="3">
        <v>244.226</v>
      </c>
      <c r="N28" s="3">
        <v>143.096</v>
      </c>
      <c r="O28" s="3">
        <f t="shared" si="0"/>
        <v>3634.748</v>
      </c>
      <c r="R28">
        <v>2</v>
      </c>
      <c r="S28" s="3">
        <v>1580.7679999999998</v>
      </c>
      <c r="T28" s="4"/>
    </row>
    <row r="29" spans="1:20" x14ac:dyDescent="0.25">
      <c r="A29" t="s">
        <v>11</v>
      </c>
      <c r="B29">
        <v>3</v>
      </c>
      <c r="C29" s="3">
        <v>341.88200000000001</v>
      </c>
      <c r="D29" s="3">
        <v>412.738</v>
      </c>
      <c r="E29" s="3">
        <v>593.58600000000001</v>
      </c>
      <c r="F29" s="3">
        <v>714.71799999999996</v>
      </c>
      <c r="G29" s="3">
        <v>684.84400000000005</v>
      </c>
      <c r="H29" s="3">
        <v>723.68399999999997</v>
      </c>
      <c r="I29" s="3">
        <v>610.29600000000005</v>
      </c>
      <c r="J29" s="3">
        <v>618.99599999999998</v>
      </c>
      <c r="K29" s="3">
        <v>563.524</v>
      </c>
      <c r="L29" s="3">
        <v>447.01</v>
      </c>
      <c r="M29" s="3">
        <v>388.77600000000001</v>
      </c>
      <c r="N29" s="3">
        <v>309.67</v>
      </c>
      <c r="O29" s="3">
        <f t="shared" si="0"/>
        <v>6409.7240000000011</v>
      </c>
      <c r="R29">
        <v>3</v>
      </c>
      <c r="S29" s="3">
        <v>2451.4439999999995</v>
      </c>
      <c r="T29" s="4"/>
    </row>
    <row r="30" spans="1:20" x14ac:dyDescent="0.25">
      <c r="A30" t="s">
        <v>12</v>
      </c>
      <c r="B30">
        <v>1</v>
      </c>
      <c r="C30" s="3">
        <v>458.78199999999998</v>
      </c>
      <c r="D30" s="3">
        <v>354.43599999999998</v>
      </c>
      <c r="E30" s="3">
        <v>364.54</v>
      </c>
      <c r="F30" s="3">
        <v>280.68599999999998</v>
      </c>
      <c r="G30" s="3">
        <v>313.25</v>
      </c>
      <c r="H30" s="3">
        <v>544.25199999999995</v>
      </c>
      <c r="I30" s="3">
        <v>521.096</v>
      </c>
      <c r="J30" s="3">
        <v>546.45600000000002</v>
      </c>
      <c r="K30" s="3">
        <v>209.93199999999999</v>
      </c>
      <c r="L30" s="3">
        <v>233.81200000000001</v>
      </c>
      <c r="M30" s="3">
        <v>288.91800000000001</v>
      </c>
      <c r="N30" s="3">
        <v>441.892</v>
      </c>
      <c r="O30" s="3">
        <f t="shared" si="0"/>
        <v>4558.0519999999997</v>
      </c>
      <c r="R30" t="s">
        <v>10</v>
      </c>
      <c r="S30" s="3"/>
      <c r="T30" s="4">
        <v>4</v>
      </c>
    </row>
    <row r="31" spans="1:20" x14ac:dyDescent="0.25">
      <c r="A31" t="s">
        <v>12</v>
      </c>
      <c r="B31">
        <v>2</v>
      </c>
      <c r="C31" s="3">
        <v>33.814</v>
      </c>
      <c r="D31" s="3">
        <v>54.896000000000001</v>
      </c>
      <c r="E31" s="3">
        <v>87.691999999999993</v>
      </c>
      <c r="F31" s="3">
        <v>102.938</v>
      </c>
      <c r="G31" s="3">
        <v>96.11</v>
      </c>
      <c r="H31" s="3">
        <v>100.538</v>
      </c>
      <c r="I31" s="3">
        <v>101.828</v>
      </c>
      <c r="J31" s="3">
        <v>73.778000000000006</v>
      </c>
      <c r="K31" s="3">
        <v>126.66200000000001</v>
      </c>
      <c r="L31" s="3">
        <v>102.952</v>
      </c>
      <c r="M31" s="3">
        <v>52.85</v>
      </c>
      <c r="N31" s="3">
        <v>13.036</v>
      </c>
      <c r="O31" s="3">
        <f t="shared" si="0"/>
        <v>947.09400000000005</v>
      </c>
      <c r="R31">
        <v>1</v>
      </c>
      <c r="S31" s="3">
        <v>5035.905999999999</v>
      </c>
      <c r="T31" s="4"/>
    </row>
    <row r="32" spans="1:20" x14ac:dyDescent="0.25">
      <c r="A32" t="s">
        <v>12</v>
      </c>
      <c r="B32">
        <v>3</v>
      </c>
      <c r="C32" s="3">
        <v>106.21599999999999</v>
      </c>
      <c r="D32" s="3">
        <v>152.68</v>
      </c>
      <c r="E32" s="3">
        <v>209.72200000000001</v>
      </c>
      <c r="F32" s="3">
        <v>217.16800000000001</v>
      </c>
      <c r="G32" s="3">
        <v>203.512</v>
      </c>
      <c r="H32" s="3">
        <v>254.96600000000001</v>
      </c>
      <c r="I32" s="3">
        <v>248.18600000000001</v>
      </c>
      <c r="J32" s="3">
        <v>226.506</v>
      </c>
      <c r="K32" s="3">
        <v>202.73400000000001</v>
      </c>
      <c r="L32" s="3">
        <v>171.12799999999999</v>
      </c>
      <c r="M32" s="3">
        <v>105.73</v>
      </c>
      <c r="N32" s="3">
        <v>45.414000000000001</v>
      </c>
      <c r="O32" s="3">
        <f t="shared" si="0"/>
        <v>2143.962</v>
      </c>
      <c r="R32">
        <v>2</v>
      </c>
      <c r="S32" s="3">
        <v>3816.7719999999999</v>
      </c>
      <c r="T32" s="4"/>
    </row>
    <row r="33" spans="1:20" x14ac:dyDescent="0.25">
      <c r="A33" t="s">
        <v>13</v>
      </c>
      <c r="B33">
        <v>1</v>
      </c>
      <c r="C33" s="3" t="s">
        <v>46</v>
      </c>
      <c r="D33" s="3" t="s">
        <v>46</v>
      </c>
      <c r="E33" s="3" t="s">
        <v>46</v>
      </c>
      <c r="F33" s="3" t="s">
        <v>46</v>
      </c>
      <c r="G33" s="3" t="s">
        <v>46</v>
      </c>
      <c r="H33" s="3" t="s">
        <v>46</v>
      </c>
      <c r="I33" s="3" t="s">
        <v>46</v>
      </c>
      <c r="J33" s="3" t="s">
        <v>46</v>
      </c>
      <c r="K33" s="3">
        <v>127.30200000000001</v>
      </c>
      <c r="L33" s="3">
        <v>611.94200000000001</v>
      </c>
      <c r="M33" s="3">
        <v>535.62199999999996</v>
      </c>
      <c r="N33" s="3">
        <v>776.73</v>
      </c>
      <c r="O33" s="3">
        <f t="shared" si="0"/>
        <v>2051.596</v>
      </c>
      <c r="R33">
        <v>3</v>
      </c>
      <c r="S33" s="3">
        <v>6200.3142857142866</v>
      </c>
      <c r="T33" s="4"/>
    </row>
    <row r="34" spans="1:20" x14ac:dyDescent="0.25">
      <c r="A34" t="s">
        <v>13</v>
      </c>
      <c r="B34">
        <v>2</v>
      </c>
      <c r="C34" s="3" t="s">
        <v>46</v>
      </c>
      <c r="D34" s="3" t="s">
        <v>46</v>
      </c>
      <c r="E34" s="3" t="s">
        <v>46</v>
      </c>
      <c r="F34" s="3" t="s">
        <v>46</v>
      </c>
      <c r="G34" s="3" t="s">
        <v>46</v>
      </c>
      <c r="H34" s="3" t="s">
        <v>46</v>
      </c>
      <c r="I34" s="3" t="s">
        <v>46</v>
      </c>
      <c r="J34" s="3" t="s">
        <v>46</v>
      </c>
      <c r="K34" s="3">
        <v>66.48</v>
      </c>
      <c r="L34" s="3">
        <v>179.81</v>
      </c>
      <c r="M34" s="3">
        <v>160.04</v>
      </c>
      <c r="N34" s="3">
        <v>122.876</v>
      </c>
      <c r="O34" s="3">
        <f t="shared" si="0"/>
        <v>529.20600000000002</v>
      </c>
      <c r="R34" t="s">
        <v>11</v>
      </c>
      <c r="S34" s="3"/>
      <c r="T34" s="4">
        <v>4.9400000000000004</v>
      </c>
    </row>
    <row r="35" spans="1:20" x14ac:dyDescent="0.25">
      <c r="A35" t="s">
        <v>13</v>
      </c>
      <c r="B35">
        <v>3</v>
      </c>
      <c r="C35" s="3">
        <v>0.13600000000000001</v>
      </c>
      <c r="D35" s="3">
        <v>1.7999999999999999E-2</v>
      </c>
      <c r="E35" s="3">
        <v>104.648</v>
      </c>
      <c r="F35" s="3">
        <v>362.95400000000001</v>
      </c>
      <c r="G35" s="3">
        <v>267.25599999999997</v>
      </c>
      <c r="H35" s="3">
        <v>153.988</v>
      </c>
      <c r="I35" s="3">
        <v>122.108</v>
      </c>
      <c r="J35" s="3">
        <v>114.996</v>
      </c>
      <c r="K35" s="3">
        <v>212.46600000000001</v>
      </c>
      <c r="L35" s="3">
        <v>203.904</v>
      </c>
      <c r="M35" s="3">
        <v>181.816</v>
      </c>
      <c r="N35" s="3">
        <v>119.328</v>
      </c>
      <c r="O35" s="3">
        <f>AVERAGE(C35:H35)*12</f>
        <v>1778</v>
      </c>
      <c r="R35">
        <v>1</v>
      </c>
      <c r="S35" s="3">
        <v>5670.0460000000003</v>
      </c>
      <c r="T35" s="4"/>
    </row>
    <row r="36" spans="1:20" x14ac:dyDescent="0.25">
      <c r="A36" t="s">
        <v>14</v>
      </c>
      <c r="B36">
        <v>1</v>
      </c>
      <c r="C36" s="3">
        <v>4622.808</v>
      </c>
      <c r="D36" s="3">
        <v>3761.4119999999998</v>
      </c>
      <c r="E36" s="3">
        <v>2574.4679999999998</v>
      </c>
      <c r="F36" s="3">
        <v>2317.14</v>
      </c>
      <c r="G36" s="3">
        <v>1090.4459999999999</v>
      </c>
      <c r="H36" s="3">
        <v>480.25799999999998</v>
      </c>
      <c r="I36" s="3">
        <v>762.29700000000003</v>
      </c>
      <c r="J36" s="3">
        <v>1072.932</v>
      </c>
      <c r="K36" s="3">
        <v>1736.337</v>
      </c>
      <c r="L36" s="3">
        <v>965.01</v>
      </c>
      <c r="M36" s="3">
        <v>2921.172</v>
      </c>
      <c r="N36" s="3">
        <v>3694.2660000000001</v>
      </c>
      <c r="O36" s="3">
        <f t="shared" si="0"/>
        <v>25998.545999999995</v>
      </c>
      <c r="R36">
        <v>2</v>
      </c>
      <c r="S36" s="3">
        <v>3634.748</v>
      </c>
      <c r="T36" s="4"/>
    </row>
    <row r="37" spans="1:20" x14ac:dyDescent="0.25">
      <c r="A37" t="s">
        <v>14</v>
      </c>
      <c r="B37">
        <v>2</v>
      </c>
      <c r="C37" s="3">
        <v>812.02499999999998</v>
      </c>
      <c r="D37" s="3">
        <v>1054.383</v>
      </c>
      <c r="E37" s="3">
        <v>1920.0630000000001</v>
      </c>
      <c r="F37" s="3">
        <v>2241.393</v>
      </c>
      <c r="G37" s="3">
        <v>2024.3040000000001</v>
      </c>
      <c r="H37" s="3">
        <v>2994.5219999999999</v>
      </c>
      <c r="I37" s="3">
        <v>3013.6379999999999</v>
      </c>
      <c r="J37" s="3">
        <v>2634.873</v>
      </c>
      <c r="K37" s="3">
        <v>1946.865</v>
      </c>
      <c r="L37" s="3">
        <v>1978.62</v>
      </c>
      <c r="M37" s="3">
        <v>1075.8389999999999</v>
      </c>
      <c r="N37" s="3">
        <v>664.15200000000004</v>
      </c>
      <c r="O37" s="3">
        <f t="shared" si="0"/>
        <v>22360.676999999996</v>
      </c>
      <c r="R37">
        <v>3</v>
      </c>
      <c r="S37" s="3">
        <v>6409.7240000000011</v>
      </c>
      <c r="T37" s="4"/>
    </row>
    <row r="38" spans="1:20" x14ac:dyDescent="0.25">
      <c r="A38" t="s">
        <v>14</v>
      </c>
      <c r="B38">
        <v>3</v>
      </c>
      <c r="C38" s="3">
        <v>979.70799999999997</v>
      </c>
      <c r="D38" s="3">
        <v>1311.298</v>
      </c>
      <c r="E38" s="3">
        <v>1936.5519999999999</v>
      </c>
      <c r="F38" s="3">
        <v>2049.3560000000002</v>
      </c>
      <c r="G38" s="3">
        <v>1692.7260000000001</v>
      </c>
      <c r="H38" s="3">
        <v>2309.9360000000001</v>
      </c>
      <c r="I38" s="3">
        <v>2282.1179999999999</v>
      </c>
      <c r="J38" s="3">
        <v>2079.0100000000002</v>
      </c>
      <c r="K38" s="3">
        <v>1895.068</v>
      </c>
      <c r="L38" s="3">
        <v>1521.3620000000001</v>
      </c>
      <c r="M38" s="3">
        <v>946.56600000000003</v>
      </c>
      <c r="N38" s="3">
        <v>588.63800000000003</v>
      </c>
      <c r="O38" s="3">
        <f t="shared" si="0"/>
        <v>19592.338</v>
      </c>
      <c r="R38" t="s">
        <v>12</v>
      </c>
      <c r="S38" s="3"/>
      <c r="T38" s="4">
        <v>1.41</v>
      </c>
    </row>
    <row r="39" spans="1:20" x14ac:dyDescent="0.25">
      <c r="A39" t="s">
        <v>15</v>
      </c>
      <c r="B39">
        <v>1</v>
      </c>
      <c r="C39" s="3">
        <v>1055.0899999999999</v>
      </c>
      <c r="D39" s="3">
        <v>841.55399999999997</v>
      </c>
      <c r="E39" s="3">
        <v>747.83199999999999</v>
      </c>
      <c r="F39" s="3">
        <v>798.83799999999997</v>
      </c>
      <c r="G39" s="3">
        <v>1103.1120000000001</v>
      </c>
      <c r="H39" s="3">
        <v>837.48400000000004</v>
      </c>
      <c r="I39" s="3">
        <v>940.19799999999998</v>
      </c>
      <c r="J39" s="3">
        <v>968.92200000000003</v>
      </c>
      <c r="K39" s="3">
        <v>972.09</v>
      </c>
      <c r="L39" s="3">
        <v>1173.876</v>
      </c>
      <c r="M39" s="3">
        <v>1001.136</v>
      </c>
      <c r="N39" s="3">
        <v>1177.384</v>
      </c>
      <c r="O39" s="3">
        <f t="shared" si="0"/>
        <v>11617.516000000001</v>
      </c>
      <c r="R39">
        <v>1</v>
      </c>
      <c r="S39" s="3">
        <v>4558.0519999999997</v>
      </c>
      <c r="T39" s="4"/>
    </row>
    <row r="40" spans="1:20" x14ac:dyDescent="0.25">
      <c r="A40" t="s">
        <v>15</v>
      </c>
      <c r="B40">
        <v>2</v>
      </c>
      <c r="C40" s="3">
        <v>79.703999999999994</v>
      </c>
      <c r="D40" s="3">
        <v>297.52</v>
      </c>
      <c r="E40" s="3">
        <v>463.50400000000002</v>
      </c>
      <c r="F40" s="3">
        <v>438.71199999999999</v>
      </c>
      <c r="G40" s="3">
        <v>230.73</v>
      </c>
      <c r="H40" s="3">
        <v>367.67399999999998</v>
      </c>
      <c r="I40" s="3">
        <v>341.13200000000001</v>
      </c>
      <c r="J40" s="3">
        <v>307.34199999999998</v>
      </c>
      <c r="K40" s="3">
        <v>294.41800000000001</v>
      </c>
      <c r="L40" s="3">
        <v>210.26</v>
      </c>
      <c r="M40" s="3">
        <v>133.49</v>
      </c>
      <c r="N40" s="3">
        <v>59.52</v>
      </c>
      <c r="O40" s="3">
        <f t="shared" si="0"/>
        <v>3224.0059999999999</v>
      </c>
      <c r="R40">
        <v>2</v>
      </c>
      <c r="S40" s="3">
        <v>947.09400000000005</v>
      </c>
      <c r="T40" s="4"/>
    </row>
    <row r="41" spans="1:20" x14ac:dyDescent="0.25">
      <c r="A41" t="s">
        <v>15</v>
      </c>
      <c r="B41">
        <v>3</v>
      </c>
      <c r="C41" s="3">
        <v>167.28800000000001</v>
      </c>
      <c r="D41" s="3">
        <v>461.48</v>
      </c>
      <c r="E41" s="3">
        <v>637.54999999999995</v>
      </c>
      <c r="F41" s="3">
        <v>671.178</v>
      </c>
      <c r="G41" s="3">
        <v>588.36199999999997</v>
      </c>
      <c r="H41" s="3">
        <v>759.06399999999996</v>
      </c>
      <c r="I41" s="3">
        <v>760.89800000000002</v>
      </c>
      <c r="J41" s="3">
        <v>719.86800000000005</v>
      </c>
      <c r="K41" s="3">
        <v>681.57799999999997</v>
      </c>
      <c r="L41" s="3">
        <v>560.91600000000005</v>
      </c>
      <c r="M41" s="3">
        <v>270.02600000000001</v>
      </c>
      <c r="N41" s="3">
        <v>114.77200000000001</v>
      </c>
      <c r="O41" s="3">
        <f t="shared" si="0"/>
        <v>6392.98</v>
      </c>
      <c r="R41">
        <v>3</v>
      </c>
      <c r="S41" s="3">
        <v>2143.962</v>
      </c>
      <c r="T41" s="4"/>
    </row>
    <row r="42" spans="1:20" x14ac:dyDescent="0.25">
      <c r="A42" t="s">
        <v>16</v>
      </c>
      <c r="B42">
        <v>1</v>
      </c>
      <c r="C42" s="3">
        <v>618.14800000000002</v>
      </c>
      <c r="D42" s="3">
        <v>396.84399999999999</v>
      </c>
      <c r="E42" s="3">
        <v>395.26400000000001</v>
      </c>
      <c r="F42" s="3">
        <v>382.67</v>
      </c>
      <c r="G42" s="3">
        <v>494.26</v>
      </c>
      <c r="H42" s="3">
        <v>405.02</v>
      </c>
      <c r="I42" s="3">
        <v>443.71800000000002</v>
      </c>
      <c r="J42" s="3">
        <v>372.43400000000003</v>
      </c>
      <c r="K42" s="3">
        <v>284.13600000000002</v>
      </c>
      <c r="L42" s="3">
        <v>408.6</v>
      </c>
      <c r="M42" s="3">
        <v>403.78399999999999</v>
      </c>
      <c r="N42" s="3">
        <v>882.87599999999998</v>
      </c>
      <c r="O42" s="3">
        <f t="shared" si="0"/>
        <v>5487.7539999999999</v>
      </c>
      <c r="R42" t="s">
        <v>13</v>
      </c>
      <c r="S42" s="3"/>
      <c r="T42" s="4">
        <v>3</v>
      </c>
    </row>
    <row r="43" spans="1:20" x14ac:dyDescent="0.25">
      <c r="A43" t="s">
        <v>16</v>
      </c>
      <c r="B43">
        <v>2</v>
      </c>
      <c r="C43" s="3">
        <v>226.78200000000001</v>
      </c>
      <c r="D43" s="3">
        <v>355.49400000000003</v>
      </c>
      <c r="E43" s="3">
        <v>495.29599999999999</v>
      </c>
      <c r="F43" s="3">
        <v>546.43200000000002</v>
      </c>
      <c r="G43" s="3">
        <v>426.32799999999997</v>
      </c>
      <c r="H43" s="3">
        <v>521.62599999999998</v>
      </c>
      <c r="I43" s="3">
        <v>427.52</v>
      </c>
      <c r="J43" s="3">
        <v>451.71800000000002</v>
      </c>
      <c r="K43" s="3">
        <v>525.60599999999999</v>
      </c>
      <c r="L43" s="3">
        <v>411.75599999999997</v>
      </c>
      <c r="M43" s="3">
        <v>205.18199999999999</v>
      </c>
      <c r="N43" s="3">
        <v>138.482</v>
      </c>
      <c r="O43" s="3">
        <f t="shared" si="0"/>
        <v>4732.2220000000007</v>
      </c>
      <c r="R43">
        <v>1</v>
      </c>
      <c r="S43" s="3">
        <v>2051.596</v>
      </c>
      <c r="T43" s="4"/>
    </row>
    <row r="44" spans="1:20" x14ac:dyDescent="0.25">
      <c r="A44" t="s">
        <v>16</v>
      </c>
      <c r="B44">
        <v>3</v>
      </c>
      <c r="C44" s="3">
        <v>389.19400000000002</v>
      </c>
      <c r="D44" s="3">
        <v>516.38</v>
      </c>
      <c r="E44" s="3">
        <v>706.08799999999997</v>
      </c>
      <c r="F44" s="3">
        <v>757.4</v>
      </c>
      <c r="G44" s="3">
        <v>653.13599999999997</v>
      </c>
      <c r="H44" s="3">
        <v>835.34400000000005</v>
      </c>
      <c r="I44" s="3">
        <v>645.55399999999997</v>
      </c>
      <c r="J44" s="3">
        <v>649.73800000000006</v>
      </c>
      <c r="K44" s="3">
        <v>705.81399999999996</v>
      </c>
      <c r="L44" s="3">
        <v>586.66</v>
      </c>
      <c r="M44" s="3">
        <v>326.04599999999999</v>
      </c>
      <c r="N44" s="3">
        <v>278.416</v>
      </c>
      <c r="O44" s="3">
        <f t="shared" si="0"/>
        <v>7049.77</v>
      </c>
      <c r="R44">
        <v>2</v>
      </c>
      <c r="S44" s="3">
        <v>529.20600000000002</v>
      </c>
      <c r="T44" s="4"/>
    </row>
    <row r="45" spans="1:20" x14ac:dyDescent="0.25">
      <c r="A45" t="s">
        <v>17</v>
      </c>
      <c r="B45">
        <v>1</v>
      </c>
      <c r="C45" s="3">
        <v>497.54199999999997</v>
      </c>
      <c r="D45" s="3">
        <v>311.72199999999998</v>
      </c>
      <c r="E45" s="3">
        <v>385.07600000000002</v>
      </c>
      <c r="F45" s="3">
        <v>427.09399999999999</v>
      </c>
      <c r="G45" s="3">
        <v>454.53800000000001</v>
      </c>
      <c r="H45" s="3">
        <v>862.226</v>
      </c>
      <c r="I45" s="3">
        <v>797.63</v>
      </c>
      <c r="J45" s="3">
        <v>865.47400000000005</v>
      </c>
      <c r="K45" s="3">
        <v>666.93200000000002</v>
      </c>
      <c r="L45" s="3">
        <v>473.93200000000002</v>
      </c>
      <c r="M45" s="3">
        <v>409.24599999999998</v>
      </c>
      <c r="N45" s="3">
        <v>530.76800000000003</v>
      </c>
      <c r="O45" s="3">
        <f t="shared" si="0"/>
        <v>6682.1799999999994</v>
      </c>
      <c r="R45">
        <v>3</v>
      </c>
      <c r="S45" s="3">
        <v>1778</v>
      </c>
      <c r="T45" s="4"/>
    </row>
    <row r="46" spans="1:20" x14ac:dyDescent="0.25">
      <c r="A46" t="s">
        <v>17</v>
      </c>
      <c r="B46">
        <v>2</v>
      </c>
      <c r="C46" s="3">
        <v>39.362000000000002</v>
      </c>
      <c r="D46" s="3">
        <v>87.707999999999998</v>
      </c>
      <c r="E46" s="3">
        <v>119.55800000000001</v>
      </c>
      <c r="F46" s="3">
        <v>141.68199999999999</v>
      </c>
      <c r="G46" s="3">
        <v>116.532</v>
      </c>
      <c r="H46" s="3">
        <v>125.55800000000001</v>
      </c>
      <c r="I46" s="3">
        <v>110.05</v>
      </c>
      <c r="J46" s="3">
        <v>87.432000000000002</v>
      </c>
      <c r="K46" s="3">
        <v>106.902</v>
      </c>
      <c r="L46" s="3">
        <v>89.994</v>
      </c>
      <c r="M46" s="3">
        <v>82.63</v>
      </c>
      <c r="N46" s="3">
        <v>28.818000000000001</v>
      </c>
      <c r="O46" s="3">
        <f t="shared" si="0"/>
        <v>1136.2259999999999</v>
      </c>
      <c r="R46" t="s">
        <v>14</v>
      </c>
      <c r="S46" s="3"/>
      <c r="T46" s="4">
        <v>12.4</v>
      </c>
    </row>
    <row r="47" spans="1:20" x14ac:dyDescent="0.25">
      <c r="A47" t="s">
        <v>17</v>
      </c>
      <c r="B47">
        <v>3</v>
      </c>
      <c r="C47" s="3">
        <v>136.76599999999999</v>
      </c>
      <c r="D47" s="3">
        <v>199.36799999999999</v>
      </c>
      <c r="E47" s="3">
        <v>277.19600000000003</v>
      </c>
      <c r="F47" s="3">
        <v>281.15600000000001</v>
      </c>
      <c r="G47" s="3">
        <v>254.85400000000001</v>
      </c>
      <c r="H47" s="3">
        <v>323.14</v>
      </c>
      <c r="I47" s="3">
        <v>308.096</v>
      </c>
      <c r="J47" s="3">
        <v>284.572</v>
      </c>
      <c r="K47" s="3">
        <v>266.64800000000002</v>
      </c>
      <c r="L47" s="3">
        <v>225.798</v>
      </c>
      <c r="M47" s="3">
        <v>154.244</v>
      </c>
      <c r="N47" s="3">
        <v>83.885999999999996</v>
      </c>
      <c r="O47" s="3">
        <f t="shared" si="0"/>
        <v>2795.7240000000002</v>
      </c>
      <c r="R47">
        <v>1</v>
      </c>
      <c r="S47" s="3">
        <v>25998.545999999995</v>
      </c>
      <c r="T47" s="4"/>
    </row>
    <row r="48" spans="1:20" x14ac:dyDescent="0.25">
      <c r="A48" t="s">
        <v>18</v>
      </c>
      <c r="B48">
        <v>1</v>
      </c>
      <c r="C48" s="3">
        <v>784.71799999999996</v>
      </c>
      <c r="D48" s="3">
        <v>464.38799999999998</v>
      </c>
      <c r="E48" s="3">
        <v>504.61399999999998</v>
      </c>
      <c r="F48" s="3">
        <v>708.05799999999999</v>
      </c>
      <c r="G48" s="3">
        <v>689.14200000000005</v>
      </c>
      <c r="H48" s="3">
        <v>1498.48</v>
      </c>
      <c r="I48" s="3">
        <v>1606.5619999999999</v>
      </c>
      <c r="J48" s="3">
        <v>1825.606</v>
      </c>
      <c r="K48" s="3">
        <v>956.39</v>
      </c>
      <c r="L48" s="3">
        <v>668.50599999999997</v>
      </c>
      <c r="M48" s="3">
        <v>819.04</v>
      </c>
      <c r="N48" s="3">
        <v>1123.604</v>
      </c>
      <c r="O48" s="3">
        <f t="shared" si="0"/>
        <v>11649.107999999997</v>
      </c>
      <c r="R48">
        <v>2</v>
      </c>
      <c r="S48" s="3">
        <v>22360.676999999996</v>
      </c>
      <c r="T48" s="4"/>
    </row>
    <row r="49" spans="1:20" x14ac:dyDescent="0.25">
      <c r="A49" t="s">
        <v>18</v>
      </c>
      <c r="B49">
        <v>2</v>
      </c>
      <c r="C49" s="3">
        <v>451.70600000000002</v>
      </c>
      <c r="D49" s="3">
        <v>747.84199999999998</v>
      </c>
      <c r="E49" s="3">
        <v>998.73599999999999</v>
      </c>
      <c r="F49" s="3">
        <v>931.65800000000002</v>
      </c>
      <c r="G49" s="3">
        <v>712.88</v>
      </c>
      <c r="H49" s="3">
        <v>834.66200000000003</v>
      </c>
      <c r="I49" s="3">
        <v>767.17399999999998</v>
      </c>
      <c r="J49" s="3">
        <v>657.93</v>
      </c>
      <c r="K49" s="3">
        <v>789.72</v>
      </c>
      <c r="L49" s="3">
        <v>731.54200000000003</v>
      </c>
      <c r="M49" s="3">
        <v>483.94400000000002</v>
      </c>
      <c r="N49" s="3">
        <v>182.86</v>
      </c>
      <c r="O49" s="3">
        <f t="shared" si="0"/>
        <v>8290.6540000000023</v>
      </c>
      <c r="R49">
        <v>3</v>
      </c>
      <c r="S49" s="3">
        <v>19592.338</v>
      </c>
      <c r="T49" s="4"/>
    </row>
    <row r="50" spans="1:20" x14ac:dyDescent="0.25">
      <c r="A50" t="s">
        <v>18</v>
      </c>
      <c r="B50">
        <v>3</v>
      </c>
      <c r="C50" s="3">
        <v>671.36800000000005</v>
      </c>
      <c r="D50" s="3">
        <v>995.85400000000004</v>
      </c>
      <c r="E50" s="3">
        <v>1295.46</v>
      </c>
      <c r="F50" s="3">
        <v>1332.048</v>
      </c>
      <c r="G50" s="3">
        <v>1203.252</v>
      </c>
      <c r="H50" s="3">
        <v>1535.384</v>
      </c>
      <c r="I50" s="3">
        <v>1457.394</v>
      </c>
      <c r="J50" s="3">
        <v>1370.13</v>
      </c>
      <c r="K50" s="3">
        <v>1250.4359999999999</v>
      </c>
      <c r="L50" s="3">
        <v>1073.992</v>
      </c>
      <c r="M50" s="3">
        <v>736.60599999999999</v>
      </c>
      <c r="N50" s="3">
        <v>351.69200000000001</v>
      </c>
      <c r="O50" s="3">
        <f t="shared" si="0"/>
        <v>13273.615999999998</v>
      </c>
      <c r="R50" t="s">
        <v>15</v>
      </c>
      <c r="S50" s="3"/>
      <c r="T50" s="4">
        <v>4.9000000000000004</v>
      </c>
    </row>
    <row r="51" spans="1:20" x14ac:dyDescent="0.25">
      <c r="A51" t="s">
        <v>19</v>
      </c>
      <c r="B51">
        <v>1</v>
      </c>
      <c r="C51" s="3">
        <v>598.23</v>
      </c>
      <c r="D51" s="3">
        <v>315.08199999999999</v>
      </c>
      <c r="E51" s="3">
        <v>284.964</v>
      </c>
      <c r="F51" s="3">
        <v>246.59399999999999</v>
      </c>
      <c r="G51" s="3">
        <v>212.75</v>
      </c>
      <c r="H51" s="3">
        <v>843.81</v>
      </c>
      <c r="I51" s="3">
        <v>761.74199999999996</v>
      </c>
      <c r="J51" s="3">
        <v>800.21600000000001</v>
      </c>
      <c r="K51" s="3">
        <v>592.19600000000003</v>
      </c>
      <c r="L51" s="3">
        <v>367.36599999999999</v>
      </c>
      <c r="M51" s="3">
        <v>382.35199999999998</v>
      </c>
      <c r="N51" s="3">
        <v>952.26199999999994</v>
      </c>
      <c r="O51" s="3">
        <f t="shared" si="0"/>
        <v>6357.5640000000003</v>
      </c>
      <c r="R51">
        <v>1</v>
      </c>
      <c r="S51" s="3">
        <v>11617.516000000001</v>
      </c>
      <c r="T51" s="4"/>
    </row>
    <row r="52" spans="1:20" x14ac:dyDescent="0.25">
      <c r="A52" t="s">
        <v>19</v>
      </c>
      <c r="B52">
        <v>2</v>
      </c>
      <c r="C52" s="3">
        <v>156.63399999999999</v>
      </c>
      <c r="D52" s="3">
        <v>290.35000000000002</v>
      </c>
      <c r="E52" s="3">
        <v>418.05200000000002</v>
      </c>
      <c r="F52" s="3">
        <v>412.81599999999997</v>
      </c>
      <c r="G52" s="3">
        <v>402.31799999999998</v>
      </c>
      <c r="H52" s="3">
        <v>57.113999999999997</v>
      </c>
      <c r="I52" s="3">
        <v>50.661999999999999</v>
      </c>
      <c r="J52" s="3">
        <v>35.536000000000001</v>
      </c>
      <c r="K52" s="3">
        <v>47.173999999999999</v>
      </c>
      <c r="L52" s="3">
        <v>263.404</v>
      </c>
      <c r="M52" s="3">
        <v>189.672</v>
      </c>
      <c r="N52" s="3">
        <v>64.968000000000004</v>
      </c>
      <c r="O52" s="3">
        <f t="shared" si="0"/>
        <v>2388.7000000000003</v>
      </c>
      <c r="R52">
        <v>2</v>
      </c>
      <c r="S52" s="3">
        <v>3224.0059999999999</v>
      </c>
    </row>
    <row r="53" spans="1:20" x14ac:dyDescent="0.25">
      <c r="A53" t="s">
        <v>19</v>
      </c>
      <c r="B53">
        <v>3</v>
      </c>
      <c r="C53" s="3">
        <v>256.63200000000001</v>
      </c>
      <c r="D53" s="3">
        <v>416.43400000000003</v>
      </c>
      <c r="E53" s="3">
        <v>545.07799999999997</v>
      </c>
      <c r="F53" s="3">
        <v>541.71199999999999</v>
      </c>
      <c r="G53" s="3">
        <v>523.88800000000003</v>
      </c>
      <c r="H53" s="3">
        <v>642.12</v>
      </c>
      <c r="I53" s="3">
        <v>617.33799999999997</v>
      </c>
      <c r="J53" s="3">
        <v>579.42999999999995</v>
      </c>
      <c r="K53" s="3">
        <v>546.35199999999998</v>
      </c>
      <c r="L53" s="3">
        <v>485.94</v>
      </c>
      <c r="M53" s="3">
        <v>299.22399999999999</v>
      </c>
      <c r="N53" s="3">
        <v>118.536</v>
      </c>
      <c r="O53" s="3">
        <f t="shared" si="0"/>
        <v>5572.6840000000002</v>
      </c>
      <c r="R53">
        <v>3</v>
      </c>
      <c r="S53" s="3">
        <v>6392.98</v>
      </c>
    </row>
    <row r="54" spans="1:20" x14ac:dyDescent="0.25">
      <c r="A54" t="s">
        <v>20</v>
      </c>
      <c r="B54">
        <v>1</v>
      </c>
      <c r="C54" s="3">
        <v>924.29200000000003</v>
      </c>
      <c r="D54" s="3">
        <v>807.20399999999995</v>
      </c>
      <c r="E54" s="3">
        <v>725.21</v>
      </c>
      <c r="F54" s="3">
        <v>822.79200000000003</v>
      </c>
      <c r="G54" s="3">
        <v>965.548</v>
      </c>
      <c r="H54" s="3">
        <v>1330.7360000000001</v>
      </c>
      <c r="I54" s="3">
        <v>1352.9159999999999</v>
      </c>
      <c r="J54" s="3">
        <v>1352.7539999999999</v>
      </c>
      <c r="K54" s="3">
        <v>979.92399999999998</v>
      </c>
      <c r="L54" s="3">
        <v>826.952</v>
      </c>
      <c r="M54" s="3">
        <v>997.03800000000001</v>
      </c>
      <c r="N54" s="3">
        <v>1288.846</v>
      </c>
      <c r="O54" s="3">
        <f t="shared" si="0"/>
        <v>12374.212</v>
      </c>
      <c r="R54" t="s">
        <v>16</v>
      </c>
      <c r="S54" s="3"/>
      <c r="T54" s="4">
        <v>4.5</v>
      </c>
    </row>
    <row r="55" spans="1:20" x14ac:dyDescent="0.25">
      <c r="A55" t="s">
        <v>20</v>
      </c>
      <c r="B55">
        <v>2</v>
      </c>
      <c r="C55" s="3">
        <v>104.526</v>
      </c>
      <c r="D55" s="3">
        <v>181.92400000000001</v>
      </c>
      <c r="E55" s="3">
        <v>268.60000000000002</v>
      </c>
      <c r="F55" s="3">
        <v>254.72800000000001</v>
      </c>
      <c r="G55" s="3">
        <v>177.98599999999999</v>
      </c>
      <c r="H55" s="3">
        <v>146.358</v>
      </c>
      <c r="I55" s="3">
        <v>129.596</v>
      </c>
      <c r="J55" s="3">
        <v>133.02000000000001</v>
      </c>
      <c r="K55" s="3">
        <v>189.32400000000001</v>
      </c>
      <c r="L55" s="3">
        <v>193.68600000000001</v>
      </c>
      <c r="M55" s="3">
        <v>87.706000000000003</v>
      </c>
      <c r="N55" s="3">
        <v>30.245999999999999</v>
      </c>
      <c r="O55" s="3">
        <f t="shared" si="0"/>
        <v>1897.7</v>
      </c>
      <c r="R55">
        <v>1</v>
      </c>
      <c r="S55" s="3">
        <v>5487.7539999999999</v>
      </c>
      <c r="T55" s="4"/>
    </row>
    <row r="56" spans="1:20" x14ac:dyDescent="0.25">
      <c r="A56" t="s">
        <v>20</v>
      </c>
      <c r="B56">
        <v>3</v>
      </c>
      <c r="C56" s="3">
        <v>251.404</v>
      </c>
      <c r="D56" s="3">
        <v>341.61</v>
      </c>
      <c r="E56" s="3">
        <v>450.05599999999998</v>
      </c>
      <c r="F56" s="3">
        <v>466.65800000000002</v>
      </c>
      <c r="G56" s="3">
        <v>413.45400000000001</v>
      </c>
      <c r="H56" s="3">
        <v>493.86200000000002</v>
      </c>
      <c r="I56" s="3">
        <v>489.56</v>
      </c>
      <c r="J56" s="3">
        <v>462.08199999999999</v>
      </c>
      <c r="K56" s="3">
        <v>418.60599999999999</v>
      </c>
      <c r="L56" s="3">
        <v>381.70800000000003</v>
      </c>
      <c r="M56" s="3">
        <v>235.84</v>
      </c>
      <c r="N56" s="3">
        <v>152.392</v>
      </c>
      <c r="O56" s="3">
        <f t="shared" si="0"/>
        <v>4557.2319999999991</v>
      </c>
      <c r="R56">
        <v>2</v>
      </c>
      <c r="S56" s="3">
        <v>4732.2220000000007</v>
      </c>
      <c r="T56" s="4"/>
    </row>
    <row r="57" spans="1:20" x14ac:dyDescent="0.25">
      <c r="A57" t="s">
        <v>21</v>
      </c>
      <c r="B57">
        <v>1</v>
      </c>
      <c r="C57" s="3">
        <v>690.44399999999996</v>
      </c>
      <c r="D57" s="3">
        <v>505.76600000000002</v>
      </c>
      <c r="E57" s="3">
        <v>545.62599999999998</v>
      </c>
      <c r="F57" s="3">
        <v>395.036</v>
      </c>
      <c r="G57" s="3">
        <v>395.87</v>
      </c>
      <c r="H57" s="3">
        <v>765.596</v>
      </c>
      <c r="I57" s="3">
        <v>836.96</v>
      </c>
      <c r="J57" s="3">
        <v>859.32</v>
      </c>
      <c r="K57" s="3">
        <v>511.33</v>
      </c>
      <c r="L57" s="3">
        <v>404.66399999999999</v>
      </c>
      <c r="M57" s="3">
        <v>507.20800000000003</v>
      </c>
      <c r="N57" s="3">
        <v>639.16399999999999</v>
      </c>
      <c r="O57" s="3">
        <f t="shared" si="0"/>
        <v>7056.9839999999986</v>
      </c>
      <c r="R57">
        <v>3</v>
      </c>
      <c r="S57" s="3">
        <v>7049.77</v>
      </c>
      <c r="T57" s="4"/>
    </row>
    <row r="58" spans="1:20" x14ac:dyDescent="0.25">
      <c r="A58" t="s">
        <v>21</v>
      </c>
      <c r="B58">
        <v>2</v>
      </c>
      <c r="C58" s="3">
        <v>56.701999999999998</v>
      </c>
      <c r="D58" s="3">
        <v>105.16200000000001</v>
      </c>
      <c r="E58" s="3">
        <v>159.83000000000001</v>
      </c>
      <c r="F58" s="3">
        <v>216.05600000000001</v>
      </c>
      <c r="G58" s="3">
        <v>176.53</v>
      </c>
      <c r="H58" s="3">
        <v>168.84</v>
      </c>
      <c r="I58" s="3">
        <v>186.76599999999999</v>
      </c>
      <c r="J58" s="3">
        <v>157.696</v>
      </c>
      <c r="K58" s="3">
        <v>189.04599999999999</v>
      </c>
      <c r="L58" s="3">
        <v>173.054</v>
      </c>
      <c r="M58" s="3">
        <v>91.46</v>
      </c>
      <c r="N58" s="3">
        <v>31.762</v>
      </c>
      <c r="O58" s="3">
        <f t="shared" si="0"/>
        <v>1712.904</v>
      </c>
      <c r="R58" t="s">
        <v>17</v>
      </c>
      <c r="S58" s="3"/>
      <c r="T58" s="4">
        <v>1.76</v>
      </c>
    </row>
    <row r="59" spans="1:20" x14ac:dyDescent="0.25">
      <c r="A59" t="s">
        <v>21</v>
      </c>
      <c r="B59">
        <v>3</v>
      </c>
      <c r="C59" s="3">
        <v>143.36600000000001</v>
      </c>
      <c r="D59" s="3">
        <v>224.548</v>
      </c>
      <c r="E59" s="3">
        <v>325.988</v>
      </c>
      <c r="F59" s="3">
        <v>355.3</v>
      </c>
      <c r="G59" s="3">
        <v>332.17599999999999</v>
      </c>
      <c r="H59" s="3">
        <v>401.78</v>
      </c>
      <c r="I59" s="3">
        <v>441.39400000000001</v>
      </c>
      <c r="J59" s="3">
        <v>400.76600000000002</v>
      </c>
      <c r="K59" s="3">
        <v>348.68</v>
      </c>
      <c r="L59" s="3">
        <v>298.25599999999997</v>
      </c>
      <c r="M59" s="3">
        <v>171.642</v>
      </c>
      <c r="N59" s="3">
        <v>73.912000000000006</v>
      </c>
      <c r="O59" s="3">
        <f t="shared" si="0"/>
        <v>3517.8079999999991</v>
      </c>
      <c r="R59">
        <v>1</v>
      </c>
      <c r="S59" s="3">
        <v>6682.1799999999994</v>
      </c>
      <c r="T59" s="4"/>
    </row>
    <row r="60" spans="1:20" x14ac:dyDescent="0.25">
      <c r="A60" t="s">
        <v>22</v>
      </c>
      <c r="B60">
        <v>1</v>
      </c>
      <c r="C60" s="3">
        <v>626.28</v>
      </c>
      <c r="D60" s="3">
        <v>598.13400000000001</v>
      </c>
      <c r="E60" s="3">
        <v>632.36</v>
      </c>
      <c r="F60" s="3">
        <v>576.12599999999998</v>
      </c>
      <c r="G60" s="3">
        <v>598.96400000000006</v>
      </c>
      <c r="H60" s="3">
        <v>520.69000000000005</v>
      </c>
      <c r="I60" s="3">
        <v>487.11799999999999</v>
      </c>
      <c r="J60" s="3">
        <v>480.38600000000002</v>
      </c>
      <c r="K60" s="3">
        <v>579.19000000000005</v>
      </c>
      <c r="L60" s="3">
        <v>578.03200000000004</v>
      </c>
      <c r="M60" s="3">
        <v>779.5</v>
      </c>
      <c r="N60" s="3">
        <v>1069.57</v>
      </c>
      <c r="O60" s="3">
        <f t="shared" si="0"/>
        <v>7526.3499999999995</v>
      </c>
      <c r="R60">
        <v>2</v>
      </c>
      <c r="S60" s="3">
        <v>1136.2259999999999</v>
      </c>
      <c r="T60" s="4"/>
    </row>
    <row r="61" spans="1:20" x14ac:dyDescent="0.25">
      <c r="A61" t="s">
        <v>22</v>
      </c>
      <c r="B61">
        <v>2</v>
      </c>
      <c r="C61" s="3">
        <v>13.916</v>
      </c>
      <c r="D61" s="3">
        <v>16.138000000000002</v>
      </c>
      <c r="E61" s="3">
        <v>21.193999999999999</v>
      </c>
      <c r="F61" s="3">
        <v>22.434000000000001</v>
      </c>
      <c r="G61" s="3">
        <v>11.972</v>
      </c>
      <c r="H61" s="3">
        <v>17.826000000000001</v>
      </c>
      <c r="I61" s="3">
        <v>30.428000000000001</v>
      </c>
      <c r="J61" s="3">
        <v>30.018000000000001</v>
      </c>
      <c r="K61" s="3">
        <v>13.082000000000001</v>
      </c>
      <c r="L61" s="3">
        <v>16.802</v>
      </c>
      <c r="M61" s="3">
        <v>8.6379999999999999</v>
      </c>
      <c r="N61" s="3">
        <v>1.738</v>
      </c>
      <c r="O61" s="3">
        <f t="shared" si="0"/>
        <v>204.18599999999998</v>
      </c>
      <c r="R61">
        <v>3</v>
      </c>
      <c r="S61" s="3">
        <v>2795.7240000000002</v>
      </c>
      <c r="T61" s="4"/>
    </row>
    <row r="62" spans="1:20" x14ac:dyDescent="0.25">
      <c r="A62" t="s">
        <v>22</v>
      </c>
      <c r="B62">
        <v>3</v>
      </c>
      <c r="C62" s="3">
        <v>41.472000000000001</v>
      </c>
      <c r="D62" s="3">
        <v>58.332000000000001</v>
      </c>
      <c r="E62" s="3">
        <v>81.38</v>
      </c>
      <c r="F62" s="3">
        <v>80.308000000000007</v>
      </c>
      <c r="G62" s="3">
        <v>61.353999999999999</v>
      </c>
      <c r="H62" s="3">
        <v>86.206000000000003</v>
      </c>
      <c r="I62" s="3">
        <v>89.203999999999994</v>
      </c>
      <c r="J62" s="3">
        <v>86.156000000000006</v>
      </c>
      <c r="K62" s="3">
        <v>80.930000000000007</v>
      </c>
      <c r="L62" s="3">
        <v>71.902000000000001</v>
      </c>
      <c r="M62" s="3">
        <v>42.692</v>
      </c>
      <c r="N62" s="3">
        <v>22.666</v>
      </c>
      <c r="O62" s="3">
        <f t="shared" si="0"/>
        <v>802.6020000000002</v>
      </c>
      <c r="R62" t="s">
        <v>18</v>
      </c>
      <c r="S62" s="3"/>
      <c r="T62" s="4">
        <v>3.4</v>
      </c>
    </row>
    <row r="63" spans="1:20" x14ac:dyDescent="0.25">
      <c r="A63" t="s">
        <v>23</v>
      </c>
      <c r="B63">
        <v>1</v>
      </c>
      <c r="C63" s="3">
        <v>1055.7739999999999</v>
      </c>
      <c r="D63" s="3">
        <v>573.20600000000002</v>
      </c>
      <c r="E63" s="3">
        <v>415.80599999999998</v>
      </c>
      <c r="F63" s="3">
        <v>373.72199999999998</v>
      </c>
      <c r="G63" s="3">
        <v>420.55200000000002</v>
      </c>
      <c r="H63" s="3">
        <v>1103.51</v>
      </c>
      <c r="I63" s="3">
        <v>1316.2239999999999</v>
      </c>
      <c r="J63" s="3">
        <v>1231.7860000000001</v>
      </c>
      <c r="K63" s="3">
        <v>696.77</v>
      </c>
      <c r="L63" s="3">
        <v>454.25599999999997</v>
      </c>
      <c r="M63" s="3">
        <v>972.99800000000005</v>
      </c>
      <c r="N63" s="3">
        <v>1540.34</v>
      </c>
      <c r="O63" s="3">
        <f t="shared" si="0"/>
        <v>10154.944000000001</v>
      </c>
      <c r="R63">
        <v>1</v>
      </c>
      <c r="S63" s="3">
        <v>11649.107999999997</v>
      </c>
      <c r="T63" s="4"/>
    </row>
    <row r="64" spans="1:20" x14ac:dyDescent="0.25">
      <c r="A64" t="s">
        <v>23</v>
      </c>
      <c r="B64">
        <v>2</v>
      </c>
      <c r="C64" s="3">
        <v>99.828000000000003</v>
      </c>
      <c r="D64" s="3">
        <v>176.89</v>
      </c>
      <c r="E64" s="3">
        <v>187.46799999999999</v>
      </c>
      <c r="F64" s="3">
        <v>96.063999999999993</v>
      </c>
      <c r="G64" s="3">
        <v>76.451999999999998</v>
      </c>
      <c r="H64" s="3">
        <v>49.082000000000001</v>
      </c>
      <c r="I64" s="3">
        <v>11.396000000000001</v>
      </c>
      <c r="J64" s="3">
        <v>15.098000000000001</v>
      </c>
      <c r="K64" s="3">
        <v>60.561999999999998</v>
      </c>
      <c r="L64" s="3">
        <v>93.46</v>
      </c>
      <c r="M64" s="3">
        <v>88.498000000000005</v>
      </c>
      <c r="N64" s="3">
        <v>46.258000000000003</v>
      </c>
      <c r="O64" s="3">
        <f t="shared" si="0"/>
        <v>1001.0559999999999</v>
      </c>
      <c r="R64">
        <v>2</v>
      </c>
      <c r="S64" s="3">
        <v>8290.6540000000023</v>
      </c>
      <c r="T64" s="4"/>
    </row>
    <row r="65" spans="1:20" x14ac:dyDescent="0.25">
      <c r="A65" t="s">
        <v>23</v>
      </c>
      <c r="B65">
        <v>3</v>
      </c>
      <c r="C65" s="3">
        <v>216.35</v>
      </c>
      <c r="D65" s="3">
        <v>298.12599999999998</v>
      </c>
      <c r="E65" s="3">
        <v>365.476</v>
      </c>
      <c r="F65" s="3">
        <v>391.29199999999997</v>
      </c>
      <c r="G65" s="3">
        <v>317.11799999999999</v>
      </c>
      <c r="H65" s="3">
        <v>353.46800000000002</v>
      </c>
      <c r="I65" s="3">
        <v>341.74400000000003</v>
      </c>
      <c r="J65" s="3">
        <v>335.57600000000002</v>
      </c>
      <c r="K65" s="3">
        <v>338.78399999999999</v>
      </c>
      <c r="L65" s="3">
        <v>301.53800000000001</v>
      </c>
      <c r="M65" s="3">
        <v>281.346</v>
      </c>
      <c r="N65" s="3">
        <v>198.18199999999999</v>
      </c>
      <c r="O65" s="3">
        <f t="shared" si="0"/>
        <v>3739</v>
      </c>
      <c r="R65">
        <v>3</v>
      </c>
      <c r="S65" s="3">
        <v>13273.615999999998</v>
      </c>
      <c r="T65" s="4"/>
    </row>
    <row r="66" spans="1:20" x14ac:dyDescent="0.25">
      <c r="A66" t="s">
        <v>24</v>
      </c>
      <c r="B66">
        <v>1</v>
      </c>
      <c r="C66" s="3">
        <v>848.11800000000005</v>
      </c>
      <c r="D66" s="3">
        <v>855.63400000000001</v>
      </c>
      <c r="E66" s="3">
        <v>754.28800000000001</v>
      </c>
      <c r="F66" s="3">
        <v>516.85199999999998</v>
      </c>
      <c r="G66" s="3">
        <v>560.41</v>
      </c>
      <c r="H66" s="3">
        <v>686.76</v>
      </c>
      <c r="I66" s="3">
        <v>1132.0260000000001</v>
      </c>
      <c r="J66" s="3">
        <v>520.88199999999995</v>
      </c>
      <c r="K66" s="3">
        <v>380.69400000000002</v>
      </c>
      <c r="L66" s="3">
        <v>508.63799999999998</v>
      </c>
      <c r="M66" s="3">
        <v>1050.08</v>
      </c>
      <c r="N66" s="3">
        <v>1282.596</v>
      </c>
      <c r="O66" s="3">
        <f t="shared" si="0"/>
        <v>9096.9779999999992</v>
      </c>
      <c r="R66" t="s">
        <v>19</v>
      </c>
      <c r="S66" s="3"/>
      <c r="T66" s="4">
        <v>3.45</v>
      </c>
    </row>
    <row r="67" spans="1:20" x14ac:dyDescent="0.25">
      <c r="A67" t="s">
        <v>24</v>
      </c>
      <c r="B67">
        <v>2</v>
      </c>
      <c r="C67" s="3">
        <v>154.61199999999999</v>
      </c>
      <c r="D67" s="3">
        <v>268.95600000000002</v>
      </c>
      <c r="E67" s="3">
        <v>493.12200000000001</v>
      </c>
      <c r="F67" s="3">
        <v>582.072</v>
      </c>
      <c r="G67" s="3">
        <v>516.846</v>
      </c>
      <c r="H67" s="3">
        <v>696.79200000000003</v>
      </c>
      <c r="I67" s="3">
        <v>268.82400000000001</v>
      </c>
      <c r="J67" s="3">
        <v>594.38199999999995</v>
      </c>
      <c r="K67" s="3">
        <v>480.85</v>
      </c>
      <c r="L67" s="3">
        <v>264.43</v>
      </c>
      <c r="M67" s="3">
        <v>130.30199999999999</v>
      </c>
      <c r="N67" s="3">
        <v>69.686000000000007</v>
      </c>
      <c r="O67" s="3">
        <f t="shared" si="0"/>
        <v>4520.8739999999998</v>
      </c>
      <c r="R67">
        <v>1</v>
      </c>
      <c r="S67" s="3">
        <v>6357.5640000000003</v>
      </c>
      <c r="T67" s="4"/>
    </row>
    <row r="68" spans="1:20" x14ac:dyDescent="0.25">
      <c r="A68" t="s">
        <v>24</v>
      </c>
      <c r="B68">
        <v>3</v>
      </c>
      <c r="C68" s="3">
        <v>258.846</v>
      </c>
      <c r="D68" s="3">
        <v>451.42599999999999</v>
      </c>
      <c r="E68" s="3">
        <v>727.46600000000001</v>
      </c>
      <c r="F68" s="3">
        <v>792.83399999999995</v>
      </c>
      <c r="G68" s="3">
        <v>739.65800000000002</v>
      </c>
      <c r="H68" s="3">
        <v>916.58799999999997</v>
      </c>
      <c r="I68" s="3">
        <v>384.05399999999997</v>
      </c>
      <c r="J68" s="3">
        <v>834.28200000000004</v>
      </c>
      <c r="K68" s="3">
        <v>641.13400000000001</v>
      </c>
      <c r="L68" s="3">
        <v>422.524</v>
      </c>
      <c r="M68" s="3">
        <v>260.60199999999998</v>
      </c>
      <c r="N68" s="3">
        <v>135.58799999999999</v>
      </c>
      <c r="O68" s="3">
        <f t="shared" si="0"/>
        <v>6565.0019999999995</v>
      </c>
      <c r="R68">
        <v>2</v>
      </c>
      <c r="S68" s="3">
        <v>2388.7000000000003</v>
      </c>
      <c r="T68" s="4"/>
    </row>
    <row r="69" spans="1:20" x14ac:dyDescent="0.25">
      <c r="A69" t="s">
        <v>25</v>
      </c>
      <c r="B69">
        <v>1</v>
      </c>
      <c r="C69" s="3">
        <v>1975.1959999999999</v>
      </c>
      <c r="D69" s="3">
        <v>1431.088</v>
      </c>
      <c r="E69" s="3">
        <v>1285.4659999999999</v>
      </c>
      <c r="F69" s="3">
        <v>1184.1980000000001</v>
      </c>
      <c r="G69" s="3">
        <v>935.82799999999997</v>
      </c>
      <c r="H69" s="3">
        <v>994.50199999999995</v>
      </c>
      <c r="I69" s="3">
        <v>1136.308</v>
      </c>
      <c r="J69" s="3">
        <v>1216.8520000000001</v>
      </c>
      <c r="K69" s="3">
        <v>948.44399999999996</v>
      </c>
      <c r="L69" s="3">
        <v>873.32</v>
      </c>
      <c r="M69" s="3">
        <v>1796.366</v>
      </c>
      <c r="N69" s="3">
        <v>2489.1619999999998</v>
      </c>
      <c r="O69" s="3">
        <f t="shared" si="0"/>
        <v>16266.73</v>
      </c>
      <c r="R69">
        <v>3</v>
      </c>
      <c r="S69" s="3">
        <v>5572.6840000000002</v>
      </c>
      <c r="T69" s="4"/>
    </row>
    <row r="70" spans="1:20" x14ac:dyDescent="0.25">
      <c r="A70" t="s">
        <v>25</v>
      </c>
      <c r="B70">
        <v>2</v>
      </c>
      <c r="C70" s="3">
        <v>40.247999999999998</v>
      </c>
      <c r="D70" s="3">
        <v>126.194</v>
      </c>
      <c r="E70" s="3">
        <v>247</v>
      </c>
      <c r="F70" s="3">
        <v>287.79199999999997</v>
      </c>
      <c r="G70" s="3">
        <v>288.22800000000001</v>
      </c>
      <c r="H70" s="3">
        <v>213.71</v>
      </c>
      <c r="I70" s="3">
        <v>227.804</v>
      </c>
      <c r="J70" s="3">
        <v>158.47999999999999</v>
      </c>
      <c r="K70" s="3">
        <v>238.43799999999999</v>
      </c>
      <c r="L70" s="3">
        <v>244.7</v>
      </c>
      <c r="M70" s="3">
        <v>93.823999999999998</v>
      </c>
      <c r="N70" s="3">
        <v>35.566000000000003</v>
      </c>
      <c r="O70" s="3">
        <f t="shared" si="0"/>
        <v>2201.9839999999999</v>
      </c>
      <c r="R70" t="s">
        <v>20</v>
      </c>
      <c r="S70" s="3"/>
      <c r="T70" s="4">
        <v>3</v>
      </c>
    </row>
    <row r="71" spans="1:20" x14ac:dyDescent="0.25">
      <c r="A71" t="s">
        <v>25</v>
      </c>
      <c r="B71">
        <v>3</v>
      </c>
      <c r="C71" s="3">
        <v>327.98</v>
      </c>
      <c r="D71" s="3">
        <v>420.012</v>
      </c>
      <c r="E71" s="3">
        <v>586.40800000000002</v>
      </c>
      <c r="F71" s="3">
        <v>575.74400000000003</v>
      </c>
      <c r="G71" s="3">
        <v>520.94399999999996</v>
      </c>
      <c r="H71" s="3">
        <v>631.83399999999995</v>
      </c>
      <c r="I71" s="3">
        <v>637.88</v>
      </c>
      <c r="J71" s="3">
        <v>587.59799999999996</v>
      </c>
      <c r="K71" s="3">
        <v>535.56399999999996</v>
      </c>
      <c r="L71" s="3">
        <v>463.37200000000001</v>
      </c>
      <c r="M71" s="3">
        <v>310.154</v>
      </c>
      <c r="N71" s="3">
        <v>248.05</v>
      </c>
      <c r="O71" s="3">
        <f t="shared" ref="O71:O108" si="1">SUM(C71:N71)</f>
        <v>5845.54</v>
      </c>
      <c r="R71">
        <v>1</v>
      </c>
      <c r="S71" s="3">
        <v>12374.212</v>
      </c>
      <c r="T71" s="4"/>
    </row>
    <row r="72" spans="1:20" x14ac:dyDescent="0.25">
      <c r="A72" t="s">
        <v>26</v>
      </c>
      <c r="B72">
        <v>1</v>
      </c>
      <c r="C72" s="3">
        <v>1640.982</v>
      </c>
      <c r="D72" s="3">
        <v>1143.962</v>
      </c>
      <c r="E72" s="3">
        <v>1171.6199999999999</v>
      </c>
      <c r="F72" s="3">
        <v>1032.952</v>
      </c>
      <c r="G72" s="3">
        <v>1074.2139999999999</v>
      </c>
      <c r="H72" s="3">
        <v>1748</v>
      </c>
      <c r="I72" s="3">
        <v>1675.048</v>
      </c>
      <c r="J72" s="3">
        <v>1605.838</v>
      </c>
      <c r="K72" s="3">
        <v>1236.99</v>
      </c>
      <c r="L72" s="3">
        <v>1013.766</v>
      </c>
      <c r="M72" s="3">
        <v>1087.5419999999999</v>
      </c>
      <c r="N72" s="3">
        <v>1688.18</v>
      </c>
      <c r="O72" s="3">
        <f t="shared" si="1"/>
        <v>16119.093999999999</v>
      </c>
      <c r="R72">
        <v>2</v>
      </c>
      <c r="S72" s="3">
        <v>1897.7</v>
      </c>
      <c r="T72" s="4"/>
    </row>
    <row r="73" spans="1:20" x14ac:dyDescent="0.25">
      <c r="A73" t="s">
        <v>26</v>
      </c>
      <c r="B73">
        <v>2</v>
      </c>
      <c r="C73" s="3">
        <v>3.2000000000000001E-2</v>
      </c>
      <c r="D73" s="3">
        <v>0.1</v>
      </c>
      <c r="E73" s="3">
        <v>0.14599999999999999</v>
      </c>
      <c r="F73" s="3">
        <v>0.94599999999999995</v>
      </c>
      <c r="G73" s="3">
        <v>1.0640000000000001</v>
      </c>
      <c r="H73" s="3">
        <v>0.156</v>
      </c>
      <c r="I73" s="3">
        <v>0.61199999999999999</v>
      </c>
      <c r="J73" s="3">
        <v>2.8000000000000001E-2</v>
      </c>
      <c r="K73" s="3">
        <v>4.2000000000000003E-2</v>
      </c>
      <c r="L73" s="3">
        <v>1.4E-2</v>
      </c>
      <c r="M73" s="3">
        <v>0</v>
      </c>
      <c r="N73" s="3">
        <v>0</v>
      </c>
      <c r="O73" s="3">
        <f>AVERAGE(C73:M73)*12</f>
        <v>3.4254545454545458</v>
      </c>
      <c r="R73">
        <v>3</v>
      </c>
      <c r="S73" s="3">
        <v>4557.2319999999991</v>
      </c>
      <c r="T73" s="4"/>
    </row>
    <row r="74" spans="1:20" x14ac:dyDescent="0.25">
      <c r="A74" t="s">
        <v>26</v>
      </c>
      <c r="B74">
        <v>3</v>
      </c>
      <c r="C74" s="3">
        <v>45.055999999999997</v>
      </c>
      <c r="D74" s="3">
        <v>68.069999999999993</v>
      </c>
      <c r="E74" s="3">
        <v>97.873999999999995</v>
      </c>
      <c r="F74" s="3">
        <v>104.328</v>
      </c>
      <c r="G74" s="3">
        <v>105.19199999999999</v>
      </c>
      <c r="H74" s="3">
        <v>127.008</v>
      </c>
      <c r="I74" s="3">
        <v>124.67400000000001</v>
      </c>
      <c r="J74" s="3">
        <v>91.085999999999999</v>
      </c>
      <c r="K74" s="3">
        <v>66.957999999999998</v>
      </c>
      <c r="L74" s="3">
        <v>49.39</v>
      </c>
      <c r="M74" s="3">
        <v>35.475999999999999</v>
      </c>
      <c r="N74" s="3">
        <v>13.954000000000001</v>
      </c>
      <c r="O74" s="3">
        <f>AVERAGE(C74:M74)*12</f>
        <v>998.30399999999986</v>
      </c>
      <c r="R74" t="s">
        <v>21</v>
      </c>
      <c r="S74" s="3"/>
      <c r="T74" s="4">
        <v>2.94</v>
      </c>
    </row>
    <row r="75" spans="1:20" x14ac:dyDescent="0.25">
      <c r="A75" t="s">
        <v>27</v>
      </c>
      <c r="B75">
        <v>1</v>
      </c>
      <c r="C75" s="3">
        <v>1180.134</v>
      </c>
      <c r="D75" s="3">
        <v>956.10799999999995</v>
      </c>
      <c r="E75" s="3">
        <v>866.97400000000005</v>
      </c>
      <c r="F75" s="3">
        <v>928.53800000000001</v>
      </c>
      <c r="G75" s="3">
        <v>956.83</v>
      </c>
      <c r="H75" s="3">
        <v>1704.634</v>
      </c>
      <c r="I75" s="3">
        <v>1859.1780000000001</v>
      </c>
      <c r="J75" s="3">
        <v>2514.7620000000002</v>
      </c>
      <c r="K75" s="3">
        <v>1917.35</v>
      </c>
      <c r="L75" s="3">
        <v>1307.4259999999999</v>
      </c>
      <c r="M75" s="3">
        <v>1152.8620000000001</v>
      </c>
      <c r="N75" s="3">
        <v>1447.9079999999999</v>
      </c>
      <c r="O75" s="3">
        <f>AVERAGE(C75:M75)*12</f>
        <v>16739.777454545456</v>
      </c>
      <c r="R75">
        <v>1</v>
      </c>
      <c r="S75" s="3">
        <v>7056.9839999999986</v>
      </c>
      <c r="T75" s="4"/>
    </row>
    <row r="76" spans="1:20" x14ac:dyDescent="0.25">
      <c r="A76" t="s">
        <v>27</v>
      </c>
      <c r="B76">
        <v>2</v>
      </c>
      <c r="C76" s="3">
        <v>186.07599999999999</v>
      </c>
      <c r="D76" s="3">
        <v>229.54</v>
      </c>
      <c r="E76" s="3">
        <v>267.89400000000001</v>
      </c>
      <c r="F76" s="3">
        <v>276.31599999999997</v>
      </c>
      <c r="G76" s="3">
        <v>254.84399999999999</v>
      </c>
      <c r="H76" s="3">
        <v>192.696</v>
      </c>
      <c r="I76" s="3">
        <v>167.80799999999999</v>
      </c>
      <c r="J76" s="3">
        <v>90.567999999999998</v>
      </c>
      <c r="K76" s="3">
        <v>123.464</v>
      </c>
      <c r="L76" s="3">
        <v>180.10599999999999</v>
      </c>
      <c r="M76" s="3">
        <v>217.89400000000001</v>
      </c>
      <c r="N76" s="3">
        <v>95.072000000000003</v>
      </c>
      <c r="O76" s="3">
        <f t="shared" si="1"/>
        <v>2282.2780000000002</v>
      </c>
      <c r="R76">
        <v>2</v>
      </c>
      <c r="S76" s="3">
        <v>1712.904</v>
      </c>
      <c r="T76" s="4"/>
    </row>
    <row r="77" spans="1:20" x14ac:dyDescent="0.25">
      <c r="A77" t="s">
        <v>27</v>
      </c>
      <c r="B77">
        <v>3</v>
      </c>
      <c r="C77" s="3">
        <v>434.93799999999999</v>
      </c>
      <c r="D77" s="3">
        <v>474.93599999999998</v>
      </c>
      <c r="E77" s="3">
        <v>632.81799999999998</v>
      </c>
      <c r="F77" s="3">
        <v>638.20399999999995</v>
      </c>
      <c r="G77" s="3">
        <v>578.58199999999999</v>
      </c>
      <c r="H77" s="3">
        <v>630.19399999999996</v>
      </c>
      <c r="I77" s="3">
        <v>594.68799999999999</v>
      </c>
      <c r="J77" s="3">
        <v>555.58199999999999</v>
      </c>
      <c r="K77" s="3">
        <v>576.22400000000005</v>
      </c>
      <c r="L77" s="3">
        <v>505.09800000000001</v>
      </c>
      <c r="M77" s="3">
        <v>497.57400000000001</v>
      </c>
      <c r="N77" s="3">
        <v>323.66399999999999</v>
      </c>
      <c r="O77" s="3">
        <f t="shared" si="1"/>
        <v>6442.5019999999995</v>
      </c>
      <c r="R77">
        <v>3</v>
      </c>
      <c r="S77" s="3">
        <v>3517.8079999999991</v>
      </c>
      <c r="T77" s="4"/>
    </row>
    <row r="78" spans="1:20" x14ac:dyDescent="0.25">
      <c r="A78" t="s">
        <v>28</v>
      </c>
      <c r="B78">
        <v>1</v>
      </c>
      <c r="C78" s="3">
        <v>1071.442</v>
      </c>
      <c r="D78" s="3">
        <v>739.00800000000004</v>
      </c>
      <c r="E78" s="3">
        <v>808.87199999999996</v>
      </c>
      <c r="F78" s="3">
        <v>743.26800000000003</v>
      </c>
      <c r="G78" s="3">
        <v>1025.914</v>
      </c>
      <c r="H78" s="3">
        <v>2169.366</v>
      </c>
      <c r="I78" s="3">
        <v>2539.172</v>
      </c>
      <c r="J78" s="3">
        <v>2634.2159999999999</v>
      </c>
      <c r="K78" s="3">
        <v>1241.9259999999999</v>
      </c>
      <c r="L78" s="3">
        <v>829.05600000000004</v>
      </c>
      <c r="M78" s="3">
        <v>764.06200000000001</v>
      </c>
      <c r="N78" s="3">
        <v>1048.2840000000001</v>
      </c>
      <c r="O78" s="3">
        <f t="shared" si="1"/>
        <v>15614.585999999999</v>
      </c>
      <c r="R78" t="s">
        <v>22</v>
      </c>
      <c r="S78" s="3"/>
      <c r="T78" s="4">
        <v>1.2</v>
      </c>
    </row>
    <row r="79" spans="1:20" x14ac:dyDescent="0.25">
      <c r="A79" t="s">
        <v>28</v>
      </c>
      <c r="B79">
        <v>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116.69799999999999</v>
      </c>
      <c r="L79" s="3">
        <v>112.29</v>
      </c>
      <c r="M79" s="3">
        <v>72.914000000000001</v>
      </c>
      <c r="N79" s="3">
        <v>31.077999999999999</v>
      </c>
      <c r="O79" s="3">
        <f t="shared" si="1"/>
        <v>332.97999999999996</v>
      </c>
      <c r="R79">
        <v>1</v>
      </c>
      <c r="S79" s="3">
        <v>7526.3499999999995</v>
      </c>
      <c r="T79" s="4"/>
    </row>
    <row r="80" spans="1:20" x14ac:dyDescent="0.25">
      <c r="A80" t="s">
        <v>28</v>
      </c>
      <c r="B80">
        <v>3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329.94400000000002</v>
      </c>
      <c r="L80" s="3">
        <v>316.78800000000001</v>
      </c>
      <c r="M80" s="3">
        <v>210.74</v>
      </c>
      <c r="N80" s="3">
        <v>85.524000000000001</v>
      </c>
      <c r="O80" s="3">
        <f t="shared" si="1"/>
        <v>942.99599999999998</v>
      </c>
      <c r="R80">
        <v>2</v>
      </c>
      <c r="S80" s="3">
        <v>204.18599999999998</v>
      </c>
      <c r="T80" s="4"/>
    </row>
    <row r="81" spans="1:20" x14ac:dyDescent="0.25">
      <c r="A81" t="s">
        <v>29</v>
      </c>
      <c r="B81">
        <v>1</v>
      </c>
      <c r="C81" s="3">
        <v>699.12300000000005</v>
      </c>
      <c r="D81" s="3">
        <v>549.20699999999999</v>
      </c>
      <c r="E81" s="3">
        <v>503.47800000000001</v>
      </c>
      <c r="F81" s="3">
        <v>376.19099999999997</v>
      </c>
      <c r="G81" s="3">
        <v>1031.421</v>
      </c>
      <c r="H81" s="3">
        <v>2301.3420000000001</v>
      </c>
      <c r="I81" s="3">
        <v>2262.0630000000001</v>
      </c>
      <c r="J81" s="3">
        <v>2482.3560000000002</v>
      </c>
      <c r="K81" s="3">
        <v>1832.376</v>
      </c>
      <c r="L81" s="3">
        <v>1096.9770000000001</v>
      </c>
      <c r="M81" s="3">
        <v>337.65899999999999</v>
      </c>
      <c r="N81" s="3">
        <v>1007.22</v>
      </c>
      <c r="O81" s="3">
        <f t="shared" si="1"/>
        <v>14479.413</v>
      </c>
      <c r="R81">
        <v>3</v>
      </c>
      <c r="S81" s="3">
        <v>802.6020000000002</v>
      </c>
      <c r="T81" s="4"/>
    </row>
    <row r="82" spans="1:20" x14ac:dyDescent="0.25">
      <c r="A82" t="s">
        <v>29</v>
      </c>
      <c r="B82">
        <v>2</v>
      </c>
      <c r="C82" s="3">
        <v>114.021</v>
      </c>
      <c r="D82" s="3">
        <v>168.06899999999999</v>
      </c>
      <c r="E82" s="3">
        <v>284.505</v>
      </c>
      <c r="F82" s="3">
        <v>416.18700000000001</v>
      </c>
      <c r="G82" s="3">
        <v>186.31200000000001</v>
      </c>
      <c r="H82" s="3">
        <v>78.626999999999995</v>
      </c>
      <c r="I82" s="3">
        <v>105.318</v>
      </c>
      <c r="J82" s="3">
        <v>70.302000000000007</v>
      </c>
      <c r="K82" s="3">
        <v>90.938999999999993</v>
      </c>
      <c r="L82" s="3">
        <v>109.875</v>
      </c>
      <c r="M82" s="3">
        <v>186.51300000000001</v>
      </c>
      <c r="N82" s="3">
        <v>77.132999999999996</v>
      </c>
      <c r="O82" s="3">
        <f t="shared" si="1"/>
        <v>1887.8009999999999</v>
      </c>
      <c r="R82" t="s">
        <v>23</v>
      </c>
      <c r="S82" s="3"/>
      <c r="T82" s="4">
        <v>2.2999999999999998</v>
      </c>
    </row>
    <row r="83" spans="1:20" x14ac:dyDescent="0.25">
      <c r="A83" t="s">
        <v>29</v>
      </c>
      <c r="B83">
        <v>3</v>
      </c>
      <c r="C83" s="3">
        <v>280.44900000000001</v>
      </c>
      <c r="D83" s="3">
        <v>348.68099999999998</v>
      </c>
      <c r="E83" s="3">
        <v>512.30399999999997</v>
      </c>
      <c r="F83" s="3">
        <v>597.07500000000005</v>
      </c>
      <c r="G83" s="3">
        <v>554.29499999999996</v>
      </c>
      <c r="H83" s="3">
        <v>620.66099999999994</v>
      </c>
      <c r="I83" s="3">
        <v>595.38599999999997</v>
      </c>
      <c r="J83" s="3">
        <v>553.49099999999999</v>
      </c>
      <c r="K83" s="3">
        <v>504.37200000000001</v>
      </c>
      <c r="L83" s="3">
        <v>396.82799999999997</v>
      </c>
      <c r="M83" s="3">
        <v>315.63600000000002</v>
      </c>
      <c r="N83" s="3">
        <v>238.92</v>
      </c>
      <c r="O83" s="3">
        <f t="shared" si="1"/>
        <v>5518.098</v>
      </c>
      <c r="R83">
        <v>1</v>
      </c>
      <c r="S83" s="3">
        <v>10154.944000000001</v>
      </c>
      <c r="T83" s="4"/>
    </row>
    <row r="84" spans="1:20" x14ac:dyDescent="0.25">
      <c r="A84" t="s">
        <v>30</v>
      </c>
      <c r="B84">
        <v>1</v>
      </c>
      <c r="C84" s="3">
        <v>2082.8980000000001</v>
      </c>
      <c r="D84" s="3">
        <v>1682.0820000000001</v>
      </c>
      <c r="E84" s="3">
        <v>1555.41</v>
      </c>
      <c r="F84" s="3">
        <v>1486.546</v>
      </c>
      <c r="G84" s="3">
        <v>1155.5260000000001</v>
      </c>
      <c r="H84" s="3">
        <v>1525</v>
      </c>
      <c r="I84" s="3">
        <v>1865.796</v>
      </c>
      <c r="J84" s="3">
        <v>1580.1020000000001</v>
      </c>
      <c r="K84" s="3">
        <v>1132.172</v>
      </c>
      <c r="L84" s="3">
        <v>616.15599999999995</v>
      </c>
      <c r="M84" s="3">
        <v>1962.624</v>
      </c>
      <c r="N84" s="3">
        <v>2150.7719999999999</v>
      </c>
      <c r="O84" s="3">
        <f t="shared" si="1"/>
        <v>18795.084000000003</v>
      </c>
      <c r="R84">
        <v>2</v>
      </c>
      <c r="S84" s="3">
        <v>1001.0559999999999</v>
      </c>
      <c r="T84" s="4"/>
    </row>
    <row r="85" spans="1:20" x14ac:dyDescent="0.25">
      <c r="A85" t="s">
        <v>30</v>
      </c>
      <c r="B85">
        <v>2</v>
      </c>
      <c r="C85" s="3">
        <v>0</v>
      </c>
      <c r="D85" s="3">
        <v>2.4E-2</v>
      </c>
      <c r="E85" s="3">
        <v>1.9039999999999999</v>
      </c>
      <c r="F85" s="3">
        <v>0.59</v>
      </c>
      <c r="G85" s="3">
        <v>2.7879999999999998</v>
      </c>
      <c r="H85" s="3">
        <v>5.7039999999999997</v>
      </c>
      <c r="I85" s="3">
        <v>2E-3</v>
      </c>
      <c r="J85" s="3">
        <v>0.81</v>
      </c>
      <c r="K85" s="3">
        <v>4.2480000000000002</v>
      </c>
      <c r="L85" s="3">
        <v>12.84</v>
      </c>
      <c r="M85" s="3">
        <v>7.5679999999999996</v>
      </c>
      <c r="N85" s="3">
        <v>0.104</v>
      </c>
      <c r="O85" s="3">
        <f t="shared" si="1"/>
        <v>36.582000000000001</v>
      </c>
      <c r="R85">
        <v>3</v>
      </c>
      <c r="S85" s="3">
        <v>3739</v>
      </c>
      <c r="T85" s="4"/>
    </row>
    <row r="86" spans="1:20" x14ac:dyDescent="0.25">
      <c r="A86" t="s">
        <v>30</v>
      </c>
      <c r="B86">
        <v>3</v>
      </c>
      <c r="C86" s="3">
        <v>89.674000000000007</v>
      </c>
      <c r="D86" s="3">
        <v>97.043999999999997</v>
      </c>
      <c r="E86" s="3">
        <v>123.056</v>
      </c>
      <c r="F86" s="3">
        <v>149.268</v>
      </c>
      <c r="G86" s="3">
        <v>127.08</v>
      </c>
      <c r="H86" s="3">
        <v>147.286</v>
      </c>
      <c r="I86" s="3">
        <v>141.87200000000001</v>
      </c>
      <c r="J86" s="3">
        <v>139.952</v>
      </c>
      <c r="K86" s="3">
        <v>141.774</v>
      </c>
      <c r="L86" s="3">
        <v>109.726</v>
      </c>
      <c r="M86" s="3">
        <v>103.782</v>
      </c>
      <c r="N86" s="3">
        <v>49.17</v>
      </c>
      <c r="O86" s="3">
        <f t="shared" si="1"/>
        <v>1419.6840000000004</v>
      </c>
      <c r="R86" t="s">
        <v>24</v>
      </c>
      <c r="S86" s="3"/>
      <c r="T86" s="4">
        <v>6.45</v>
      </c>
    </row>
    <row r="87" spans="1:20" x14ac:dyDescent="0.25">
      <c r="A87" t="s">
        <v>31</v>
      </c>
      <c r="B87">
        <v>1</v>
      </c>
      <c r="C87" s="3">
        <v>2261.0880000000002</v>
      </c>
      <c r="D87" s="3">
        <v>1822.2439999999999</v>
      </c>
      <c r="E87" s="3">
        <v>1853.87</v>
      </c>
      <c r="F87" s="3">
        <v>1725.848</v>
      </c>
      <c r="G87" s="3">
        <v>1697.1379999999999</v>
      </c>
      <c r="H87" s="3">
        <v>2546.982</v>
      </c>
      <c r="I87" s="3">
        <v>2830.02</v>
      </c>
      <c r="J87" s="3">
        <v>2846.53</v>
      </c>
      <c r="K87" s="3">
        <v>2322.0880000000002</v>
      </c>
      <c r="L87" s="3">
        <v>1951.9960000000001</v>
      </c>
      <c r="M87" s="3">
        <v>1970.81</v>
      </c>
      <c r="N87" s="3">
        <v>2527.6640000000002</v>
      </c>
      <c r="O87" s="3">
        <f t="shared" si="1"/>
        <v>26356.278000000002</v>
      </c>
      <c r="R87">
        <v>1</v>
      </c>
      <c r="S87" s="3">
        <v>9096.9779999999992</v>
      </c>
      <c r="T87" s="4"/>
    </row>
    <row r="88" spans="1:20" x14ac:dyDescent="0.25">
      <c r="A88" t="s">
        <v>31</v>
      </c>
      <c r="B88">
        <v>2</v>
      </c>
      <c r="C88" s="3">
        <v>70.97</v>
      </c>
      <c r="D88" s="3">
        <v>92.284000000000006</v>
      </c>
      <c r="E88" s="3">
        <v>135.82</v>
      </c>
      <c r="F88" s="3">
        <v>171.91399999999999</v>
      </c>
      <c r="G88" s="3">
        <v>148.17599999999999</v>
      </c>
      <c r="H88" s="3">
        <v>70.834000000000003</v>
      </c>
      <c r="I88" s="3">
        <v>47.043999999999997</v>
      </c>
      <c r="J88" s="3">
        <v>41.302</v>
      </c>
      <c r="K88" s="3">
        <v>70.686000000000007</v>
      </c>
      <c r="L88" s="3">
        <v>90.25</v>
      </c>
      <c r="M88" s="3">
        <v>77.552000000000007</v>
      </c>
      <c r="N88" s="3">
        <v>46.125999999999998</v>
      </c>
      <c r="O88" s="3">
        <f>AVERAGE(C88:M88)*12</f>
        <v>1109.2712727272728</v>
      </c>
      <c r="R88">
        <v>2</v>
      </c>
      <c r="S88" s="3">
        <v>4520.8739999999998</v>
      </c>
      <c r="T88" s="4"/>
    </row>
    <row r="89" spans="1:20" x14ac:dyDescent="0.25">
      <c r="A89" t="s">
        <v>31</v>
      </c>
      <c r="B89">
        <v>3</v>
      </c>
      <c r="C89" s="3">
        <v>286.75599999999997</v>
      </c>
      <c r="D89" s="3">
        <v>337.976</v>
      </c>
      <c r="E89" s="3">
        <v>441.95</v>
      </c>
      <c r="F89" s="3">
        <v>480.65800000000002</v>
      </c>
      <c r="G89" s="3">
        <v>419.27199999999999</v>
      </c>
      <c r="H89" s="3">
        <v>397.78800000000001</v>
      </c>
      <c r="I89" s="3">
        <v>396.21199999999999</v>
      </c>
      <c r="J89" s="3">
        <v>377.178</v>
      </c>
      <c r="K89" s="3">
        <v>373.096</v>
      </c>
      <c r="L89" s="3">
        <v>345.91399999999999</v>
      </c>
      <c r="M89" s="3">
        <v>332.06799999999998</v>
      </c>
      <c r="N89" s="3">
        <v>260.63</v>
      </c>
      <c r="O89" s="3">
        <f t="shared" ref="O89:O90" si="2">AVERAGE(C89:M89)*12</f>
        <v>4569.6741818181827</v>
      </c>
      <c r="R89">
        <v>3</v>
      </c>
      <c r="S89" s="3">
        <v>6565.0019999999995</v>
      </c>
      <c r="T89" s="4"/>
    </row>
    <row r="90" spans="1:20" x14ac:dyDescent="0.25">
      <c r="A90" t="s">
        <v>32</v>
      </c>
      <c r="B90">
        <v>1</v>
      </c>
      <c r="C90" s="3">
        <v>1890.884</v>
      </c>
      <c r="D90" s="3">
        <v>1325.9459999999999</v>
      </c>
      <c r="E90" s="3">
        <v>1289.606</v>
      </c>
      <c r="F90" s="3">
        <v>925.53399999999999</v>
      </c>
      <c r="G90" s="3">
        <v>804.84</v>
      </c>
      <c r="H90" s="3">
        <v>998.904</v>
      </c>
      <c r="I90" s="3">
        <v>920.22</v>
      </c>
      <c r="J90" s="3">
        <v>861.39800000000002</v>
      </c>
      <c r="K90" s="3">
        <v>812.86</v>
      </c>
      <c r="L90" s="3">
        <v>1117.2180000000001</v>
      </c>
      <c r="M90" s="3">
        <v>1438.3019999999999</v>
      </c>
      <c r="N90" s="3">
        <v>1750.326</v>
      </c>
      <c r="O90" s="3">
        <f t="shared" si="2"/>
        <v>13511.685818181821</v>
      </c>
      <c r="R90" t="s">
        <v>25</v>
      </c>
      <c r="S90" s="3"/>
      <c r="T90" s="4">
        <v>3.7</v>
      </c>
    </row>
    <row r="91" spans="1:20" x14ac:dyDescent="0.25">
      <c r="A91" t="s">
        <v>32</v>
      </c>
      <c r="B91">
        <v>2</v>
      </c>
      <c r="C91" s="3">
        <v>20.724</v>
      </c>
      <c r="D91" s="3">
        <v>76.122</v>
      </c>
      <c r="E91" s="3">
        <v>145.92400000000001</v>
      </c>
      <c r="F91" s="3">
        <v>279.89999999999998</v>
      </c>
      <c r="G91" s="3">
        <v>247.93</v>
      </c>
      <c r="H91" s="3">
        <v>327.322</v>
      </c>
      <c r="I91" s="3">
        <v>294.39</v>
      </c>
      <c r="J91" s="3">
        <v>252.45400000000001</v>
      </c>
      <c r="K91" s="3">
        <v>220.256</v>
      </c>
      <c r="L91" s="3">
        <v>111.29</v>
      </c>
      <c r="M91" s="3">
        <v>54.86</v>
      </c>
      <c r="N91" s="3">
        <v>8.2140000000000004</v>
      </c>
      <c r="O91" s="3">
        <f t="shared" si="1"/>
        <v>2039.3859999999997</v>
      </c>
      <c r="R91">
        <v>1</v>
      </c>
      <c r="S91" s="3">
        <v>16266.73</v>
      </c>
      <c r="T91" s="4"/>
    </row>
    <row r="92" spans="1:20" x14ac:dyDescent="0.25">
      <c r="A92" t="s">
        <v>32</v>
      </c>
      <c r="B92">
        <v>3</v>
      </c>
      <c r="C92" s="3">
        <v>210.714</v>
      </c>
      <c r="D92" s="3">
        <v>358.69200000000001</v>
      </c>
      <c r="E92" s="3">
        <v>563.202</v>
      </c>
      <c r="F92" s="3">
        <v>324.71600000000001</v>
      </c>
      <c r="G92" s="3">
        <v>599.78399999999999</v>
      </c>
      <c r="H92" s="3">
        <v>811.654</v>
      </c>
      <c r="I92" s="3">
        <v>784.29</v>
      </c>
      <c r="J92" s="3">
        <v>670.56</v>
      </c>
      <c r="K92" s="3">
        <v>565.274</v>
      </c>
      <c r="L92" s="3">
        <v>403.21600000000001</v>
      </c>
      <c r="M92" s="3">
        <v>253.56800000000001</v>
      </c>
      <c r="N92" s="3">
        <v>106.98399999999999</v>
      </c>
      <c r="O92" s="3">
        <f t="shared" si="1"/>
        <v>5652.6540000000014</v>
      </c>
      <c r="R92">
        <v>2</v>
      </c>
      <c r="S92" s="3">
        <v>2201.9839999999999</v>
      </c>
      <c r="T92" s="4"/>
    </row>
    <row r="93" spans="1:20" x14ac:dyDescent="0.25">
      <c r="A93" t="s">
        <v>33</v>
      </c>
      <c r="B93">
        <v>1</v>
      </c>
      <c r="C93" s="3">
        <v>3028.5140000000001</v>
      </c>
      <c r="D93" s="3">
        <v>1903.48</v>
      </c>
      <c r="E93" s="3">
        <v>1316.654</v>
      </c>
      <c r="F93" s="3">
        <v>801.46199999999999</v>
      </c>
      <c r="G93" s="3">
        <v>904.62599999999998</v>
      </c>
      <c r="H93" s="3">
        <v>2535.7559999999999</v>
      </c>
      <c r="I93" s="3">
        <v>3620.9859999999999</v>
      </c>
      <c r="J93" s="3">
        <v>2785.2280000000001</v>
      </c>
      <c r="K93" s="3">
        <v>2096.08</v>
      </c>
      <c r="L93" s="3">
        <v>1357.7439999999999</v>
      </c>
      <c r="M93" s="3">
        <v>2485.86</v>
      </c>
      <c r="N93" s="3">
        <v>4561.9279999999999</v>
      </c>
      <c r="O93" s="3">
        <f t="shared" si="1"/>
        <v>27398.317999999999</v>
      </c>
      <c r="R93">
        <v>3</v>
      </c>
      <c r="S93" s="3">
        <v>5845.54</v>
      </c>
      <c r="T93" s="4"/>
    </row>
    <row r="94" spans="1:20" x14ac:dyDescent="0.25">
      <c r="A94" t="s">
        <v>33</v>
      </c>
      <c r="B94">
        <v>2</v>
      </c>
      <c r="C94" s="3">
        <v>30.378</v>
      </c>
      <c r="D94" s="3">
        <v>67.462000000000003</v>
      </c>
      <c r="E94" s="3">
        <v>145.626</v>
      </c>
      <c r="F94" s="3">
        <v>214.36799999999999</v>
      </c>
      <c r="G94" s="3">
        <v>161.376</v>
      </c>
      <c r="H94" s="3">
        <v>78.680000000000007</v>
      </c>
      <c r="I94" s="3">
        <v>13.523999999999999</v>
      </c>
      <c r="J94" s="3">
        <v>51.201999999999998</v>
      </c>
      <c r="K94" s="3">
        <v>55.368000000000002</v>
      </c>
      <c r="L94" s="3">
        <v>54.817999999999998</v>
      </c>
      <c r="M94" s="3">
        <v>53.832000000000001</v>
      </c>
      <c r="N94" s="3">
        <v>0.56399999999999995</v>
      </c>
      <c r="O94" s="3">
        <f t="shared" si="1"/>
        <v>927.19800000000009</v>
      </c>
      <c r="R94" t="s">
        <v>26</v>
      </c>
      <c r="S94" s="3"/>
      <c r="T94" s="4">
        <v>1</v>
      </c>
    </row>
    <row r="95" spans="1:20" x14ac:dyDescent="0.25">
      <c r="A95" t="s">
        <v>33</v>
      </c>
      <c r="B95">
        <v>3</v>
      </c>
      <c r="C95" s="3">
        <v>336.81799999999998</v>
      </c>
      <c r="D95" s="3">
        <v>383.76</v>
      </c>
      <c r="E95" s="3">
        <v>499.31200000000001</v>
      </c>
      <c r="F95" s="3">
        <v>553.62</v>
      </c>
      <c r="G95" s="3">
        <v>484.8</v>
      </c>
      <c r="H95" s="3">
        <v>532.79999999999995</v>
      </c>
      <c r="I95" s="3">
        <v>509.51400000000001</v>
      </c>
      <c r="J95" s="3">
        <v>495.31200000000001</v>
      </c>
      <c r="K95" s="3">
        <v>485.24400000000003</v>
      </c>
      <c r="L95" s="3">
        <v>408.274</v>
      </c>
      <c r="M95" s="3">
        <v>392.13200000000001</v>
      </c>
      <c r="N95" s="3">
        <v>317.40800000000002</v>
      </c>
      <c r="O95" s="3">
        <f t="shared" si="1"/>
        <v>5398.9939999999997</v>
      </c>
      <c r="R95">
        <v>1</v>
      </c>
      <c r="S95" s="3">
        <v>16119.093999999999</v>
      </c>
      <c r="T95" s="4"/>
    </row>
    <row r="96" spans="1:20" x14ac:dyDescent="0.25">
      <c r="A96" t="s">
        <v>34</v>
      </c>
      <c r="B96">
        <v>1</v>
      </c>
      <c r="C96" s="3">
        <v>1900.0619999999999</v>
      </c>
      <c r="D96" s="3">
        <v>1419.1980000000001</v>
      </c>
      <c r="E96" s="3">
        <v>1322.95</v>
      </c>
      <c r="F96" s="3">
        <v>986.42399999999998</v>
      </c>
      <c r="G96" s="3">
        <v>976.33600000000001</v>
      </c>
      <c r="H96" s="3">
        <v>2061.5459999999998</v>
      </c>
      <c r="I96" s="3">
        <v>2134.3440000000001</v>
      </c>
      <c r="J96" s="3">
        <v>1630.83</v>
      </c>
      <c r="K96" s="3">
        <v>1284.3219999999999</v>
      </c>
      <c r="L96" s="3">
        <v>1204.164</v>
      </c>
      <c r="M96" s="3">
        <v>2096.48</v>
      </c>
      <c r="N96" s="3">
        <v>2738.1039999999998</v>
      </c>
      <c r="O96" s="3">
        <f t="shared" si="1"/>
        <v>19754.760000000002</v>
      </c>
      <c r="R96">
        <v>2</v>
      </c>
      <c r="S96" s="3">
        <v>3.4254545454545458</v>
      </c>
      <c r="T96" s="4"/>
    </row>
    <row r="97" spans="1:20" x14ac:dyDescent="0.25">
      <c r="A97" t="s">
        <v>34</v>
      </c>
      <c r="B97">
        <v>2</v>
      </c>
      <c r="C97" s="3">
        <v>378.71600000000001</v>
      </c>
      <c r="D97" s="3">
        <v>656.41800000000001</v>
      </c>
      <c r="E97" s="3">
        <v>1052.096</v>
      </c>
      <c r="F97" s="3">
        <v>1195.58</v>
      </c>
      <c r="G97" s="3">
        <v>941.47199999999998</v>
      </c>
      <c r="H97" s="3">
        <v>723.726</v>
      </c>
      <c r="I97" s="3">
        <v>540.47799999999995</v>
      </c>
      <c r="J97" s="3">
        <v>566.20000000000005</v>
      </c>
      <c r="K97" s="3">
        <v>797.428</v>
      </c>
      <c r="L97" s="3">
        <v>802.74199999999996</v>
      </c>
      <c r="M97" s="3">
        <v>382.43400000000003</v>
      </c>
      <c r="N97" s="3">
        <v>191.916</v>
      </c>
      <c r="O97" s="3">
        <f t="shared" si="1"/>
        <v>8229.2060000000001</v>
      </c>
      <c r="R97">
        <v>3</v>
      </c>
      <c r="S97" s="3">
        <v>998.30399999999986</v>
      </c>
      <c r="T97" s="4"/>
    </row>
    <row r="98" spans="1:20" x14ac:dyDescent="0.25">
      <c r="A98" t="s">
        <v>34</v>
      </c>
      <c r="B98">
        <v>3</v>
      </c>
      <c r="C98" s="3">
        <v>822.80600000000004</v>
      </c>
      <c r="D98" s="3">
        <v>1190.248</v>
      </c>
      <c r="E98" s="3">
        <v>1674.8320000000001</v>
      </c>
      <c r="F98" s="3">
        <v>1773.0239999999999</v>
      </c>
      <c r="G98" s="3">
        <v>1542.354</v>
      </c>
      <c r="H98" s="3">
        <v>2010.268</v>
      </c>
      <c r="I98" s="3">
        <v>1939.578</v>
      </c>
      <c r="J98" s="3">
        <v>1778.096</v>
      </c>
      <c r="K98" s="3">
        <v>1661.7760000000001</v>
      </c>
      <c r="L98" s="3">
        <v>1316.6859999999999</v>
      </c>
      <c r="M98" s="3">
        <v>840.26599999999996</v>
      </c>
      <c r="N98" s="3">
        <v>520.64</v>
      </c>
      <c r="O98" s="3">
        <f t="shared" si="1"/>
        <v>17070.573999999997</v>
      </c>
      <c r="R98" t="s">
        <v>27</v>
      </c>
      <c r="S98" s="3"/>
      <c r="T98" s="4">
        <v>3.2</v>
      </c>
    </row>
    <row r="99" spans="1:20" x14ac:dyDescent="0.25">
      <c r="A99" t="s">
        <v>35</v>
      </c>
      <c r="B99">
        <v>1</v>
      </c>
      <c r="C99" s="3">
        <v>6807.2960000000003</v>
      </c>
      <c r="D99" s="3">
        <v>4609.6819999999998</v>
      </c>
      <c r="E99" s="3">
        <v>4421.8540000000003</v>
      </c>
      <c r="F99" s="3">
        <v>3743.5940000000001</v>
      </c>
      <c r="G99" s="3">
        <v>3559.0680000000002</v>
      </c>
      <c r="H99" s="3">
        <v>2861.6120000000001</v>
      </c>
      <c r="I99" s="3">
        <v>3052.6619999999998</v>
      </c>
      <c r="J99" s="3">
        <v>3189.81</v>
      </c>
      <c r="K99" s="3">
        <v>2886.2559999999999</v>
      </c>
      <c r="L99" s="3">
        <v>3235.3560000000002</v>
      </c>
      <c r="M99" s="3">
        <v>5238.8119999999999</v>
      </c>
      <c r="N99" s="3">
        <v>6859.68</v>
      </c>
      <c r="O99" s="3">
        <f t="shared" si="1"/>
        <v>50465.682000000001</v>
      </c>
      <c r="R99">
        <v>1</v>
      </c>
      <c r="S99" s="3">
        <v>16739.777454545456</v>
      </c>
      <c r="T99" s="4"/>
    </row>
    <row r="100" spans="1:20" x14ac:dyDescent="0.25">
      <c r="A100" t="s">
        <v>35</v>
      </c>
      <c r="B100">
        <v>2</v>
      </c>
      <c r="C100" s="3">
        <v>732.84799999999996</v>
      </c>
      <c r="D100" s="3">
        <v>1412.434</v>
      </c>
      <c r="E100" s="3">
        <v>1986.9639999999999</v>
      </c>
      <c r="F100" s="3">
        <v>2133.4760000000001</v>
      </c>
      <c r="G100" s="3">
        <v>1824.482</v>
      </c>
      <c r="H100" s="3">
        <v>2652.5439999999999</v>
      </c>
      <c r="I100" s="3">
        <v>2421.0720000000001</v>
      </c>
      <c r="J100" s="3">
        <v>2522.9760000000001</v>
      </c>
      <c r="K100" s="3">
        <v>2387.33</v>
      </c>
      <c r="L100" s="3">
        <v>2209.346</v>
      </c>
      <c r="M100" s="3">
        <v>1082.1479999999999</v>
      </c>
      <c r="N100" s="3">
        <v>533.24400000000003</v>
      </c>
      <c r="O100" s="3">
        <f t="shared" si="1"/>
        <v>21898.864000000001</v>
      </c>
      <c r="R100">
        <v>2</v>
      </c>
      <c r="S100" s="3">
        <v>2282.2780000000002</v>
      </c>
      <c r="T100" s="4"/>
    </row>
    <row r="101" spans="1:20" x14ac:dyDescent="0.25">
      <c r="A101" t="s">
        <v>35</v>
      </c>
      <c r="B101">
        <v>3</v>
      </c>
      <c r="C101" s="3">
        <v>1935.298</v>
      </c>
      <c r="D101" s="3">
        <v>2608.4920000000002</v>
      </c>
      <c r="E101" s="3">
        <v>3671.88</v>
      </c>
      <c r="F101" s="3">
        <v>3876.7779999999998</v>
      </c>
      <c r="G101" s="3">
        <v>3149.48</v>
      </c>
      <c r="H101" s="3">
        <v>4230.0739999999996</v>
      </c>
      <c r="I101" s="3">
        <v>3935.0540000000001</v>
      </c>
      <c r="J101" s="3">
        <v>3960.768</v>
      </c>
      <c r="K101" s="3">
        <v>3692.1419999999998</v>
      </c>
      <c r="L101" s="3">
        <v>3176.6759999999999</v>
      </c>
      <c r="M101" s="3">
        <v>2014.5540000000001</v>
      </c>
      <c r="N101" s="3">
        <v>1585.91</v>
      </c>
      <c r="O101" s="3">
        <f t="shared" si="1"/>
        <v>37837.106</v>
      </c>
      <c r="R101">
        <v>3</v>
      </c>
      <c r="S101" s="3">
        <v>6442.5019999999995</v>
      </c>
      <c r="T101" s="4"/>
    </row>
    <row r="102" spans="1:20" x14ac:dyDescent="0.25">
      <c r="A102" t="s">
        <v>36</v>
      </c>
      <c r="B102">
        <v>1</v>
      </c>
      <c r="C102" s="3">
        <v>2420.86</v>
      </c>
      <c r="D102" s="3">
        <v>2728.462</v>
      </c>
      <c r="E102" s="3">
        <v>2667.498</v>
      </c>
      <c r="F102" s="3">
        <v>2001.636</v>
      </c>
      <c r="G102" s="3">
        <v>3088.7840000000001</v>
      </c>
      <c r="H102" s="3">
        <v>3474.67</v>
      </c>
      <c r="I102" s="3">
        <v>4050.1439999999998</v>
      </c>
      <c r="J102" s="3">
        <v>3459.6419999999998</v>
      </c>
      <c r="K102" s="3">
        <v>3181.4140000000002</v>
      </c>
      <c r="L102" s="3">
        <v>4705.1139999999996</v>
      </c>
      <c r="M102" s="3">
        <v>2057.0140000000001</v>
      </c>
      <c r="N102" s="3">
        <v>2433.3780000000002</v>
      </c>
      <c r="O102" s="3">
        <f t="shared" si="1"/>
        <v>36268.616000000002</v>
      </c>
      <c r="R102" t="s">
        <v>28</v>
      </c>
      <c r="S102" s="3"/>
      <c r="T102" s="4">
        <v>2.76</v>
      </c>
    </row>
    <row r="103" spans="1:20" x14ac:dyDescent="0.25">
      <c r="A103" t="s">
        <v>36</v>
      </c>
      <c r="B103">
        <v>2</v>
      </c>
      <c r="C103" s="3">
        <v>10.55</v>
      </c>
      <c r="D103" s="3">
        <v>13.504</v>
      </c>
      <c r="E103" s="3">
        <v>39.771999999999998</v>
      </c>
      <c r="F103" s="3">
        <v>167.75399999999999</v>
      </c>
      <c r="G103" s="3">
        <v>94.653999999999996</v>
      </c>
      <c r="H103" s="3">
        <v>26.202000000000002</v>
      </c>
      <c r="I103" s="3">
        <v>261.37200000000001</v>
      </c>
      <c r="J103" s="3">
        <v>257.55200000000002</v>
      </c>
      <c r="K103" s="3">
        <v>369.02800000000002</v>
      </c>
      <c r="L103" s="3">
        <v>157.65799999999999</v>
      </c>
      <c r="M103" s="3">
        <v>155.38399999999999</v>
      </c>
      <c r="N103" s="3">
        <v>67.632000000000005</v>
      </c>
      <c r="O103" s="3">
        <f t="shared" si="1"/>
        <v>1621.0619999999999</v>
      </c>
      <c r="R103">
        <v>1</v>
      </c>
      <c r="S103" s="3">
        <v>15614.585999999999</v>
      </c>
      <c r="T103" s="4"/>
    </row>
    <row r="104" spans="1:20" x14ac:dyDescent="0.25">
      <c r="A104" t="s">
        <v>36</v>
      </c>
      <c r="B104">
        <v>3</v>
      </c>
      <c r="C104" s="3">
        <v>695.13400000000001</v>
      </c>
      <c r="D104" s="3">
        <v>821.34799999999996</v>
      </c>
      <c r="E104" s="3">
        <v>1162.8520000000001</v>
      </c>
      <c r="F104" s="3">
        <v>1401.866</v>
      </c>
      <c r="G104" s="3">
        <v>1294.6220000000001</v>
      </c>
      <c r="H104" s="3">
        <v>1330.99</v>
      </c>
      <c r="I104" s="3">
        <v>1242.1199999999999</v>
      </c>
      <c r="J104" s="3">
        <v>1153.684</v>
      </c>
      <c r="K104" s="3">
        <v>1032.8140000000001</v>
      </c>
      <c r="L104" s="3">
        <v>804.72799999999995</v>
      </c>
      <c r="M104" s="3">
        <v>698.02200000000005</v>
      </c>
      <c r="N104" s="3">
        <v>546.91800000000001</v>
      </c>
      <c r="O104" s="3">
        <f t="shared" si="1"/>
        <v>12185.098</v>
      </c>
      <c r="R104">
        <v>2</v>
      </c>
      <c r="S104" s="3">
        <v>332.97999999999996</v>
      </c>
      <c r="T104" s="4"/>
    </row>
    <row r="105" spans="1:20" x14ac:dyDescent="0.25">
      <c r="A105" t="s">
        <v>37</v>
      </c>
      <c r="B105">
        <v>1</v>
      </c>
      <c r="C105" s="3">
        <v>4992.2240000000002</v>
      </c>
      <c r="D105" s="3">
        <v>2321.4479999999999</v>
      </c>
      <c r="E105" s="3">
        <v>2850.6959999999999</v>
      </c>
      <c r="F105" s="3">
        <v>2609.36</v>
      </c>
      <c r="G105" s="3">
        <v>2445.0239999999999</v>
      </c>
      <c r="H105" s="3">
        <v>3343.3359999999998</v>
      </c>
      <c r="I105" s="3">
        <v>3808.48</v>
      </c>
      <c r="J105" s="3">
        <v>3428.6080000000002</v>
      </c>
      <c r="K105" s="3">
        <v>3204.672</v>
      </c>
      <c r="L105" s="3">
        <v>2802.3919999999998</v>
      </c>
      <c r="M105" s="3">
        <v>3682.9760000000001</v>
      </c>
      <c r="N105" s="3">
        <v>4151.616</v>
      </c>
      <c r="O105" s="3">
        <f t="shared" si="1"/>
        <v>39640.832000000002</v>
      </c>
      <c r="R105">
        <v>3</v>
      </c>
      <c r="S105" s="3">
        <v>942.99599999999998</v>
      </c>
      <c r="T105" s="4"/>
    </row>
    <row r="106" spans="1:20" x14ac:dyDescent="0.25">
      <c r="A106" t="s">
        <v>37</v>
      </c>
      <c r="B106">
        <v>2</v>
      </c>
      <c r="C106" s="3">
        <v>170.08</v>
      </c>
      <c r="D106" s="3">
        <v>300.16800000000001</v>
      </c>
      <c r="E106" s="3">
        <v>459.03199999999998</v>
      </c>
      <c r="F106" s="3">
        <v>481.67200000000003</v>
      </c>
      <c r="G106" s="3">
        <v>286.56</v>
      </c>
      <c r="H106" s="3">
        <v>178.19200000000001</v>
      </c>
      <c r="I106" s="3">
        <v>129.61600000000001</v>
      </c>
      <c r="J106" s="3">
        <v>198.92</v>
      </c>
      <c r="K106" s="3">
        <v>226.72800000000001</v>
      </c>
      <c r="L106" s="3">
        <v>279.00799999999998</v>
      </c>
      <c r="M106" s="3">
        <v>204.89599999999999</v>
      </c>
      <c r="N106" s="3">
        <v>51.712000000000003</v>
      </c>
      <c r="O106" s="3">
        <f t="shared" si="1"/>
        <v>2966.5839999999998</v>
      </c>
      <c r="R106" t="s">
        <v>29</v>
      </c>
      <c r="S106" s="3"/>
      <c r="T106" s="4">
        <v>3.7</v>
      </c>
    </row>
    <row r="107" spans="1:20" x14ac:dyDescent="0.25">
      <c r="A107" t="s">
        <v>37</v>
      </c>
      <c r="B107">
        <v>3</v>
      </c>
      <c r="C107" s="3">
        <v>762.27800000000002</v>
      </c>
      <c r="D107" s="3">
        <v>1012.268</v>
      </c>
      <c r="E107" s="3">
        <v>1356.3040000000001</v>
      </c>
      <c r="F107" s="3">
        <v>1262.5319999999999</v>
      </c>
      <c r="G107" s="3">
        <v>1097.2260000000001</v>
      </c>
      <c r="H107" s="3">
        <v>1388.0219999999999</v>
      </c>
      <c r="I107" s="3">
        <v>1356.606</v>
      </c>
      <c r="J107" s="3">
        <v>1282.896</v>
      </c>
      <c r="K107" s="3">
        <v>1204.8620000000001</v>
      </c>
      <c r="L107" s="3">
        <v>1085.0060000000001</v>
      </c>
      <c r="M107" s="3">
        <v>740.25800000000004</v>
      </c>
      <c r="N107" s="3">
        <v>329.49799999999999</v>
      </c>
      <c r="O107" s="3">
        <f t="shared" si="1"/>
        <v>12877.756000000001</v>
      </c>
      <c r="R107">
        <v>1</v>
      </c>
      <c r="S107" s="3">
        <v>14479.413</v>
      </c>
      <c r="T107" s="4"/>
    </row>
    <row r="108" spans="1:20" x14ac:dyDescent="0.25">
      <c r="A108" t="s">
        <v>38</v>
      </c>
      <c r="B108">
        <v>1</v>
      </c>
      <c r="C108" s="3">
        <v>5339.1360000000004</v>
      </c>
      <c r="D108" s="3">
        <v>4541.6719999999996</v>
      </c>
      <c r="E108" s="3">
        <v>4150.6959999999999</v>
      </c>
      <c r="F108" s="3">
        <v>3898.3440000000001</v>
      </c>
      <c r="G108" s="3">
        <v>3739.6480000000001</v>
      </c>
      <c r="H108" s="3">
        <v>5327.6319999999996</v>
      </c>
      <c r="I108" s="3">
        <v>6030.3040000000001</v>
      </c>
      <c r="J108" s="3">
        <v>5835.9759999999997</v>
      </c>
      <c r="K108" s="3">
        <v>4192.4399999999996</v>
      </c>
      <c r="L108" s="3">
        <v>3279.672</v>
      </c>
      <c r="M108" s="3">
        <v>5330.2879999999996</v>
      </c>
      <c r="N108" s="3">
        <v>7199.2240000000002</v>
      </c>
      <c r="O108" s="3">
        <f t="shared" si="1"/>
        <v>58865.032000000007</v>
      </c>
      <c r="R108">
        <v>2</v>
      </c>
      <c r="S108" s="3">
        <v>1887.8009999999999</v>
      </c>
      <c r="T108" s="4"/>
    </row>
    <row r="109" spans="1:20" x14ac:dyDescent="0.25">
      <c r="A109" t="s">
        <v>38</v>
      </c>
      <c r="B109">
        <v>2</v>
      </c>
      <c r="C109" s="3">
        <v>2.6480000000000001</v>
      </c>
      <c r="D109" s="3">
        <v>7.056</v>
      </c>
      <c r="E109" s="3">
        <v>34.752000000000002</v>
      </c>
      <c r="F109" s="3">
        <v>78.823999999999998</v>
      </c>
      <c r="G109" s="3">
        <v>29.128</v>
      </c>
      <c r="H109" s="3">
        <v>9.6240000000000006</v>
      </c>
      <c r="I109" s="3">
        <v>4.6159999999999997</v>
      </c>
      <c r="J109" s="3">
        <v>2.8239999999999998</v>
      </c>
      <c r="K109" s="3">
        <v>30.736000000000001</v>
      </c>
      <c r="L109" s="3">
        <v>64.471999999999994</v>
      </c>
      <c r="M109" s="3">
        <v>13.231999999999999</v>
      </c>
      <c r="N109" s="3">
        <v>3.2000000000000001E-2</v>
      </c>
      <c r="O109" s="3">
        <f>AVERAGE(D109:N109)*12</f>
        <v>300.32290909090909</v>
      </c>
      <c r="R109">
        <v>3</v>
      </c>
      <c r="S109" s="3">
        <v>5518.098</v>
      </c>
      <c r="T109" s="4"/>
    </row>
    <row r="110" spans="1:20" x14ac:dyDescent="0.25">
      <c r="A110" t="s">
        <v>38</v>
      </c>
      <c r="B110">
        <v>3</v>
      </c>
      <c r="C110" s="3">
        <v>415.85399999999998</v>
      </c>
      <c r="D110" s="3">
        <v>606.24800000000005</v>
      </c>
      <c r="E110" s="3">
        <v>828.87400000000002</v>
      </c>
      <c r="F110" s="3">
        <v>850.43600000000004</v>
      </c>
      <c r="G110" s="3">
        <v>744.23599999999999</v>
      </c>
      <c r="H110" s="3">
        <v>979.09400000000005</v>
      </c>
      <c r="I110" s="3">
        <v>953.51599999999996</v>
      </c>
      <c r="J110" s="3">
        <v>886.90599999999995</v>
      </c>
      <c r="K110" s="3">
        <v>820.3</v>
      </c>
      <c r="L110" s="3">
        <v>682.4</v>
      </c>
      <c r="M110" s="3">
        <v>461.52</v>
      </c>
      <c r="N110" s="3">
        <v>203.392</v>
      </c>
      <c r="O110" s="3">
        <f t="shared" ref="O110:O113" si="3">AVERAGE(D110:N110)*12</f>
        <v>8745.7330909090888</v>
      </c>
      <c r="R110" t="s">
        <v>30</v>
      </c>
      <c r="S110" s="3"/>
      <c r="T110" s="4">
        <v>1</v>
      </c>
    </row>
    <row r="111" spans="1:20" x14ac:dyDescent="0.25">
      <c r="A111" t="s">
        <v>39</v>
      </c>
      <c r="B111">
        <v>1</v>
      </c>
      <c r="C111" s="3">
        <v>8827.116</v>
      </c>
      <c r="D111" s="3">
        <v>6339.5659999999998</v>
      </c>
      <c r="E111" s="3">
        <v>4726.5479999999998</v>
      </c>
      <c r="F111" s="3">
        <v>4696.9960000000001</v>
      </c>
      <c r="G111" s="3">
        <v>2193.2719999999999</v>
      </c>
      <c r="H111" s="3">
        <v>609.41399999999999</v>
      </c>
      <c r="I111" s="3">
        <v>1510.904</v>
      </c>
      <c r="J111" s="3">
        <v>719.16600000000005</v>
      </c>
      <c r="K111" s="3">
        <v>1190.6880000000001</v>
      </c>
      <c r="L111" s="3">
        <v>3310.1680000000001</v>
      </c>
      <c r="M111" s="3">
        <v>8283.8739999999998</v>
      </c>
      <c r="N111" s="3">
        <v>11263.84</v>
      </c>
      <c r="O111" s="3">
        <f t="shared" si="3"/>
        <v>48921.202909090913</v>
      </c>
      <c r="R111">
        <v>1</v>
      </c>
      <c r="S111" s="3">
        <v>18795.084000000003</v>
      </c>
      <c r="T111" s="4"/>
    </row>
    <row r="112" spans="1:20" x14ac:dyDescent="0.25">
      <c r="A112" t="s">
        <v>39</v>
      </c>
      <c r="B112">
        <v>2</v>
      </c>
      <c r="C112" s="3">
        <v>32.32</v>
      </c>
      <c r="D112" s="3">
        <v>149.52600000000001</v>
      </c>
      <c r="E112" s="3">
        <v>695.74599999999998</v>
      </c>
      <c r="F112" s="3">
        <v>739.13400000000001</v>
      </c>
      <c r="G112" s="3">
        <v>1088.982</v>
      </c>
      <c r="H112" s="3">
        <v>1735.3820000000001</v>
      </c>
      <c r="I112" s="3">
        <v>1113.758</v>
      </c>
      <c r="J112" s="3">
        <v>1370.57</v>
      </c>
      <c r="K112" s="3">
        <v>1048.2860000000001</v>
      </c>
      <c r="L112" s="3">
        <v>540.67600000000004</v>
      </c>
      <c r="M112" s="3">
        <v>136.548</v>
      </c>
      <c r="N112" s="3">
        <v>7.9820000000000002</v>
      </c>
      <c r="O112" s="3">
        <f t="shared" si="3"/>
        <v>9410.8254545454547</v>
      </c>
      <c r="R112">
        <v>2</v>
      </c>
      <c r="S112" s="3">
        <v>36.582000000000001</v>
      </c>
      <c r="T112" s="4"/>
    </row>
    <row r="113" spans="1:20" x14ac:dyDescent="0.25">
      <c r="A113" t="s">
        <v>39</v>
      </c>
      <c r="B113">
        <v>3</v>
      </c>
      <c r="C113" s="3">
        <v>597.10400000000004</v>
      </c>
      <c r="D113" s="3">
        <v>1116.712</v>
      </c>
      <c r="E113" s="3">
        <v>1445.874</v>
      </c>
      <c r="F113" s="3">
        <v>1830.904</v>
      </c>
      <c r="G113" s="3">
        <v>1694.1279999999999</v>
      </c>
      <c r="H113" s="3">
        <v>2064.2220000000002</v>
      </c>
      <c r="I113" s="3">
        <v>1911.2239999999999</v>
      </c>
      <c r="J113" s="3">
        <v>1720.896</v>
      </c>
      <c r="K113" s="3">
        <v>1416.146</v>
      </c>
      <c r="L113" s="3">
        <v>1143.412</v>
      </c>
      <c r="M113" s="3">
        <v>621.99400000000003</v>
      </c>
      <c r="N113" s="3">
        <v>193.81</v>
      </c>
      <c r="O113" s="3">
        <f t="shared" si="3"/>
        <v>16537.442181818184</v>
      </c>
      <c r="R113">
        <v>3</v>
      </c>
      <c r="S113" s="3">
        <v>1419.6840000000004</v>
      </c>
      <c r="T113" s="4"/>
    </row>
    <row r="114" spans="1:20" x14ac:dyDescent="0.25">
      <c r="R114" t="s">
        <v>31</v>
      </c>
      <c r="S114" s="3"/>
      <c r="T114" s="4">
        <v>3</v>
      </c>
    </row>
    <row r="115" spans="1:20" x14ac:dyDescent="0.25">
      <c r="R115">
        <v>1</v>
      </c>
      <c r="S115" s="3">
        <v>26356.278000000002</v>
      </c>
      <c r="T115" s="4"/>
    </row>
    <row r="116" spans="1:20" x14ac:dyDescent="0.25">
      <c r="R116">
        <v>2</v>
      </c>
      <c r="S116" s="3">
        <v>1109.2712727272728</v>
      </c>
      <c r="T116" s="4"/>
    </row>
    <row r="117" spans="1:20" x14ac:dyDescent="0.25">
      <c r="R117">
        <v>3</v>
      </c>
      <c r="S117" s="3">
        <v>4569.6741818181827</v>
      </c>
      <c r="T117" s="4"/>
    </row>
    <row r="118" spans="1:20" x14ac:dyDescent="0.25">
      <c r="R118" t="s">
        <v>32</v>
      </c>
      <c r="S118" s="3"/>
      <c r="T118" s="4">
        <v>5.4</v>
      </c>
    </row>
    <row r="119" spans="1:20" x14ac:dyDescent="0.25">
      <c r="R119">
        <v>1</v>
      </c>
      <c r="S119" s="3">
        <v>13511.685818181821</v>
      </c>
      <c r="T119" s="4"/>
    </row>
    <row r="120" spans="1:20" x14ac:dyDescent="0.25">
      <c r="R120">
        <v>2</v>
      </c>
      <c r="S120" s="3">
        <v>2039.3859999999997</v>
      </c>
      <c r="T120" s="4"/>
    </row>
    <row r="121" spans="1:20" x14ac:dyDescent="0.25">
      <c r="R121">
        <v>3</v>
      </c>
      <c r="S121" s="3">
        <v>5652.6540000000014</v>
      </c>
      <c r="T121" s="4"/>
    </row>
    <row r="122" spans="1:20" x14ac:dyDescent="0.25">
      <c r="R122" t="s">
        <v>33</v>
      </c>
      <c r="S122" s="3"/>
      <c r="T122" s="4">
        <v>3.5</v>
      </c>
    </row>
    <row r="123" spans="1:20" x14ac:dyDescent="0.25">
      <c r="R123">
        <v>1</v>
      </c>
      <c r="S123" s="3">
        <v>27398.317999999999</v>
      </c>
      <c r="T123" s="4"/>
    </row>
    <row r="124" spans="1:20" x14ac:dyDescent="0.25">
      <c r="R124">
        <v>2</v>
      </c>
      <c r="S124" s="3">
        <v>927.19800000000009</v>
      </c>
      <c r="T124" s="4"/>
    </row>
    <row r="125" spans="1:20" x14ac:dyDescent="0.25">
      <c r="R125">
        <v>3</v>
      </c>
      <c r="S125" s="3">
        <v>5398.9939999999997</v>
      </c>
      <c r="T125" s="4"/>
    </row>
    <row r="126" spans="1:20" x14ac:dyDescent="0.25">
      <c r="R126" t="s">
        <v>34</v>
      </c>
      <c r="S126" s="3"/>
      <c r="T126" s="4">
        <v>12.66</v>
      </c>
    </row>
    <row r="127" spans="1:20" x14ac:dyDescent="0.25">
      <c r="R127">
        <v>1</v>
      </c>
      <c r="S127" s="3">
        <v>19754.760000000002</v>
      </c>
      <c r="T127" s="4"/>
    </row>
    <row r="128" spans="1:20" x14ac:dyDescent="0.25">
      <c r="R128">
        <v>2</v>
      </c>
      <c r="S128" s="3">
        <v>8229.2060000000001</v>
      </c>
      <c r="T128" s="4"/>
    </row>
    <row r="129" spans="18:20" x14ac:dyDescent="0.25">
      <c r="R129">
        <v>3</v>
      </c>
      <c r="S129" s="3">
        <v>17070.573999999997</v>
      </c>
      <c r="T129" s="4"/>
    </row>
    <row r="130" spans="18:20" x14ac:dyDescent="0.25">
      <c r="R130" t="s">
        <v>35</v>
      </c>
      <c r="S130" s="3"/>
      <c r="T130" s="4">
        <v>25</v>
      </c>
    </row>
    <row r="131" spans="18:20" x14ac:dyDescent="0.25">
      <c r="R131">
        <v>1</v>
      </c>
      <c r="S131" s="3">
        <v>50465.682000000001</v>
      </c>
      <c r="T131" s="4"/>
    </row>
    <row r="132" spans="18:20" x14ac:dyDescent="0.25">
      <c r="R132">
        <v>2</v>
      </c>
      <c r="S132" s="3">
        <v>21898.864000000001</v>
      </c>
      <c r="T132" s="4"/>
    </row>
    <row r="133" spans="18:20" x14ac:dyDescent="0.25">
      <c r="R133">
        <v>3</v>
      </c>
      <c r="S133" s="3">
        <v>37837.106</v>
      </c>
      <c r="T133" s="4"/>
    </row>
    <row r="134" spans="18:20" x14ac:dyDescent="0.25">
      <c r="R134" t="s">
        <v>36</v>
      </c>
      <c r="S134" s="3"/>
      <c r="T134" s="4">
        <v>3</v>
      </c>
    </row>
    <row r="135" spans="18:20" x14ac:dyDescent="0.25">
      <c r="R135">
        <v>1</v>
      </c>
      <c r="S135" s="3">
        <v>36268.616000000002</v>
      </c>
      <c r="T135" s="4"/>
    </row>
    <row r="136" spans="18:20" x14ac:dyDescent="0.25">
      <c r="R136">
        <v>2</v>
      </c>
      <c r="S136" s="3">
        <v>1621.0619999999999</v>
      </c>
      <c r="T136" s="4"/>
    </row>
    <row r="137" spans="18:20" x14ac:dyDescent="0.25">
      <c r="R137">
        <v>3</v>
      </c>
      <c r="S137" s="3">
        <v>12185.098</v>
      </c>
      <c r="T137" s="4"/>
    </row>
    <row r="138" spans="18:20" x14ac:dyDescent="0.25">
      <c r="R138" t="s">
        <v>37</v>
      </c>
      <c r="S138" s="3"/>
      <c r="T138" s="4">
        <v>5.4</v>
      </c>
    </row>
    <row r="139" spans="18:20" x14ac:dyDescent="0.25">
      <c r="R139">
        <v>1</v>
      </c>
      <c r="S139" s="3">
        <v>39640.832000000002</v>
      </c>
      <c r="T139" s="4"/>
    </row>
    <row r="140" spans="18:20" x14ac:dyDescent="0.25">
      <c r="R140">
        <v>2</v>
      </c>
      <c r="S140" s="3">
        <v>2966.5839999999998</v>
      </c>
      <c r="T140" s="4"/>
    </row>
    <row r="141" spans="18:20" x14ac:dyDescent="0.25">
      <c r="R141">
        <v>3</v>
      </c>
      <c r="S141" s="3">
        <v>12877.756000000001</v>
      </c>
      <c r="T141" s="4"/>
    </row>
    <row r="142" spans="18:20" x14ac:dyDescent="0.25">
      <c r="R142" t="s">
        <v>38</v>
      </c>
      <c r="S142" s="3"/>
      <c r="T142" s="4">
        <v>5.64</v>
      </c>
    </row>
    <row r="143" spans="18:20" x14ac:dyDescent="0.25">
      <c r="R143">
        <v>1</v>
      </c>
      <c r="S143" s="3">
        <v>58865.032000000007</v>
      </c>
      <c r="T143" s="4"/>
    </row>
    <row r="144" spans="18:20" x14ac:dyDescent="0.25">
      <c r="R144">
        <v>2</v>
      </c>
      <c r="S144" s="3">
        <v>300.32290909090909</v>
      </c>
      <c r="T144" s="4"/>
    </row>
    <row r="145" spans="18:20" x14ac:dyDescent="0.25">
      <c r="R145">
        <v>3</v>
      </c>
      <c r="S145" s="3">
        <v>8745.7330909090888</v>
      </c>
      <c r="T145" s="4"/>
    </row>
    <row r="146" spans="18:20" x14ac:dyDescent="0.25">
      <c r="R146" t="s">
        <v>39</v>
      </c>
      <c r="S146" s="3"/>
      <c r="T146" s="4">
        <v>15.6</v>
      </c>
    </row>
    <row r="147" spans="18:20" x14ac:dyDescent="0.25">
      <c r="R147">
        <v>1</v>
      </c>
      <c r="S147" s="3">
        <v>48921.202909090913</v>
      </c>
      <c r="T147" s="4"/>
    </row>
    <row r="148" spans="18:20" x14ac:dyDescent="0.25">
      <c r="R148">
        <v>2</v>
      </c>
      <c r="S148" s="3">
        <v>9410.8254545454547</v>
      </c>
      <c r="T148" s="4"/>
    </row>
    <row r="149" spans="18:20" x14ac:dyDescent="0.25">
      <c r="R149">
        <v>3</v>
      </c>
      <c r="S149" s="3">
        <v>16537.442181818184</v>
      </c>
      <c r="T149" s="4"/>
    </row>
    <row r="150" spans="18:20" x14ac:dyDescent="0.25">
      <c r="S150" s="3"/>
      <c r="T150" s="4"/>
    </row>
    <row r="151" spans="18:20" x14ac:dyDescent="0.25">
      <c r="S151" s="3"/>
      <c r="T151" s="4"/>
    </row>
    <row r="152" spans="18:20" x14ac:dyDescent="0.25">
      <c r="S152" s="3"/>
      <c r="T152" s="4"/>
    </row>
    <row r="153" spans="18:20" x14ac:dyDescent="0.25">
      <c r="S153" s="3"/>
      <c r="T153" s="4"/>
    </row>
    <row r="154" spans="18:20" x14ac:dyDescent="0.25">
      <c r="S154" s="3"/>
      <c r="T154" s="4"/>
    </row>
    <row r="155" spans="18:20" x14ac:dyDescent="0.25">
      <c r="S155" s="3"/>
      <c r="T155" s="4"/>
    </row>
    <row r="156" spans="18:20" x14ac:dyDescent="0.25">
      <c r="S156" s="3"/>
      <c r="T156" s="4"/>
    </row>
    <row r="157" spans="18:20" x14ac:dyDescent="0.25">
      <c r="S157" s="3"/>
      <c r="T157" s="4"/>
    </row>
    <row r="158" spans="18:20" x14ac:dyDescent="0.25">
      <c r="S158" s="3"/>
      <c r="T158" s="4"/>
    </row>
    <row r="159" spans="18:20" x14ac:dyDescent="0.25">
      <c r="S159" s="3"/>
      <c r="T159" s="4"/>
    </row>
    <row r="160" spans="18:20" x14ac:dyDescent="0.25">
      <c r="S160" s="3"/>
      <c r="T160" s="4"/>
    </row>
    <row r="161" spans="19:20" x14ac:dyDescent="0.25">
      <c r="S161" s="3"/>
      <c r="T161" s="4"/>
    </row>
    <row r="162" spans="19:20" x14ac:dyDescent="0.25">
      <c r="S162" s="3"/>
      <c r="T162" s="4"/>
    </row>
    <row r="163" spans="19:20" x14ac:dyDescent="0.25">
      <c r="S163" s="3"/>
      <c r="T163" s="4"/>
    </row>
    <row r="164" spans="19:20" x14ac:dyDescent="0.25">
      <c r="S164" s="3"/>
      <c r="T164" s="4"/>
    </row>
    <row r="165" spans="19:20" x14ac:dyDescent="0.25">
      <c r="S165" s="3"/>
      <c r="T165" s="4"/>
    </row>
    <row r="166" spans="19:20" x14ac:dyDescent="0.25">
      <c r="S166" s="3"/>
      <c r="T166" s="4"/>
    </row>
    <row r="167" spans="19:20" x14ac:dyDescent="0.25">
      <c r="S167" s="3"/>
      <c r="T167" s="4"/>
    </row>
    <row r="168" spans="19:20" x14ac:dyDescent="0.25">
      <c r="S168" s="3"/>
      <c r="T168" s="4"/>
    </row>
    <row r="169" spans="19:20" x14ac:dyDescent="0.25">
      <c r="S169" s="3"/>
      <c r="T169" s="4"/>
    </row>
    <row r="170" spans="19:20" x14ac:dyDescent="0.25">
      <c r="S170" s="3"/>
      <c r="T170" s="4"/>
    </row>
    <row r="171" spans="19:20" x14ac:dyDescent="0.25">
      <c r="S171" s="3"/>
      <c r="T171" s="4"/>
    </row>
    <row r="172" spans="19:20" x14ac:dyDescent="0.25">
      <c r="S172" s="3"/>
      <c r="T172" s="4"/>
    </row>
    <row r="173" spans="19:20" x14ac:dyDescent="0.25">
      <c r="S173" s="3"/>
      <c r="T173" s="4"/>
    </row>
    <row r="174" spans="19:20" x14ac:dyDescent="0.25">
      <c r="T174" s="4"/>
    </row>
    <row r="175" spans="19:20" x14ac:dyDescent="0.25">
      <c r="T175" s="4"/>
    </row>
    <row r="176" spans="19:20" x14ac:dyDescent="0.25">
      <c r="T176" s="4"/>
    </row>
    <row r="177" spans="20:20" x14ac:dyDescent="0.25">
      <c r="T177" s="4"/>
    </row>
    <row r="178" spans="20:20" x14ac:dyDescent="0.25">
      <c r="T178" s="4"/>
    </row>
    <row r="179" spans="20:20" x14ac:dyDescent="0.25">
      <c r="T179" s="4"/>
    </row>
    <row r="180" spans="20:20" x14ac:dyDescent="0.25">
      <c r="T180" s="4"/>
    </row>
    <row r="181" spans="20:20" x14ac:dyDescent="0.25">
      <c r="T181" s="4"/>
    </row>
    <row r="182" spans="20:20" x14ac:dyDescent="0.25">
      <c r="T182" s="4"/>
    </row>
    <row r="183" spans="20:20" x14ac:dyDescent="0.25">
      <c r="T183" s="4"/>
    </row>
    <row r="184" spans="20:20" x14ac:dyDescent="0.25">
      <c r="T184" s="4"/>
    </row>
    <row r="185" spans="20:20" x14ac:dyDescent="0.25">
      <c r="T185" s="4"/>
    </row>
    <row r="186" spans="20:20" x14ac:dyDescent="0.25">
      <c r="T186" s="4"/>
    </row>
    <row r="187" spans="20:20" x14ac:dyDescent="0.25">
      <c r="T187" s="4"/>
    </row>
    <row r="188" spans="20:20" x14ac:dyDescent="0.25">
      <c r="T188" s="4"/>
    </row>
    <row r="189" spans="20:20" x14ac:dyDescent="0.25">
      <c r="T189" s="4"/>
    </row>
    <row r="190" spans="20:20" x14ac:dyDescent="0.25">
      <c r="T190" s="4"/>
    </row>
    <row r="191" spans="20:20" x14ac:dyDescent="0.25">
      <c r="T191" s="4"/>
    </row>
    <row r="192" spans="20:20" x14ac:dyDescent="0.25">
      <c r="T192" s="4"/>
    </row>
    <row r="193" spans="20:20" x14ac:dyDescent="0.25">
      <c r="T193" s="4"/>
    </row>
    <row r="194" spans="20:20" x14ac:dyDescent="0.25">
      <c r="T194" s="4"/>
    </row>
    <row r="195" spans="20:20" x14ac:dyDescent="0.25">
      <c r="T195" s="4"/>
    </row>
    <row r="196" spans="20:20" x14ac:dyDescent="0.25">
      <c r="T196" s="4"/>
    </row>
    <row r="197" spans="20:20" x14ac:dyDescent="0.25">
      <c r="T197" s="4"/>
    </row>
    <row r="198" spans="20:20" x14ac:dyDescent="0.25">
      <c r="T198" s="4"/>
    </row>
    <row r="199" spans="20:20" x14ac:dyDescent="0.25">
      <c r="T199" s="4"/>
    </row>
    <row r="200" spans="20:20" x14ac:dyDescent="0.25">
      <c r="T200" s="4"/>
    </row>
    <row r="201" spans="20:20" x14ac:dyDescent="0.25">
      <c r="T201" s="4"/>
    </row>
    <row r="202" spans="20:20" x14ac:dyDescent="0.25">
      <c r="T202" s="4"/>
    </row>
    <row r="203" spans="20:20" x14ac:dyDescent="0.25">
      <c r="T203" s="4"/>
    </row>
    <row r="204" spans="20:20" x14ac:dyDescent="0.25">
      <c r="T204" s="4"/>
    </row>
    <row r="205" spans="20:20" x14ac:dyDescent="0.25">
      <c r="T205" s="4"/>
    </row>
    <row r="206" spans="20:20" x14ac:dyDescent="0.25">
      <c r="T206" s="4"/>
    </row>
    <row r="207" spans="20:20" x14ac:dyDescent="0.25">
      <c r="T207" s="4"/>
    </row>
    <row r="208" spans="20:20" x14ac:dyDescent="0.25">
      <c r="T208" s="4"/>
    </row>
    <row r="209" spans="20:20" x14ac:dyDescent="0.25">
      <c r="T209" s="4"/>
    </row>
    <row r="210" spans="20:20" x14ac:dyDescent="0.25">
      <c r="T210" s="4"/>
    </row>
    <row r="211" spans="20:20" x14ac:dyDescent="0.25">
      <c r="T211" s="4"/>
    </row>
    <row r="212" spans="20:20" x14ac:dyDescent="0.25">
      <c r="T212" s="4"/>
    </row>
    <row r="213" spans="20:20" x14ac:dyDescent="0.25">
      <c r="T213" s="4"/>
    </row>
    <row r="214" spans="20:20" x14ac:dyDescent="0.25">
      <c r="T214" s="4"/>
    </row>
    <row r="215" spans="20:20" x14ac:dyDescent="0.25">
      <c r="T215" s="4"/>
    </row>
    <row r="216" spans="20:20" x14ac:dyDescent="0.25">
      <c r="T216" s="4"/>
    </row>
    <row r="217" spans="20:20" x14ac:dyDescent="0.25">
      <c r="T217" s="4"/>
    </row>
    <row r="218" spans="20:20" x14ac:dyDescent="0.25">
      <c r="T218" s="4"/>
    </row>
    <row r="219" spans="20:20" x14ac:dyDescent="0.25">
      <c r="T219" s="4"/>
    </row>
    <row r="220" spans="20:20" x14ac:dyDescent="0.25">
      <c r="T220" s="4"/>
    </row>
    <row r="221" spans="20:20" x14ac:dyDescent="0.25">
      <c r="T221" s="4"/>
    </row>
    <row r="222" spans="20:20" x14ac:dyDescent="0.25">
      <c r="T222" s="4"/>
    </row>
    <row r="223" spans="20:20" x14ac:dyDescent="0.25">
      <c r="T223" s="4"/>
    </row>
    <row r="224" spans="20:20" x14ac:dyDescent="0.25">
      <c r="T224" s="4"/>
    </row>
    <row r="225" spans="20:20" x14ac:dyDescent="0.25">
      <c r="T225" s="4"/>
    </row>
    <row r="226" spans="20:20" x14ac:dyDescent="0.25">
      <c r="T226" s="4"/>
    </row>
    <row r="227" spans="20:20" x14ac:dyDescent="0.25">
      <c r="T227" s="4"/>
    </row>
    <row r="228" spans="20:20" x14ac:dyDescent="0.25">
      <c r="T228" s="4"/>
    </row>
    <row r="229" spans="20:20" x14ac:dyDescent="0.25">
      <c r="T229" s="4"/>
    </row>
    <row r="230" spans="20:20" x14ac:dyDescent="0.25">
      <c r="T230" s="4"/>
    </row>
    <row r="231" spans="20:20" x14ac:dyDescent="0.25">
      <c r="T231" s="4"/>
    </row>
    <row r="232" spans="20:20" x14ac:dyDescent="0.25">
      <c r="T232" s="4"/>
    </row>
    <row r="233" spans="20:20" x14ac:dyDescent="0.25">
      <c r="T233" s="4"/>
    </row>
    <row r="234" spans="20:20" x14ac:dyDescent="0.25">
      <c r="T234" s="4"/>
    </row>
    <row r="235" spans="20:20" x14ac:dyDescent="0.25">
      <c r="T235" s="4"/>
    </row>
    <row r="236" spans="20:20" x14ac:dyDescent="0.25">
      <c r="T236" s="4"/>
    </row>
    <row r="237" spans="20:20" x14ac:dyDescent="0.25">
      <c r="T237" s="4"/>
    </row>
    <row r="238" spans="20:20" x14ac:dyDescent="0.25">
      <c r="T238" s="4"/>
    </row>
    <row r="239" spans="20:20" x14ac:dyDescent="0.25">
      <c r="T239" s="4"/>
    </row>
    <row r="240" spans="20:20" x14ac:dyDescent="0.25">
      <c r="T240" s="4"/>
    </row>
    <row r="241" spans="20:20" x14ac:dyDescent="0.25">
      <c r="T241" s="4"/>
    </row>
    <row r="242" spans="20:20" x14ac:dyDescent="0.25">
      <c r="T242" s="4"/>
    </row>
    <row r="243" spans="20:20" x14ac:dyDescent="0.25">
      <c r="T243" s="4"/>
    </row>
    <row r="244" spans="20:20" x14ac:dyDescent="0.25">
      <c r="T244" s="4"/>
    </row>
    <row r="245" spans="20:20" x14ac:dyDescent="0.25">
      <c r="T245" s="4"/>
    </row>
    <row r="246" spans="20:20" x14ac:dyDescent="0.25">
      <c r="T246" s="4"/>
    </row>
    <row r="247" spans="20:20" x14ac:dyDescent="0.25">
      <c r="T247" s="4"/>
    </row>
    <row r="248" spans="20:20" x14ac:dyDescent="0.25">
      <c r="T248" s="4"/>
    </row>
    <row r="249" spans="20:20" x14ac:dyDescent="0.25">
      <c r="T249" s="4"/>
    </row>
    <row r="250" spans="20:20" x14ac:dyDescent="0.25">
      <c r="T250" s="4"/>
    </row>
    <row r="251" spans="20:20" x14ac:dyDescent="0.25">
      <c r="T251" s="4"/>
    </row>
    <row r="252" spans="20:20" x14ac:dyDescent="0.25">
      <c r="T252" s="4"/>
    </row>
    <row r="253" spans="20:20" x14ac:dyDescent="0.25">
      <c r="T253" s="4"/>
    </row>
    <row r="254" spans="20:20" x14ac:dyDescent="0.25">
      <c r="T254" s="4"/>
    </row>
    <row r="255" spans="20:20" x14ac:dyDescent="0.25">
      <c r="T255" s="4"/>
    </row>
    <row r="256" spans="20:20" x14ac:dyDescent="0.25">
      <c r="T256" s="4"/>
    </row>
    <row r="257" spans="20:20" x14ac:dyDescent="0.25">
      <c r="T257" s="4"/>
    </row>
    <row r="258" spans="20:20" x14ac:dyDescent="0.25">
      <c r="T258" s="4"/>
    </row>
    <row r="259" spans="20:20" x14ac:dyDescent="0.25">
      <c r="T259" s="4"/>
    </row>
    <row r="260" spans="20:20" x14ac:dyDescent="0.25">
      <c r="T260" s="4"/>
    </row>
    <row r="261" spans="20:20" x14ac:dyDescent="0.25">
      <c r="T261" s="4"/>
    </row>
    <row r="262" spans="20:20" x14ac:dyDescent="0.25">
      <c r="T262" s="4"/>
    </row>
    <row r="263" spans="20:20" x14ac:dyDescent="0.25">
      <c r="T263" s="4"/>
    </row>
    <row r="264" spans="20:20" x14ac:dyDescent="0.25">
      <c r="T264" s="4"/>
    </row>
    <row r="265" spans="20:20" x14ac:dyDescent="0.25">
      <c r="T265" s="4"/>
    </row>
    <row r="266" spans="20:20" x14ac:dyDescent="0.25">
      <c r="T266" s="4"/>
    </row>
    <row r="267" spans="20:20" x14ac:dyDescent="0.25">
      <c r="T267" s="4"/>
    </row>
    <row r="268" spans="20:20" x14ac:dyDescent="0.25">
      <c r="T268" s="4"/>
    </row>
    <row r="269" spans="20:20" x14ac:dyDescent="0.25">
      <c r="T269" s="4"/>
    </row>
    <row r="270" spans="20:20" x14ac:dyDescent="0.25">
      <c r="T270" s="4"/>
    </row>
    <row r="271" spans="20:20" x14ac:dyDescent="0.25">
      <c r="T271" s="4"/>
    </row>
    <row r="272" spans="20:20" x14ac:dyDescent="0.25">
      <c r="T272" s="4"/>
    </row>
    <row r="273" spans="20:20" x14ac:dyDescent="0.25">
      <c r="T273" s="4"/>
    </row>
    <row r="274" spans="20:20" x14ac:dyDescent="0.25">
      <c r="T274" s="4"/>
    </row>
    <row r="275" spans="20:20" x14ac:dyDescent="0.25">
      <c r="T275" s="4"/>
    </row>
    <row r="276" spans="20:20" x14ac:dyDescent="0.25">
      <c r="T276" s="4"/>
    </row>
    <row r="277" spans="20:20" x14ac:dyDescent="0.25">
      <c r="T277" s="4"/>
    </row>
    <row r="278" spans="20:20" x14ac:dyDescent="0.25">
      <c r="T278" s="4"/>
    </row>
    <row r="279" spans="20:20" x14ac:dyDescent="0.25">
      <c r="T279" s="4"/>
    </row>
    <row r="280" spans="20:20" x14ac:dyDescent="0.25">
      <c r="T280" s="4"/>
    </row>
    <row r="281" spans="20:20" x14ac:dyDescent="0.25">
      <c r="T281" s="4"/>
    </row>
    <row r="282" spans="20:20" x14ac:dyDescent="0.25">
      <c r="T282" s="4"/>
    </row>
    <row r="283" spans="20:20" x14ac:dyDescent="0.25">
      <c r="T283" s="4"/>
    </row>
    <row r="284" spans="20:20" x14ac:dyDescent="0.25">
      <c r="T284" s="4"/>
    </row>
    <row r="285" spans="20:20" x14ac:dyDescent="0.25">
      <c r="T285" s="4"/>
    </row>
    <row r="286" spans="20:20" x14ac:dyDescent="0.25">
      <c r="T286" s="4"/>
    </row>
    <row r="287" spans="20:20" x14ac:dyDescent="0.25">
      <c r="T287" s="4"/>
    </row>
    <row r="288" spans="20:20" x14ac:dyDescent="0.25">
      <c r="T288" s="4"/>
    </row>
    <row r="289" spans="20:20" x14ac:dyDescent="0.25">
      <c r="T289" s="4"/>
    </row>
    <row r="290" spans="20:20" x14ac:dyDescent="0.25">
      <c r="T290" s="4"/>
    </row>
    <row r="291" spans="20:20" x14ac:dyDescent="0.25">
      <c r="T291" s="4"/>
    </row>
    <row r="292" spans="20:20" x14ac:dyDescent="0.25">
      <c r="T292" s="4"/>
    </row>
    <row r="293" spans="20:20" x14ac:dyDescent="0.25">
      <c r="T293" s="4"/>
    </row>
    <row r="294" spans="20:20" x14ac:dyDescent="0.25">
      <c r="T294" s="4"/>
    </row>
    <row r="295" spans="20:20" x14ac:dyDescent="0.25">
      <c r="T295" s="4"/>
    </row>
    <row r="296" spans="20:20" x14ac:dyDescent="0.25">
      <c r="T296" s="4"/>
    </row>
    <row r="297" spans="20:20" x14ac:dyDescent="0.25">
      <c r="T297" s="4"/>
    </row>
    <row r="298" spans="20:20" x14ac:dyDescent="0.25">
      <c r="T298" s="4"/>
    </row>
    <row r="299" spans="20:20" x14ac:dyDescent="0.25">
      <c r="T299" s="4"/>
    </row>
    <row r="300" spans="20:20" x14ac:dyDescent="0.25">
      <c r="T300" s="4"/>
    </row>
    <row r="301" spans="20:20" x14ac:dyDescent="0.25">
      <c r="T301" s="4"/>
    </row>
    <row r="302" spans="20:20" x14ac:dyDescent="0.25">
      <c r="T302" s="4"/>
    </row>
    <row r="303" spans="20:20" x14ac:dyDescent="0.25">
      <c r="T303" s="4"/>
    </row>
    <row r="304" spans="20:20" x14ac:dyDescent="0.25">
      <c r="T304" s="4"/>
    </row>
    <row r="305" spans="20:20" x14ac:dyDescent="0.25">
      <c r="T305" s="4"/>
    </row>
    <row r="306" spans="20:20" x14ac:dyDescent="0.25">
      <c r="T306" s="4"/>
    </row>
    <row r="307" spans="20:20" x14ac:dyDescent="0.25">
      <c r="T307" s="4"/>
    </row>
    <row r="308" spans="20:20" x14ac:dyDescent="0.25">
      <c r="T308" s="4"/>
    </row>
    <row r="309" spans="20:20" x14ac:dyDescent="0.25">
      <c r="T309" s="4"/>
    </row>
    <row r="310" spans="20:20" x14ac:dyDescent="0.25">
      <c r="T310" s="4"/>
    </row>
    <row r="311" spans="20:20" x14ac:dyDescent="0.25">
      <c r="T311" s="4"/>
    </row>
    <row r="312" spans="20:20" x14ac:dyDescent="0.25">
      <c r="T312" s="4"/>
    </row>
    <row r="313" spans="20:20" x14ac:dyDescent="0.25">
      <c r="T313" s="4"/>
    </row>
    <row r="314" spans="20:20" x14ac:dyDescent="0.25">
      <c r="T314" s="4"/>
    </row>
    <row r="315" spans="20:20" x14ac:dyDescent="0.25">
      <c r="T315" s="4"/>
    </row>
    <row r="316" spans="20:20" x14ac:dyDescent="0.25">
      <c r="T316" s="4"/>
    </row>
    <row r="317" spans="20:20" x14ac:dyDescent="0.25">
      <c r="T317" s="4"/>
    </row>
    <row r="318" spans="20:20" x14ac:dyDescent="0.25">
      <c r="T318" s="4"/>
    </row>
    <row r="319" spans="20:20" x14ac:dyDescent="0.25">
      <c r="T319" s="4"/>
    </row>
    <row r="320" spans="20:20" x14ac:dyDescent="0.25">
      <c r="T320" s="4"/>
    </row>
    <row r="321" spans="20:20" x14ac:dyDescent="0.25">
      <c r="T321" s="4"/>
    </row>
    <row r="322" spans="20:20" x14ac:dyDescent="0.25">
      <c r="T322" s="4"/>
    </row>
    <row r="323" spans="20:20" x14ac:dyDescent="0.25">
      <c r="T323" s="4"/>
    </row>
    <row r="324" spans="20:20" x14ac:dyDescent="0.25">
      <c r="T324" s="4"/>
    </row>
    <row r="325" spans="20:20" x14ac:dyDescent="0.25">
      <c r="T325" s="4"/>
    </row>
    <row r="326" spans="20:20" x14ac:dyDescent="0.25">
      <c r="T326" s="4"/>
    </row>
    <row r="327" spans="20:20" x14ac:dyDescent="0.25">
      <c r="T327" s="4"/>
    </row>
    <row r="328" spans="20:20" x14ac:dyDescent="0.25">
      <c r="T328" s="4"/>
    </row>
    <row r="329" spans="20:20" x14ac:dyDescent="0.25">
      <c r="T329" s="4"/>
    </row>
    <row r="330" spans="20:20" x14ac:dyDescent="0.25">
      <c r="T330" s="4"/>
    </row>
    <row r="331" spans="20:20" x14ac:dyDescent="0.25">
      <c r="T331" s="4"/>
    </row>
    <row r="332" spans="20:20" x14ac:dyDescent="0.25">
      <c r="T332" s="4"/>
    </row>
    <row r="333" spans="20:20" x14ac:dyDescent="0.25">
      <c r="T333" s="4"/>
    </row>
    <row r="334" spans="20:20" x14ac:dyDescent="0.25">
      <c r="T334" s="4"/>
    </row>
    <row r="335" spans="20:20" x14ac:dyDescent="0.25">
      <c r="T335" s="4"/>
    </row>
    <row r="336" spans="20:20" x14ac:dyDescent="0.25">
      <c r="T336" s="4"/>
    </row>
    <row r="337" spans="20:20" x14ac:dyDescent="0.25">
      <c r="T337" s="4"/>
    </row>
    <row r="338" spans="20:20" x14ac:dyDescent="0.25">
      <c r="T338" s="4"/>
    </row>
    <row r="339" spans="20:20" x14ac:dyDescent="0.25">
      <c r="T339" s="4"/>
    </row>
    <row r="340" spans="20:20" x14ac:dyDescent="0.25">
      <c r="T340" s="4"/>
    </row>
    <row r="341" spans="20:20" x14ac:dyDescent="0.25">
      <c r="T341" s="4"/>
    </row>
    <row r="342" spans="20:20" x14ac:dyDescent="0.25">
      <c r="T342" s="4"/>
    </row>
    <row r="343" spans="20:20" x14ac:dyDescent="0.25">
      <c r="T343" s="4"/>
    </row>
    <row r="344" spans="20:20" x14ac:dyDescent="0.25">
      <c r="T344" s="4"/>
    </row>
    <row r="345" spans="20:20" x14ac:dyDescent="0.25">
      <c r="T345" s="4"/>
    </row>
    <row r="346" spans="20:20" x14ac:dyDescent="0.25">
      <c r="T346" s="4"/>
    </row>
    <row r="347" spans="20:20" x14ac:dyDescent="0.25">
      <c r="T347" s="4"/>
    </row>
    <row r="348" spans="20:20" x14ac:dyDescent="0.25">
      <c r="T348" s="4"/>
    </row>
    <row r="349" spans="20:20" x14ac:dyDescent="0.25">
      <c r="T349" s="4"/>
    </row>
    <row r="350" spans="20:20" x14ac:dyDescent="0.25">
      <c r="T350" s="4"/>
    </row>
    <row r="351" spans="20:20" x14ac:dyDescent="0.25">
      <c r="T351" s="4"/>
    </row>
    <row r="352" spans="20:20" x14ac:dyDescent="0.25">
      <c r="T352" s="4"/>
    </row>
    <row r="353" spans="20:20" x14ac:dyDescent="0.25">
      <c r="T353" s="4"/>
    </row>
    <row r="354" spans="20:20" x14ac:dyDescent="0.25">
      <c r="T354" s="4"/>
    </row>
    <row r="355" spans="20:20" x14ac:dyDescent="0.25">
      <c r="T355" s="4"/>
    </row>
    <row r="356" spans="20:20" x14ac:dyDescent="0.25">
      <c r="T356" s="4"/>
    </row>
    <row r="357" spans="20:20" x14ac:dyDescent="0.25">
      <c r="T357" s="4"/>
    </row>
    <row r="358" spans="20:20" x14ac:dyDescent="0.25">
      <c r="T358" s="4"/>
    </row>
    <row r="359" spans="20:20" x14ac:dyDescent="0.25">
      <c r="T359" s="4"/>
    </row>
    <row r="360" spans="20:20" x14ac:dyDescent="0.25">
      <c r="T360" s="4"/>
    </row>
    <row r="361" spans="20:20" x14ac:dyDescent="0.25">
      <c r="T361" s="4"/>
    </row>
    <row r="362" spans="20:20" x14ac:dyDescent="0.25">
      <c r="T362" s="4"/>
    </row>
    <row r="363" spans="20:20" x14ac:dyDescent="0.25">
      <c r="T363" s="4"/>
    </row>
    <row r="364" spans="20:20" x14ac:dyDescent="0.25">
      <c r="T364" s="4"/>
    </row>
    <row r="365" spans="20:20" x14ac:dyDescent="0.25">
      <c r="T365" s="4"/>
    </row>
    <row r="366" spans="20:20" x14ac:dyDescent="0.25">
      <c r="T366" s="4"/>
    </row>
    <row r="367" spans="20:20" x14ac:dyDescent="0.25">
      <c r="T367" s="4"/>
    </row>
    <row r="368" spans="20:20" x14ac:dyDescent="0.25">
      <c r="T368" s="4"/>
    </row>
    <row r="369" spans="20:20" x14ac:dyDescent="0.25">
      <c r="T369" s="4"/>
    </row>
    <row r="370" spans="20:20" x14ac:dyDescent="0.25">
      <c r="T370" s="4"/>
    </row>
    <row r="371" spans="20:20" x14ac:dyDescent="0.25">
      <c r="T371" s="4"/>
    </row>
    <row r="372" spans="20:20" x14ac:dyDescent="0.25">
      <c r="T372" s="4"/>
    </row>
    <row r="373" spans="20:20" x14ac:dyDescent="0.25">
      <c r="T373" s="4"/>
    </row>
    <row r="374" spans="20:20" x14ac:dyDescent="0.25">
      <c r="T374" s="4"/>
    </row>
    <row r="375" spans="20:20" x14ac:dyDescent="0.25">
      <c r="T375" s="4"/>
    </row>
    <row r="376" spans="20:20" x14ac:dyDescent="0.25">
      <c r="T376" s="4"/>
    </row>
    <row r="377" spans="20:20" x14ac:dyDescent="0.25">
      <c r="T377" s="4"/>
    </row>
    <row r="378" spans="20:20" x14ac:dyDescent="0.25">
      <c r="T378" s="4"/>
    </row>
    <row r="379" spans="20:20" x14ac:dyDescent="0.25">
      <c r="T379" s="4"/>
    </row>
    <row r="380" spans="20:20" x14ac:dyDescent="0.25">
      <c r="T380" s="4"/>
    </row>
    <row r="381" spans="20:20" x14ac:dyDescent="0.25">
      <c r="T381" s="4"/>
    </row>
    <row r="382" spans="20:20" x14ac:dyDescent="0.25">
      <c r="T382" s="4"/>
    </row>
    <row r="383" spans="20:20" x14ac:dyDescent="0.25">
      <c r="T383" s="4"/>
    </row>
    <row r="384" spans="20:20" x14ac:dyDescent="0.25">
      <c r="T384" s="4"/>
    </row>
    <row r="385" spans="20:20" x14ac:dyDescent="0.25">
      <c r="T385" s="4"/>
    </row>
    <row r="386" spans="20:20" x14ac:dyDescent="0.25">
      <c r="T386" s="4"/>
    </row>
    <row r="387" spans="20:20" x14ac:dyDescent="0.25">
      <c r="T387" s="4"/>
    </row>
    <row r="388" spans="20:20" x14ac:dyDescent="0.25">
      <c r="T388" s="4"/>
    </row>
    <row r="389" spans="20:20" x14ac:dyDescent="0.25">
      <c r="T389" s="4"/>
    </row>
    <row r="390" spans="20:20" x14ac:dyDescent="0.25">
      <c r="T390" s="4"/>
    </row>
    <row r="391" spans="20:20" x14ac:dyDescent="0.25">
      <c r="T391" s="4"/>
    </row>
    <row r="392" spans="20:20" x14ac:dyDescent="0.25">
      <c r="T392" s="4"/>
    </row>
    <row r="393" spans="20:20" x14ac:dyDescent="0.25">
      <c r="T393" s="4"/>
    </row>
    <row r="394" spans="20:20" x14ac:dyDescent="0.25">
      <c r="T394" s="4"/>
    </row>
    <row r="395" spans="20:20" x14ac:dyDescent="0.25">
      <c r="T395" s="4"/>
    </row>
    <row r="396" spans="20:20" x14ac:dyDescent="0.25">
      <c r="T396" s="4"/>
    </row>
    <row r="397" spans="20:20" x14ac:dyDescent="0.25">
      <c r="T397" s="4"/>
    </row>
    <row r="398" spans="20:20" x14ac:dyDescent="0.25">
      <c r="T398" s="4"/>
    </row>
    <row r="399" spans="20:20" x14ac:dyDescent="0.25">
      <c r="T399" s="4"/>
    </row>
    <row r="400" spans="20:20" x14ac:dyDescent="0.25">
      <c r="T400" s="4"/>
    </row>
    <row r="401" spans="20:20" x14ac:dyDescent="0.25">
      <c r="T401" s="4"/>
    </row>
    <row r="402" spans="20:20" x14ac:dyDescent="0.25">
      <c r="T402" s="4"/>
    </row>
    <row r="403" spans="20:20" x14ac:dyDescent="0.25">
      <c r="T403" s="4"/>
    </row>
    <row r="404" spans="20:20" x14ac:dyDescent="0.25">
      <c r="T404" s="4"/>
    </row>
    <row r="405" spans="20:20" x14ac:dyDescent="0.25">
      <c r="T405" s="4"/>
    </row>
    <row r="406" spans="20:20" x14ac:dyDescent="0.25">
      <c r="T406" s="4"/>
    </row>
    <row r="407" spans="20:20" x14ac:dyDescent="0.25">
      <c r="T407" s="4"/>
    </row>
    <row r="408" spans="20:20" x14ac:dyDescent="0.25">
      <c r="T408" s="4"/>
    </row>
    <row r="409" spans="20:20" x14ac:dyDescent="0.25">
      <c r="T409" s="4"/>
    </row>
    <row r="410" spans="20:20" x14ac:dyDescent="0.25">
      <c r="T410" s="4"/>
    </row>
    <row r="411" spans="20:20" x14ac:dyDescent="0.25">
      <c r="T411" s="4"/>
    </row>
    <row r="412" spans="20:20" x14ac:dyDescent="0.25">
      <c r="T412" s="4"/>
    </row>
    <row r="413" spans="20:20" x14ac:dyDescent="0.25">
      <c r="T413" s="4"/>
    </row>
    <row r="414" spans="20:20" x14ac:dyDescent="0.25">
      <c r="T414" s="4"/>
    </row>
    <row r="415" spans="20:20" x14ac:dyDescent="0.25">
      <c r="T415" s="4"/>
    </row>
    <row r="416" spans="20:20" x14ac:dyDescent="0.25">
      <c r="T416" s="4"/>
    </row>
    <row r="417" spans="20:20" x14ac:dyDescent="0.25">
      <c r="T417" s="4"/>
    </row>
    <row r="418" spans="20:20" x14ac:dyDescent="0.25">
      <c r="T418" s="4"/>
    </row>
    <row r="419" spans="20:20" x14ac:dyDescent="0.25">
      <c r="T41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S13" sqref="S13"/>
    </sheetView>
  </sheetViews>
  <sheetFormatPr defaultRowHeight="15" x14ac:dyDescent="0.25"/>
  <cols>
    <col min="2" max="14" width="9.140625" customWidth="1"/>
    <col min="15" max="15" width="14.42578125" customWidth="1"/>
  </cols>
  <sheetData>
    <row r="1" spans="1:21" ht="15.75" thickBot="1" x14ac:dyDescent="0.3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44</v>
      </c>
      <c r="P1" t="s">
        <v>48</v>
      </c>
      <c r="Q1" t="s">
        <v>49</v>
      </c>
    </row>
    <row r="2" spans="1:21" x14ac:dyDescent="0.25">
      <c r="A2" t="s">
        <v>4</v>
      </c>
      <c r="B2">
        <v>2</v>
      </c>
      <c r="C2">
        <v>409.82</v>
      </c>
      <c r="D2">
        <v>656.33199999999999</v>
      </c>
      <c r="E2">
        <v>914.21600000000001</v>
      </c>
      <c r="F2">
        <v>944.67600000000004</v>
      </c>
      <c r="G2">
        <v>799.07399999999996</v>
      </c>
      <c r="H2">
        <v>912.11199999999997</v>
      </c>
      <c r="I2">
        <v>839.36599999999999</v>
      </c>
      <c r="J2">
        <v>779.774</v>
      </c>
      <c r="K2">
        <v>860.9</v>
      </c>
      <c r="L2">
        <v>792.74599999999998</v>
      </c>
      <c r="M2">
        <v>442.53399999999999</v>
      </c>
      <c r="N2">
        <v>301.49200000000002</v>
      </c>
      <c r="O2">
        <f>SUM(C2:N2)</f>
        <v>8653.0419999999995</v>
      </c>
      <c r="P2">
        <f>AVERAGE(C2:N2)</f>
        <v>721.08683333333329</v>
      </c>
      <c r="Q2">
        <f>VLOOKUP(A2,Data!$R$6:$T$149,3)</f>
        <v>7.59</v>
      </c>
      <c r="R2" s="9"/>
      <c r="S2" s="7"/>
      <c r="T2" s="7" t="s">
        <v>50</v>
      </c>
      <c r="U2" s="7" t="s">
        <v>51</v>
      </c>
    </row>
    <row r="3" spans="1:21" x14ac:dyDescent="0.25">
      <c r="A3" t="s">
        <v>5</v>
      </c>
      <c r="B3">
        <v>2</v>
      </c>
      <c r="C3">
        <v>17.297999999999998</v>
      </c>
      <c r="D3">
        <v>152.536</v>
      </c>
      <c r="E3">
        <v>263.26799999999997</v>
      </c>
      <c r="F3">
        <v>301.57</v>
      </c>
      <c r="G3">
        <v>265.11399999999998</v>
      </c>
      <c r="H3">
        <v>353.19</v>
      </c>
      <c r="I3">
        <v>317.14999999999998</v>
      </c>
      <c r="J3">
        <v>276.51600000000002</v>
      </c>
      <c r="K3">
        <v>259.26</v>
      </c>
      <c r="L3">
        <v>174.11199999999999</v>
      </c>
      <c r="M3">
        <v>52.984000000000002</v>
      </c>
      <c r="N3">
        <v>31.74</v>
      </c>
      <c r="O3">
        <f t="shared" ref="O3:O37" si="0">SUM(C3:N3)</f>
        <v>2464.7379999999998</v>
      </c>
      <c r="P3">
        <f>AVERAGE(C3:N3)</f>
        <v>205.39483333333331</v>
      </c>
      <c r="Q3">
        <f>VLOOKUP(A3,Data!$R$6:$T$149,3)</f>
        <v>2.76</v>
      </c>
      <c r="R3" s="10"/>
      <c r="S3" s="5" t="s">
        <v>50</v>
      </c>
      <c r="T3" s="5">
        <v>1</v>
      </c>
      <c r="U3" s="5"/>
    </row>
    <row r="4" spans="1:21" ht="15.75" thickBot="1" x14ac:dyDescent="0.3">
      <c r="A4" t="s">
        <v>6</v>
      </c>
      <c r="B4">
        <v>2</v>
      </c>
      <c r="C4">
        <v>81.286000000000001</v>
      </c>
      <c r="D4">
        <v>159.184</v>
      </c>
      <c r="E4">
        <v>205.68199999999999</v>
      </c>
      <c r="F4">
        <v>212.82400000000001</v>
      </c>
      <c r="G4">
        <v>156.52799999999999</v>
      </c>
      <c r="H4">
        <v>185.23400000000001</v>
      </c>
      <c r="I4">
        <v>165.10599999999999</v>
      </c>
      <c r="J4">
        <v>172.298</v>
      </c>
      <c r="K4">
        <v>111.73399999999999</v>
      </c>
      <c r="L4">
        <v>165.65199999999999</v>
      </c>
      <c r="M4">
        <v>109.306</v>
      </c>
      <c r="N4">
        <v>69.941999999999993</v>
      </c>
      <c r="O4">
        <f t="shared" si="0"/>
        <v>1794.7760000000001</v>
      </c>
      <c r="P4">
        <f t="shared" ref="P4:P25" si="1">AVERAGE(C4:N4)</f>
        <v>149.56466666666668</v>
      </c>
      <c r="Q4">
        <f>VLOOKUP(A4,Data!$R$6:$T$149,3)</f>
        <v>1.92</v>
      </c>
      <c r="R4" s="5"/>
      <c r="S4" s="6" t="s">
        <v>51</v>
      </c>
      <c r="T4" s="6">
        <v>0.85689693584640247</v>
      </c>
      <c r="U4" s="6">
        <v>1</v>
      </c>
    </row>
    <row r="5" spans="1:21" x14ac:dyDescent="0.25">
      <c r="A5" t="s">
        <v>7</v>
      </c>
      <c r="B5">
        <v>2</v>
      </c>
      <c r="C5">
        <v>63.637999999999998</v>
      </c>
      <c r="D5">
        <v>84.292000000000002</v>
      </c>
      <c r="E5">
        <v>95.825999999999993</v>
      </c>
      <c r="F5">
        <v>103.10599999999999</v>
      </c>
      <c r="G5">
        <v>107.628</v>
      </c>
      <c r="H5">
        <v>117.42</v>
      </c>
      <c r="I5">
        <v>111.068</v>
      </c>
      <c r="J5">
        <v>94.867999999999995</v>
      </c>
      <c r="K5">
        <v>81.245999999999995</v>
      </c>
      <c r="L5">
        <v>79.8</v>
      </c>
      <c r="M5">
        <v>35.4</v>
      </c>
      <c r="N5">
        <v>21.167999999999999</v>
      </c>
      <c r="O5">
        <f t="shared" si="0"/>
        <v>995.45999999999992</v>
      </c>
      <c r="P5">
        <f t="shared" si="1"/>
        <v>82.954999999999998</v>
      </c>
      <c r="Q5">
        <f>VLOOKUP(A5,Data!$R$6:$T$149,3)</f>
        <v>2.5</v>
      </c>
      <c r="R5" s="5"/>
      <c r="S5" s="5"/>
      <c r="T5" s="5"/>
    </row>
    <row r="6" spans="1:21" x14ac:dyDescent="0.25">
      <c r="A6" t="s">
        <v>8</v>
      </c>
      <c r="B6">
        <v>2</v>
      </c>
      <c r="C6">
        <v>48.972000000000001</v>
      </c>
      <c r="D6">
        <v>80.093999999999994</v>
      </c>
      <c r="E6">
        <v>126.94799999999999</v>
      </c>
      <c r="F6">
        <v>147.46799999999999</v>
      </c>
      <c r="G6">
        <v>90.79</v>
      </c>
      <c r="H6">
        <v>151.32599999999999</v>
      </c>
      <c r="I6">
        <v>145.54400000000001</v>
      </c>
      <c r="J6">
        <v>109.95399999999999</v>
      </c>
      <c r="K6">
        <v>144</v>
      </c>
      <c r="L6">
        <v>122.176</v>
      </c>
      <c r="M6">
        <v>44.182000000000002</v>
      </c>
      <c r="N6">
        <v>29.17</v>
      </c>
      <c r="O6">
        <f t="shared" si="0"/>
        <v>1240.624</v>
      </c>
      <c r="P6">
        <f t="shared" si="1"/>
        <v>103.38533333333334</v>
      </c>
      <c r="Q6">
        <f>VLOOKUP(A6,Data!$R$6:$T$149,3)</f>
        <v>1.4</v>
      </c>
      <c r="R6" s="9"/>
      <c r="S6" s="9"/>
      <c r="T6" s="9"/>
    </row>
    <row r="7" spans="1:21" x14ac:dyDescent="0.25">
      <c r="A7" t="s">
        <v>9</v>
      </c>
      <c r="B7">
        <v>2</v>
      </c>
      <c r="C7">
        <v>50.335999999999999</v>
      </c>
      <c r="D7">
        <v>97.412000000000006</v>
      </c>
      <c r="E7">
        <v>145.446</v>
      </c>
      <c r="F7">
        <v>172.87</v>
      </c>
      <c r="G7">
        <v>180.85599999999999</v>
      </c>
      <c r="H7">
        <v>241.178</v>
      </c>
      <c r="I7">
        <v>208.56200000000001</v>
      </c>
      <c r="J7">
        <v>156.20400000000001</v>
      </c>
      <c r="K7">
        <v>144.09399999999999</v>
      </c>
      <c r="L7">
        <v>112.5</v>
      </c>
      <c r="M7">
        <v>52.787999999999997</v>
      </c>
      <c r="N7">
        <v>18.521999999999998</v>
      </c>
      <c r="O7">
        <f t="shared" si="0"/>
        <v>1580.7679999999998</v>
      </c>
      <c r="P7">
        <f t="shared" si="1"/>
        <v>131.73066666666665</v>
      </c>
      <c r="Q7">
        <f>VLOOKUP(A7,Data!$R$6:$T$149,3)</f>
        <v>2.02</v>
      </c>
      <c r="R7" s="10"/>
      <c r="S7" s="10"/>
      <c r="T7" s="10"/>
    </row>
    <row r="8" spans="1:21" x14ac:dyDescent="0.25">
      <c r="A8" t="s">
        <v>10</v>
      </c>
      <c r="B8">
        <v>2</v>
      </c>
      <c r="C8">
        <v>124.252</v>
      </c>
      <c r="D8">
        <v>270.25400000000002</v>
      </c>
      <c r="E8">
        <v>366.584</v>
      </c>
      <c r="F8">
        <v>410.35599999999999</v>
      </c>
      <c r="G8">
        <v>384.88200000000001</v>
      </c>
      <c r="H8">
        <v>505.88600000000002</v>
      </c>
      <c r="I8">
        <v>456.28</v>
      </c>
      <c r="J8">
        <v>420.46199999999999</v>
      </c>
      <c r="K8">
        <v>370.334</v>
      </c>
      <c r="L8">
        <v>292.99200000000002</v>
      </c>
      <c r="M8">
        <v>158.58799999999999</v>
      </c>
      <c r="N8">
        <v>55.902000000000001</v>
      </c>
      <c r="O8">
        <f t="shared" si="0"/>
        <v>3816.7719999999999</v>
      </c>
      <c r="P8">
        <f t="shared" si="1"/>
        <v>318.06433333333331</v>
      </c>
      <c r="Q8">
        <f>VLOOKUP(A8,Data!$R$6:$T$149,3)</f>
        <v>4</v>
      </c>
      <c r="R8" s="5"/>
      <c r="S8" s="5"/>
      <c r="T8" s="5"/>
    </row>
    <row r="9" spans="1:21" x14ac:dyDescent="0.25">
      <c r="A9" t="s">
        <v>11</v>
      </c>
      <c r="B9">
        <v>2</v>
      </c>
      <c r="C9">
        <v>199.69200000000001</v>
      </c>
      <c r="D9">
        <v>285.87599999999998</v>
      </c>
      <c r="E9">
        <v>460.64</v>
      </c>
      <c r="F9">
        <v>579.10199999999998</v>
      </c>
      <c r="G9">
        <v>496.05399999999997</v>
      </c>
      <c r="H9">
        <v>265.56599999999997</v>
      </c>
      <c r="I9">
        <v>223.422</v>
      </c>
      <c r="J9">
        <v>186.804</v>
      </c>
      <c r="K9">
        <v>267.77600000000001</v>
      </c>
      <c r="L9">
        <v>282.49400000000003</v>
      </c>
      <c r="M9">
        <v>244.226</v>
      </c>
      <c r="N9">
        <v>143.096</v>
      </c>
      <c r="O9">
        <f t="shared" si="0"/>
        <v>3634.748</v>
      </c>
      <c r="P9">
        <f t="shared" si="1"/>
        <v>302.89566666666667</v>
      </c>
      <c r="Q9">
        <f>VLOOKUP(A9,Data!$R$6:$T$149,3)</f>
        <v>4.9400000000000004</v>
      </c>
      <c r="R9" s="5"/>
      <c r="S9" s="5"/>
      <c r="T9" s="5"/>
    </row>
    <row r="10" spans="1:21" x14ac:dyDescent="0.25">
      <c r="A10" t="s">
        <v>12</v>
      </c>
      <c r="B10">
        <v>2</v>
      </c>
      <c r="C10" s="14">
        <v>33.814</v>
      </c>
      <c r="D10" s="14">
        <v>54.896000000000001</v>
      </c>
      <c r="E10" s="14">
        <v>87.691999999999993</v>
      </c>
      <c r="F10" s="14">
        <v>102.938</v>
      </c>
      <c r="G10" s="14">
        <v>96.11</v>
      </c>
      <c r="H10" s="14">
        <v>100.538</v>
      </c>
      <c r="I10" s="14">
        <v>101.828</v>
      </c>
      <c r="J10" s="14">
        <v>73.778000000000006</v>
      </c>
      <c r="K10" s="14">
        <v>126.66200000000001</v>
      </c>
      <c r="L10" s="14">
        <v>102.952</v>
      </c>
      <c r="M10" s="14">
        <v>52.85</v>
      </c>
      <c r="N10" s="14">
        <v>13.036</v>
      </c>
      <c r="O10" s="14">
        <f t="shared" si="0"/>
        <v>947.09400000000005</v>
      </c>
      <c r="P10" s="14">
        <f t="shared" si="1"/>
        <v>78.924500000000009</v>
      </c>
      <c r="Q10">
        <f>VLOOKUP(A10,Data!$R$6:$T$149,3)</f>
        <v>1.41</v>
      </c>
      <c r="R10" s="9"/>
      <c r="S10" s="9"/>
      <c r="T10" s="9"/>
    </row>
    <row r="11" spans="1:21" x14ac:dyDescent="0.25">
      <c r="A11" t="s">
        <v>13</v>
      </c>
      <c r="B11">
        <v>2</v>
      </c>
      <c r="C11" s="14" t="s">
        <v>46</v>
      </c>
      <c r="D11" s="14" t="s">
        <v>46</v>
      </c>
      <c r="E11" s="14" t="s">
        <v>46</v>
      </c>
      <c r="F11" s="14" t="s">
        <v>46</v>
      </c>
      <c r="G11" s="14" t="s">
        <v>46</v>
      </c>
      <c r="H11" s="14" t="s">
        <v>46</v>
      </c>
      <c r="I11" s="14" t="s">
        <v>46</v>
      </c>
      <c r="J11" s="14" t="s">
        <v>46</v>
      </c>
      <c r="K11" s="14">
        <v>66.48</v>
      </c>
      <c r="L11" s="14">
        <v>179.81</v>
      </c>
      <c r="M11" s="14">
        <v>160.04</v>
      </c>
      <c r="N11" s="14">
        <v>122.876</v>
      </c>
      <c r="O11" s="14">
        <f t="shared" si="0"/>
        <v>529.20600000000002</v>
      </c>
      <c r="P11" s="14">
        <f>AVERAGE(C11:N11)</f>
        <v>132.3015</v>
      </c>
      <c r="Q11">
        <f>VLOOKUP(A11,Data!$R$6:$T$149,3)</f>
        <v>3</v>
      </c>
      <c r="R11" s="10"/>
      <c r="S11" s="10"/>
      <c r="T11" s="10"/>
    </row>
    <row r="12" spans="1:21" x14ac:dyDescent="0.25">
      <c r="A12" t="s">
        <v>14</v>
      </c>
      <c r="B12">
        <v>2</v>
      </c>
      <c r="C12">
        <v>812.02499999999998</v>
      </c>
      <c r="D12">
        <v>1054.383</v>
      </c>
      <c r="E12">
        <v>1920.0630000000001</v>
      </c>
      <c r="F12">
        <v>2241.393</v>
      </c>
      <c r="G12">
        <v>2024.3040000000001</v>
      </c>
      <c r="H12">
        <v>2994.5219999999999</v>
      </c>
      <c r="I12">
        <v>3013.6379999999999</v>
      </c>
      <c r="J12">
        <v>2634.873</v>
      </c>
      <c r="K12">
        <v>1946.865</v>
      </c>
      <c r="L12">
        <v>1978.62</v>
      </c>
      <c r="M12">
        <v>1075.8389999999999</v>
      </c>
      <c r="N12">
        <v>664.15200000000004</v>
      </c>
      <c r="O12">
        <f t="shared" si="0"/>
        <v>22360.676999999996</v>
      </c>
      <c r="P12">
        <f t="shared" si="1"/>
        <v>1863.3897499999996</v>
      </c>
      <c r="Q12">
        <f>VLOOKUP(A12,Data!$R$6:$T$149,3)</f>
        <v>12.4</v>
      </c>
      <c r="R12" s="5"/>
      <c r="S12" s="5"/>
      <c r="T12" s="5"/>
    </row>
    <row r="13" spans="1:21" x14ac:dyDescent="0.25">
      <c r="A13" t="s">
        <v>15</v>
      </c>
      <c r="B13">
        <v>2</v>
      </c>
      <c r="C13">
        <v>79.703999999999994</v>
      </c>
      <c r="D13">
        <v>297.52</v>
      </c>
      <c r="E13">
        <v>463.50400000000002</v>
      </c>
      <c r="F13">
        <v>438.71199999999999</v>
      </c>
      <c r="G13">
        <v>230.73</v>
      </c>
      <c r="H13">
        <v>367.67399999999998</v>
      </c>
      <c r="I13">
        <v>341.13200000000001</v>
      </c>
      <c r="J13">
        <v>307.34199999999998</v>
      </c>
      <c r="K13">
        <v>294.41800000000001</v>
      </c>
      <c r="L13">
        <v>210.26</v>
      </c>
      <c r="M13">
        <v>133.49</v>
      </c>
      <c r="N13">
        <v>59.52</v>
      </c>
      <c r="O13">
        <f t="shared" si="0"/>
        <v>3224.0059999999999</v>
      </c>
      <c r="P13">
        <f t="shared" si="1"/>
        <v>268.66716666666667</v>
      </c>
      <c r="Q13">
        <f>VLOOKUP(A13,Data!$R$6:$T$149,3)</f>
        <v>4.9000000000000004</v>
      </c>
      <c r="R13" s="5"/>
      <c r="S13" s="5"/>
      <c r="T13" s="5"/>
    </row>
    <row r="14" spans="1:21" x14ac:dyDescent="0.25">
      <c r="A14" t="s">
        <v>16</v>
      </c>
      <c r="B14">
        <v>2</v>
      </c>
      <c r="C14">
        <v>226.78200000000001</v>
      </c>
      <c r="D14">
        <v>355.49400000000003</v>
      </c>
      <c r="E14">
        <v>495.29599999999999</v>
      </c>
      <c r="F14">
        <v>546.43200000000002</v>
      </c>
      <c r="G14">
        <v>426.32799999999997</v>
      </c>
      <c r="H14">
        <v>521.62599999999998</v>
      </c>
      <c r="I14">
        <v>427.52</v>
      </c>
      <c r="J14">
        <v>451.71800000000002</v>
      </c>
      <c r="K14">
        <v>525.60599999999999</v>
      </c>
      <c r="L14">
        <v>411.75599999999997</v>
      </c>
      <c r="M14">
        <v>205.18199999999999</v>
      </c>
      <c r="N14">
        <v>138.482</v>
      </c>
      <c r="O14">
        <f t="shared" si="0"/>
        <v>4732.2220000000007</v>
      </c>
      <c r="P14">
        <f t="shared" si="1"/>
        <v>394.35183333333339</v>
      </c>
      <c r="Q14">
        <f>VLOOKUP(A14,Data!$R$6:$T$149,3)</f>
        <v>4.5</v>
      </c>
      <c r="R14" s="9"/>
      <c r="S14" s="9"/>
      <c r="T14" s="9"/>
    </row>
    <row r="15" spans="1:21" x14ac:dyDescent="0.25">
      <c r="A15" t="s">
        <v>17</v>
      </c>
      <c r="B15">
        <v>2</v>
      </c>
      <c r="C15">
        <v>39.362000000000002</v>
      </c>
      <c r="D15">
        <v>87.707999999999998</v>
      </c>
      <c r="E15">
        <v>119.55800000000001</v>
      </c>
      <c r="F15">
        <v>141.68199999999999</v>
      </c>
      <c r="G15">
        <v>116.532</v>
      </c>
      <c r="H15">
        <v>125.55800000000001</v>
      </c>
      <c r="I15">
        <v>110.05</v>
      </c>
      <c r="J15">
        <v>87.432000000000002</v>
      </c>
      <c r="K15">
        <v>106.902</v>
      </c>
      <c r="L15">
        <v>89.994</v>
      </c>
      <c r="M15">
        <v>82.63</v>
      </c>
      <c r="N15">
        <v>28.818000000000001</v>
      </c>
      <c r="O15">
        <f t="shared" si="0"/>
        <v>1136.2259999999999</v>
      </c>
      <c r="P15">
        <f t="shared" si="1"/>
        <v>94.68549999999999</v>
      </c>
      <c r="Q15">
        <f>VLOOKUP(A15,Data!$R$6:$T$149,3)</f>
        <v>1.76</v>
      </c>
    </row>
    <row r="16" spans="1:21" x14ac:dyDescent="0.25">
      <c r="A16" t="s">
        <v>18</v>
      </c>
      <c r="B16">
        <v>2</v>
      </c>
      <c r="C16">
        <v>451.70600000000002</v>
      </c>
      <c r="D16">
        <v>747.84199999999998</v>
      </c>
      <c r="E16">
        <v>998.73599999999999</v>
      </c>
      <c r="F16">
        <v>931.65800000000002</v>
      </c>
      <c r="G16">
        <v>712.88</v>
      </c>
      <c r="H16">
        <v>834.66200000000003</v>
      </c>
      <c r="I16">
        <v>767.17399999999998</v>
      </c>
      <c r="J16">
        <v>657.93</v>
      </c>
      <c r="K16">
        <v>789.72</v>
      </c>
      <c r="L16">
        <v>731.54200000000003</v>
      </c>
      <c r="M16">
        <v>483.94400000000002</v>
      </c>
      <c r="N16">
        <v>182.86</v>
      </c>
      <c r="O16">
        <f t="shared" si="0"/>
        <v>8290.6540000000023</v>
      </c>
      <c r="P16">
        <f t="shared" si="1"/>
        <v>690.88783333333356</v>
      </c>
      <c r="Q16">
        <f>VLOOKUP(A16,Data!$R$6:$T$149,3)</f>
        <v>3.4</v>
      </c>
    </row>
    <row r="17" spans="1:17" x14ac:dyDescent="0.25">
      <c r="A17" t="s">
        <v>19</v>
      </c>
      <c r="B17">
        <v>2</v>
      </c>
      <c r="C17">
        <v>156.63399999999999</v>
      </c>
      <c r="D17">
        <v>290.35000000000002</v>
      </c>
      <c r="E17">
        <v>418.05200000000002</v>
      </c>
      <c r="F17">
        <v>412.81599999999997</v>
      </c>
      <c r="G17">
        <v>402.31799999999998</v>
      </c>
      <c r="H17">
        <v>57.113999999999997</v>
      </c>
      <c r="I17">
        <v>50.661999999999999</v>
      </c>
      <c r="J17">
        <v>35.536000000000001</v>
      </c>
      <c r="K17">
        <v>47.173999999999999</v>
      </c>
      <c r="L17">
        <v>263.404</v>
      </c>
      <c r="M17">
        <v>189.672</v>
      </c>
      <c r="N17">
        <v>64.968000000000004</v>
      </c>
      <c r="O17">
        <f t="shared" si="0"/>
        <v>2388.7000000000003</v>
      </c>
      <c r="P17">
        <f t="shared" si="1"/>
        <v>199.05833333333337</v>
      </c>
      <c r="Q17">
        <f>VLOOKUP(A17,Data!$R$6:$T$149,3)</f>
        <v>3.45</v>
      </c>
    </row>
    <row r="18" spans="1:17" x14ac:dyDescent="0.25">
      <c r="A18" t="s">
        <v>20</v>
      </c>
      <c r="B18">
        <v>2</v>
      </c>
      <c r="C18">
        <v>104.526</v>
      </c>
      <c r="D18">
        <v>181.92400000000001</v>
      </c>
      <c r="E18">
        <v>268.60000000000002</v>
      </c>
      <c r="F18">
        <v>254.72800000000001</v>
      </c>
      <c r="G18">
        <v>177.98599999999999</v>
      </c>
      <c r="H18">
        <v>146.358</v>
      </c>
      <c r="I18">
        <v>129.596</v>
      </c>
      <c r="J18">
        <v>133.02000000000001</v>
      </c>
      <c r="K18">
        <v>189.32400000000001</v>
      </c>
      <c r="L18">
        <v>193.68600000000001</v>
      </c>
      <c r="M18">
        <v>87.706000000000003</v>
      </c>
      <c r="N18">
        <v>30.245999999999999</v>
      </c>
      <c r="O18">
        <f t="shared" si="0"/>
        <v>1897.7</v>
      </c>
      <c r="P18">
        <f t="shared" si="1"/>
        <v>158.14166666666668</v>
      </c>
      <c r="Q18">
        <f>VLOOKUP(A18,Data!$R$6:$T$149,3)</f>
        <v>3</v>
      </c>
    </row>
    <row r="19" spans="1:17" x14ac:dyDescent="0.25">
      <c r="A19" t="s">
        <v>21</v>
      </c>
      <c r="B19">
        <v>2</v>
      </c>
      <c r="C19">
        <v>56.701999999999998</v>
      </c>
      <c r="D19">
        <v>105.16200000000001</v>
      </c>
      <c r="E19">
        <v>159.83000000000001</v>
      </c>
      <c r="F19">
        <v>216.05600000000001</v>
      </c>
      <c r="G19">
        <v>176.53</v>
      </c>
      <c r="H19">
        <v>168.84</v>
      </c>
      <c r="I19">
        <v>186.76599999999999</v>
      </c>
      <c r="J19">
        <v>157.696</v>
      </c>
      <c r="K19">
        <v>189.04599999999999</v>
      </c>
      <c r="L19">
        <v>173.054</v>
      </c>
      <c r="M19">
        <v>91.46</v>
      </c>
      <c r="N19">
        <v>31.762</v>
      </c>
      <c r="O19">
        <f t="shared" si="0"/>
        <v>1712.904</v>
      </c>
      <c r="P19">
        <f t="shared" si="1"/>
        <v>142.74199999999999</v>
      </c>
      <c r="Q19">
        <f>VLOOKUP(A19,Data!$R$6:$T$149,3)</f>
        <v>2.94</v>
      </c>
    </row>
    <row r="20" spans="1:17" x14ac:dyDescent="0.25">
      <c r="A20" t="s">
        <v>22</v>
      </c>
      <c r="B20">
        <v>2</v>
      </c>
      <c r="C20">
        <v>13.916</v>
      </c>
      <c r="D20">
        <v>16.138000000000002</v>
      </c>
      <c r="E20">
        <v>21.193999999999999</v>
      </c>
      <c r="F20">
        <v>22.434000000000001</v>
      </c>
      <c r="G20">
        <v>11.972</v>
      </c>
      <c r="H20">
        <v>17.826000000000001</v>
      </c>
      <c r="I20">
        <v>30.428000000000001</v>
      </c>
      <c r="J20">
        <v>30.018000000000001</v>
      </c>
      <c r="K20">
        <v>13.082000000000001</v>
      </c>
      <c r="L20">
        <v>16.802</v>
      </c>
      <c r="M20">
        <v>8.6379999999999999</v>
      </c>
      <c r="N20">
        <v>1.738</v>
      </c>
      <c r="O20">
        <f t="shared" si="0"/>
        <v>204.18599999999998</v>
      </c>
      <c r="P20">
        <f t="shared" si="1"/>
        <v>17.015499999999999</v>
      </c>
      <c r="Q20">
        <f>VLOOKUP(A20,Data!$R$6:$T$149,3)</f>
        <v>1.2</v>
      </c>
    </row>
    <row r="21" spans="1:17" x14ac:dyDescent="0.25">
      <c r="A21" t="s">
        <v>23</v>
      </c>
      <c r="B21">
        <v>2</v>
      </c>
      <c r="C21">
        <v>99.828000000000003</v>
      </c>
      <c r="D21">
        <v>176.89</v>
      </c>
      <c r="E21">
        <v>187.46799999999999</v>
      </c>
      <c r="F21">
        <v>96.063999999999993</v>
      </c>
      <c r="G21">
        <v>76.451999999999998</v>
      </c>
      <c r="H21">
        <v>49.082000000000001</v>
      </c>
      <c r="I21">
        <v>11.396000000000001</v>
      </c>
      <c r="J21">
        <v>15.098000000000001</v>
      </c>
      <c r="K21">
        <v>60.561999999999998</v>
      </c>
      <c r="L21">
        <v>93.46</v>
      </c>
      <c r="M21">
        <v>88.498000000000005</v>
      </c>
      <c r="N21">
        <v>46.258000000000003</v>
      </c>
      <c r="O21">
        <f t="shared" si="0"/>
        <v>1001.0559999999999</v>
      </c>
      <c r="P21">
        <f t="shared" si="1"/>
        <v>83.421333333333322</v>
      </c>
      <c r="Q21">
        <f>VLOOKUP(A21,Data!$R$6:$T$149,3)</f>
        <v>2.2999999999999998</v>
      </c>
    </row>
    <row r="22" spans="1:17" x14ac:dyDescent="0.25">
      <c r="A22" t="s">
        <v>24</v>
      </c>
      <c r="B22">
        <v>2</v>
      </c>
      <c r="C22">
        <v>154.61199999999999</v>
      </c>
      <c r="D22">
        <v>268.95600000000002</v>
      </c>
      <c r="E22">
        <v>493.12200000000001</v>
      </c>
      <c r="F22">
        <v>582.072</v>
      </c>
      <c r="G22">
        <v>516.846</v>
      </c>
      <c r="H22">
        <v>696.79200000000003</v>
      </c>
      <c r="I22">
        <v>268.82400000000001</v>
      </c>
      <c r="J22">
        <v>594.38199999999995</v>
      </c>
      <c r="K22">
        <v>480.85</v>
      </c>
      <c r="L22">
        <v>264.43</v>
      </c>
      <c r="M22">
        <v>130.30199999999999</v>
      </c>
      <c r="N22">
        <v>69.686000000000007</v>
      </c>
      <c r="O22">
        <f t="shared" si="0"/>
        <v>4520.8739999999998</v>
      </c>
      <c r="P22">
        <f t="shared" si="1"/>
        <v>376.73949999999996</v>
      </c>
      <c r="Q22">
        <f>VLOOKUP(A22,Data!$R$6:$T$149,3)</f>
        <v>6.45</v>
      </c>
    </row>
    <row r="23" spans="1:17" x14ac:dyDescent="0.25">
      <c r="A23" t="s">
        <v>25</v>
      </c>
      <c r="B23">
        <v>2</v>
      </c>
      <c r="C23">
        <v>40.247999999999998</v>
      </c>
      <c r="D23">
        <v>126.194</v>
      </c>
      <c r="E23">
        <v>247</v>
      </c>
      <c r="F23">
        <v>287.79199999999997</v>
      </c>
      <c r="G23">
        <v>288.22800000000001</v>
      </c>
      <c r="H23">
        <v>213.71</v>
      </c>
      <c r="I23">
        <v>227.804</v>
      </c>
      <c r="J23">
        <v>158.47999999999999</v>
      </c>
      <c r="K23">
        <v>238.43799999999999</v>
      </c>
      <c r="L23">
        <v>244.7</v>
      </c>
      <c r="M23">
        <v>93.823999999999998</v>
      </c>
      <c r="N23">
        <v>35.566000000000003</v>
      </c>
      <c r="O23">
        <f t="shared" si="0"/>
        <v>2201.9839999999999</v>
      </c>
      <c r="P23">
        <f t="shared" si="1"/>
        <v>183.49866666666665</v>
      </c>
      <c r="Q23">
        <f>VLOOKUP(A23,Data!$R$6:$T$149,3)</f>
        <v>3.7</v>
      </c>
    </row>
    <row r="24" spans="1:17" x14ac:dyDescent="0.25">
      <c r="A24" t="s">
        <v>26</v>
      </c>
      <c r="B24">
        <v>2</v>
      </c>
      <c r="C24">
        <v>3.2000000000000001E-2</v>
      </c>
      <c r="D24">
        <v>0.1</v>
      </c>
      <c r="E24">
        <v>0.14599999999999999</v>
      </c>
      <c r="F24">
        <v>0.94599999999999995</v>
      </c>
      <c r="G24">
        <v>1.0640000000000001</v>
      </c>
      <c r="H24">
        <v>0.156</v>
      </c>
      <c r="I24">
        <v>0.61199999999999999</v>
      </c>
      <c r="J24">
        <v>2.8000000000000001E-2</v>
      </c>
      <c r="K24">
        <v>4.2000000000000003E-2</v>
      </c>
      <c r="L24">
        <v>1.4E-2</v>
      </c>
      <c r="M24">
        <v>0</v>
      </c>
      <c r="N24">
        <v>0</v>
      </c>
      <c r="O24">
        <f t="shared" si="0"/>
        <v>3.14</v>
      </c>
      <c r="P24" s="14">
        <f t="shared" si="1"/>
        <v>0.26166666666666666</v>
      </c>
      <c r="Q24">
        <f>VLOOKUP(A24,Data!$R$6:$T$149,3)</f>
        <v>1</v>
      </c>
    </row>
    <row r="25" spans="1:17" x14ac:dyDescent="0.25">
      <c r="A25" t="s">
        <v>27</v>
      </c>
      <c r="B25">
        <v>2</v>
      </c>
      <c r="C25">
        <v>186.07599999999999</v>
      </c>
      <c r="D25">
        <v>229.54</v>
      </c>
      <c r="E25">
        <v>267.89400000000001</v>
      </c>
      <c r="F25">
        <v>276.31599999999997</v>
      </c>
      <c r="G25">
        <v>254.84399999999999</v>
      </c>
      <c r="H25">
        <v>192.696</v>
      </c>
      <c r="I25">
        <v>167.80799999999999</v>
      </c>
      <c r="J25">
        <v>90.567999999999998</v>
      </c>
      <c r="K25">
        <v>123.464</v>
      </c>
      <c r="L25">
        <v>180.10599999999999</v>
      </c>
      <c r="M25">
        <v>217.89400000000001</v>
      </c>
      <c r="N25">
        <v>95.072000000000003</v>
      </c>
      <c r="O25">
        <f t="shared" si="0"/>
        <v>2282.2780000000002</v>
      </c>
      <c r="P25" s="14">
        <f t="shared" si="1"/>
        <v>190.18983333333335</v>
      </c>
      <c r="Q25">
        <f>VLOOKUP(A25,Data!$R$6:$T$149,3)</f>
        <v>3.2</v>
      </c>
    </row>
    <row r="26" spans="1:17" x14ac:dyDescent="0.25">
      <c r="A26" t="s">
        <v>28</v>
      </c>
      <c r="B26">
        <v>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116.69799999999999</v>
      </c>
      <c r="L26">
        <v>112.29</v>
      </c>
      <c r="M26">
        <v>72.914000000000001</v>
      </c>
      <c r="N26">
        <v>31.077999999999999</v>
      </c>
      <c r="O26">
        <f t="shared" si="0"/>
        <v>332.97999999999996</v>
      </c>
      <c r="P26" s="14">
        <f>AVERAGE(K26:N26)</f>
        <v>83.24499999999999</v>
      </c>
      <c r="Q26">
        <f>VLOOKUP(A26,Data!$R$6:$T$149,3)</f>
        <v>2.76</v>
      </c>
    </row>
    <row r="27" spans="1:17" x14ac:dyDescent="0.25">
      <c r="A27" t="s">
        <v>29</v>
      </c>
      <c r="B27">
        <v>2</v>
      </c>
      <c r="C27">
        <v>114.021</v>
      </c>
      <c r="D27">
        <v>168.06899999999999</v>
      </c>
      <c r="E27">
        <v>284.505</v>
      </c>
      <c r="F27">
        <v>416.18700000000001</v>
      </c>
      <c r="G27">
        <v>186.31200000000001</v>
      </c>
      <c r="H27">
        <v>78.626999999999995</v>
      </c>
      <c r="I27">
        <v>105.318</v>
      </c>
      <c r="J27">
        <v>70.302000000000007</v>
      </c>
      <c r="K27">
        <v>90.938999999999993</v>
      </c>
      <c r="L27">
        <v>109.875</v>
      </c>
      <c r="M27">
        <v>186.51300000000001</v>
      </c>
      <c r="N27">
        <v>77.132999999999996</v>
      </c>
      <c r="O27">
        <f t="shared" si="0"/>
        <v>1887.8009999999999</v>
      </c>
      <c r="P27" s="14">
        <f t="shared" ref="P27:P37" si="2">AVERAGE(C27:N27)</f>
        <v>157.31674999999998</v>
      </c>
      <c r="Q27">
        <f>VLOOKUP(A27,Data!$R$6:$T$149,3)</f>
        <v>3.7</v>
      </c>
    </row>
    <row r="28" spans="1:17" x14ac:dyDescent="0.25">
      <c r="A28" t="s">
        <v>30</v>
      </c>
      <c r="B28">
        <v>2</v>
      </c>
      <c r="C28">
        <v>0</v>
      </c>
      <c r="D28">
        <v>2.4E-2</v>
      </c>
      <c r="E28">
        <v>1.9039999999999999</v>
      </c>
      <c r="F28">
        <v>0.59</v>
      </c>
      <c r="G28">
        <v>2.7879999999999998</v>
      </c>
      <c r="H28">
        <v>5.7039999999999997</v>
      </c>
      <c r="I28">
        <v>2E-3</v>
      </c>
      <c r="J28">
        <v>0.81</v>
      </c>
      <c r="K28">
        <v>4.2480000000000002</v>
      </c>
      <c r="L28">
        <v>12.84</v>
      </c>
      <c r="M28">
        <v>7.5679999999999996</v>
      </c>
      <c r="N28">
        <v>0.104</v>
      </c>
      <c r="O28">
        <f t="shared" si="0"/>
        <v>36.582000000000001</v>
      </c>
      <c r="P28" s="14">
        <f t="shared" si="2"/>
        <v>3.0485000000000002</v>
      </c>
      <c r="Q28">
        <f>VLOOKUP(A28,Data!$R$6:$T$149,3)</f>
        <v>1</v>
      </c>
    </row>
    <row r="29" spans="1:17" x14ac:dyDescent="0.25">
      <c r="A29" t="s">
        <v>31</v>
      </c>
      <c r="B29">
        <v>2</v>
      </c>
      <c r="C29">
        <v>70.97</v>
      </c>
      <c r="D29">
        <v>92.284000000000006</v>
      </c>
      <c r="E29">
        <v>135.82</v>
      </c>
      <c r="F29">
        <v>171.91399999999999</v>
      </c>
      <c r="G29">
        <v>148.17599999999999</v>
      </c>
      <c r="H29">
        <v>70.834000000000003</v>
      </c>
      <c r="I29">
        <v>47.043999999999997</v>
      </c>
      <c r="J29">
        <v>41.302</v>
      </c>
      <c r="K29">
        <v>70.686000000000007</v>
      </c>
      <c r="L29">
        <v>90.25</v>
      </c>
      <c r="M29">
        <v>77.552000000000007</v>
      </c>
      <c r="N29">
        <v>46.125999999999998</v>
      </c>
      <c r="O29">
        <f t="shared" si="0"/>
        <v>1062.9580000000001</v>
      </c>
      <c r="P29" s="14">
        <f t="shared" si="2"/>
        <v>88.57983333333334</v>
      </c>
      <c r="Q29">
        <f>VLOOKUP(A29,Data!$R$6:$T$149,3)</f>
        <v>3</v>
      </c>
    </row>
    <row r="30" spans="1:17" x14ac:dyDescent="0.25">
      <c r="A30" t="s">
        <v>32</v>
      </c>
      <c r="B30">
        <v>2</v>
      </c>
      <c r="C30">
        <v>20.724</v>
      </c>
      <c r="D30">
        <v>76.122</v>
      </c>
      <c r="E30">
        <v>145.92400000000001</v>
      </c>
      <c r="F30">
        <v>279.89999999999998</v>
      </c>
      <c r="G30">
        <v>247.93</v>
      </c>
      <c r="H30">
        <v>327.322</v>
      </c>
      <c r="I30">
        <v>294.39</v>
      </c>
      <c r="J30">
        <v>252.45400000000001</v>
      </c>
      <c r="K30">
        <v>220.256</v>
      </c>
      <c r="L30">
        <v>111.29</v>
      </c>
      <c r="M30">
        <v>54.86</v>
      </c>
      <c r="N30">
        <v>8.2140000000000004</v>
      </c>
      <c r="O30">
        <f t="shared" si="0"/>
        <v>2039.3859999999997</v>
      </c>
      <c r="P30" s="14">
        <f t="shared" si="2"/>
        <v>169.94883333333331</v>
      </c>
      <c r="Q30">
        <f>VLOOKUP(A30,Data!$R$6:$T$149,3)</f>
        <v>5.4</v>
      </c>
    </row>
    <row r="31" spans="1:17" x14ac:dyDescent="0.25">
      <c r="A31" t="s">
        <v>33</v>
      </c>
      <c r="B31">
        <v>2</v>
      </c>
      <c r="C31">
        <v>30.378</v>
      </c>
      <c r="D31">
        <v>67.462000000000003</v>
      </c>
      <c r="E31">
        <v>145.626</v>
      </c>
      <c r="F31">
        <v>214.36799999999999</v>
      </c>
      <c r="G31">
        <v>161.376</v>
      </c>
      <c r="H31">
        <v>78.680000000000007</v>
      </c>
      <c r="I31">
        <v>13.523999999999999</v>
      </c>
      <c r="J31">
        <v>51.201999999999998</v>
      </c>
      <c r="K31">
        <v>55.368000000000002</v>
      </c>
      <c r="L31">
        <v>54.817999999999998</v>
      </c>
      <c r="M31">
        <v>53.832000000000001</v>
      </c>
      <c r="N31">
        <v>0.56399999999999995</v>
      </c>
      <c r="O31">
        <f t="shared" si="0"/>
        <v>927.19800000000009</v>
      </c>
      <c r="P31" s="14">
        <f t="shared" si="2"/>
        <v>77.266500000000008</v>
      </c>
      <c r="Q31">
        <f>VLOOKUP(A31,Data!$R$6:$T$149,3)</f>
        <v>3.5</v>
      </c>
    </row>
    <row r="32" spans="1:17" x14ac:dyDescent="0.25">
      <c r="A32" t="s">
        <v>34</v>
      </c>
      <c r="B32">
        <v>2</v>
      </c>
      <c r="C32">
        <v>378.71600000000001</v>
      </c>
      <c r="D32">
        <v>656.41800000000001</v>
      </c>
      <c r="E32">
        <v>1052.096</v>
      </c>
      <c r="F32">
        <v>1195.58</v>
      </c>
      <c r="G32">
        <v>941.47199999999998</v>
      </c>
      <c r="H32">
        <v>723.726</v>
      </c>
      <c r="I32">
        <v>540.47799999999995</v>
      </c>
      <c r="J32">
        <v>566.20000000000005</v>
      </c>
      <c r="K32">
        <v>797.428</v>
      </c>
      <c r="L32">
        <v>802.74199999999996</v>
      </c>
      <c r="M32">
        <v>382.43400000000003</v>
      </c>
      <c r="N32">
        <v>191.916</v>
      </c>
      <c r="O32">
        <f t="shared" si="0"/>
        <v>8229.2060000000001</v>
      </c>
      <c r="P32" s="14">
        <f t="shared" si="2"/>
        <v>685.76716666666664</v>
      </c>
      <c r="Q32">
        <f>VLOOKUP(A32,Data!$R$6:$T$149,3)</f>
        <v>12.66</v>
      </c>
    </row>
    <row r="33" spans="1:17" x14ac:dyDescent="0.25">
      <c r="A33" t="s">
        <v>35</v>
      </c>
      <c r="B33">
        <v>2</v>
      </c>
      <c r="C33">
        <v>732.84799999999996</v>
      </c>
      <c r="D33">
        <v>1412.434</v>
      </c>
      <c r="E33">
        <v>1986.9639999999999</v>
      </c>
      <c r="F33">
        <v>2133.4760000000001</v>
      </c>
      <c r="G33">
        <v>1824.482</v>
      </c>
      <c r="H33">
        <v>2652.5439999999999</v>
      </c>
      <c r="I33">
        <v>2421.0720000000001</v>
      </c>
      <c r="J33">
        <v>2522.9760000000001</v>
      </c>
      <c r="K33">
        <v>2387.33</v>
      </c>
      <c r="L33">
        <v>2209.346</v>
      </c>
      <c r="M33">
        <v>1082.1479999999999</v>
      </c>
      <c r="N33">
        <v>533.24400000000003</v>
      </c>
      <c r="O33">
        <f t="shared" si="0"/>
        <v>21898.864000000001</v>
      </c>
      <c r="P33" s="14">
        <f t="shared" si="2"/>
        <v>1824.9053333333334</v>
      </c>
      <c r="Q33">
        <f>VLOOKUP(A33,Data!$R$6:$T$149,3)</f>
        <v>25</v>
      </c>
    </row>
    <row r="34" spans="1:17" x14ac:dyDescent="0.25">
      <c r="A34" t="s">
        <v>36</v>
      </c>
      <c r="B34">
        <v>2</v>
      </c>
      <c r="C34">
        <v>10.55</v>
      </c>
      <c r="D34">
        <v>13.504</v>
      </c>
      <c r="E34">
        <v>39.771999999999998</v>
      </c>
      <c r="F34">
        <v>167.75399999999999</v>
      </c>
      <c r="G34">
        <v>94.653999999999996</v>
      </c>
      <c r="H34">
        <v>26.202000000000002</v>
      </c>
      <c r="I34">
        <v>261.37200000000001</v>
      </c>
      <c r="J34">
        <v>257.55200000000002</v>
      </c>
      <c r="K34">
        <v>369.02800000000002</v>
      </c>
      <c r="L34">
        <v>157.65799999999999</v>
      </c>
      <c r="M34">
        <v>155.38399999999999</v>
      </c>
      <c r="N34">
        <v>67.632000000000005</v>
      </c>
      <c r="O34">
        <f t="shared" si="0"/>
        <v>1621.0619999999999</v>
      </c>
      <c r="P34" s="14">
        <f t="shared" si="2"/>
        <v>135.08849999999998</v>
      </c>
      <c r="Q34">
        <f>VLOOKUP(A34,Data!$R$6:$T$149,3)</f>
        <v>3</v>
      </c>
    </row>
    <row r="35" spans="1:17" x14ac:dyDescent="0.25">
      <c r="A35" t="s">
        <v>37</v>
      </c>
      <c r="B35">
        <v>2</v>
      </c>
      <c r="C35">
        <v>170.08</v>
      </c>
      <c r="D35">
        <v>300.16800000000001</v>
      </c>
      <c r="E35">
        <v>459.03199999999998</v>
      </c>
      <c r="F35">
        <v>481.67200000000003</v>
      </c>
      <c r="G35">
        <v>286.56</v>
      </c>
      <c r="H35">
        <v>178.19200000000001</v>
      </c>
      <c r="I35">
        <v>129.61600000000001</v>
      </c>
      <c r="J35">
        <v>198.92</v>
      </c>
      <c r="K35">
        <v>226.72800000000001</v>
      </c>
      <c r="L35">
        <v>279.00799999999998</v>
      </c>
      <c r="M35">
        <v>204.89599999999999</v>
      </c>
      <c r="N35">
        <v>51.712000000000003</v>
      </c>
      <c r="O35">
        <f t="shared" si="0"/>
        <v>2966.5839999999998</v>
      </c>
      <c r="P35" s="14">
        <f t="shared" si="2"/>
        <v>247.21533333333332</v>
      </c>
      <c r="Q35">
        <f>VLOOKUP(A35,Data!$R$6:$T$149,3)</f>
        <v>5.4</v>
      </c>
    </row>
    <row r="36" spans="1:17" x14ac:dyDescent="0.25">
      <c r="A36" t="s">
        <v>38</v>
      </c>
      <c r="B36">
        <v>2</v>
      </c>
      <c r="C36">
        <v>2.6480000000000001</v>
      </c>
      <c r="D36">
        <v>7.056</v>
      </c>
      <c r="E36">
        <v>34.752000000000002</v>
      </c>
      <c r="F36">
        <v>78.823999999999998</v>
      </c>
      <c r="G36">
        <v>29.128</v>
      </c>
      <c r="H36">
        <v>9.6240000000000006</v>
      </c>
      <c r="I36">
        <v>4.6159999999999997</v>
      </c>
      <c r="J36">
        <v>2.8239999999999998</v>
      </c>
      <c r="K36">
        <v>30.736000000000001</v>
      </c>
      <c r="L36">
        <v>64.471999999999994</v>
      </c>
      <c r="M36">
        <v>13.231999999999999</v>
      </c>
      <c r="N36">
        <v>3.2000000000000001E-2</v>
      </c>
      <c r="O36">
        <f t="shared" si="0"/>
        <v>277.94400000000002</v>
      </c>
      <c r="P36" s="14">
        <f t="shared" si="2"/>
        <v>23.162000000000003</v>
      </c>
      <c r="Q36">
        <f>VLOOKUP(A36,Data!$R$6:$T$149,3)</f>
        <v>5.64</v>
      </c>
    </row>
    <row r="37" spans="1:17" x14ac:dyDescent="0.25">
      <c r="A37" t="s">
        <v>39</v>
      </c>
      <c r="B37">
        <v>2</v>
      </c>
      <c r="C37">
        <v>32.32</v>
      </c>
      <c r="D37">
        <v>149.52600000000001</v>
      </c>
      <c r="E37">
        <v>695.74599999999998</v>
      </c>
      <c r="F37">
        <v>739.13400000000001</v>
      </c>
      <c r="G37">
        <v>1088.982</v>
      </c>
      <c r="H37">
        <v>1735.3820000000001</v>
      </c>
      <c r="I37">
        <v>1113.758</v>
      </c>
      <c r="J37">
        <v>1370.57</v>
      </c>
      <c r="K37">
        <v>1048.2860000000001</v>
      </c>
      <c r="L37">
        <v>540.67600000000004</v>
      </c>
      <c r="M37">
        <v>136.548</v>
      </c>
      <c r="N37">
        <v>7.9820000000000002</v>
      </c>
      <c r="O37">
        <f t="shared" si="0"/>
        <v>8658.91</v>
      </c>
      <c r="P37">
        <f t="shared" si="2"/>
        <v>721.57583333333332</v>
      </c>
      <c r="Q37">
        <f>VLOOKUP(A37,Data!$R$6:$T$149,3)</f>
        <v>15.6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S2" sqref="S2:U4"/>
    </sheetView>
  </sheetViews>
  <sheetFormatPr defaultRowHeight="15" x14ac:dyDescent="0.25"/>
  <sheetData>
    <row r="1" spans="1:21" ht="15.75" thickBot="1" x14ac:dyDescent="0.3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44</v>
      </c>
      <c r="P1" t="s">
        <v>48</v>
      </c>
      <c r="Q1" t="s">
        <v>49</v>
      </c>
      <c r="R1" s="9"/>
      <c r="S1" s="9"/>
      <c r="T1" s="9"/>
      <c r="U1" s="9"/>
    </row>
    <row r="2" spans="1:21" x14ac:dyDescent="0.25">
      <c r="A2" t="s">
        <v>4</v>
      </c>
      <c r="B2">
        <v>1</v>
      </c>
      <c r="C2">
        <v>386.512</v>
      </c>
      <c r="D2">
        <v>298.154</v>
      </c>
      <c r="E2">
        <v>304.55799999999999</v>
      </c>
      <c r="F2">
        <v>226.55</v>
      </c>
      <c r="G2">
        <v>229.42</v>
      </c>
      <c r="H2">
        <v>400.56200000000001</v>
      </c>
      <c r="I2">
        <v>423.83600000000001</v>
      </c>
      <c r="J2">
        <v>404.33800000000002</v>
      </c>
      <c r="K2">
        <v>282.63600000000002</v>
      </c>
      <c r="L2">
        <v>295.83</v>
      </c>
      <c r="M2">
        <v>390.19400000000002</v>
      </c>
      <c r="N2">
        <v>541.56600000000003</v>
      </c>
      <c r="O2">
        <f>SUM(C2:N2)</f>
        <v>4184.1559999999999</v>
      </c>
      <c r="P2">
        <f>AVERAGE(C2:N2)</f>
        <v>348.67966666666666</v>
      </c>
      <c r="Q2">
        <f>VLOOKUP(A2,Data!$R$6:$T$149,3)</f>
        <v>7.59</v>
      </c>
      <c r="R2" s="10"/>
      <c r="S2" s="7"/>
      <c r="T2" s="7" t="s">
        <v>50</v>
      </c>
      <c r="U2" s="7" t="s">
        <v>51</v>
      </c>
    </row>
    <row r="3" spans="1:21" x14ac:dyDescent="0.25">
      <c r="A3" t="s">
        <v>5</v>
      </c>
      <c r="B3">
        <v>1</v>
      </c>
      <c r="C3">
        <v>118.782</v>
      </c>
      <c r="D3">
        <v>155.68600000000001</v>
      </c>
      <c r="E3">
        <v>149.06200000000001</v>
      </c>
      <c r="F3">
        <v>105.524</v>
      </c>
      <c r="G3">
        <v>89.628</v>
      </c>
      <c r="H3">
        <v>143.44200000000001</v>
      </c>
      <c r="I3">
        <v>166.16399999999999</v>
      </c>
      <c r="J3">
        <v>203.626</v>
      </c>
      <c r="K3">
        <v>175.94</v>
      </c>
      <c r="L3">
        <v>171.46600000000001</v>
      </c>
      <c r="M3">
        <v>287.91399999999999</v>
      </c>
      <c r="N3">
        <v>255.364</v>
      </c>
      <c r="O3">
        <f t="shared" ref="O3:O37" si="0">SUM(C3:N3)</f>
        <v>2022.5980000000002</v>
      </c>
      <c r="P3">
        <f t="shared" ref="P3:P37" si="1">AVERAGE(C3:N3)</f>
        <v>168.54983333333334</v>
      </c>
      <c r="Q3">
        <f>VLOOKUP(A3,Data!$R$6:$T$149,3)</f>
        <v>2.76</v>
      </c>
      <c r="R3" s="5"/>
      <c r="S3" s="5" t="s">
        <v>50</v>
      </c>
      <c r="T3" s="5">
        <v>1</v>
      </c>
      <c r="U3" s="5"/>
    </row>
    <row r="4" spans="1:21" ht="15.75" thickBot="1" x14ac:dyDescent="0.3">
      <c r="A4" t="s">
        <v>6</v>
      </c>
      <c r="B4">
        <v>1</v>
      </c>
      <c r="C4">
        <v>421.50200000000001</v>
      </c>
      <c r="D4">
        <v>220.07</v>
      </c>
      <c r="E4">
        <v>212.97399999999999</v>
      </c>
      <c r="F4">
        <v>193.05</v>
      </c>
      <c r="G4">
        <v>183.62799999999999</v>
      </c>
      <c r="H4">
        <v>236.44200000000001</v>
      </c>
      <c r="I4">
        <v>305.44400000000002</v>
      </c>
      <c r="J4">
        <v>251.084</v>
      </c>
      <c r="K4">
        <v>239.298</v>
      </c>
      <c r="L4">
        <v>172.90799999999999</v>
      </c>
      <c r="M4">
        <v>318.52</v>
      </c>
      <c r="N4">
        <v>422.55799999999999</v>
      </c>
      <c r="O4">
        <f t="shared" si="0"/>
        <v>3177.4780000000001</v>
      </c>
      <c r="P4">
        <f t="shared" si="1"/>
        <v>264.78983333333332</v>
      </c>
      <c r="Q4">
        <f>VLOOKUP(A4,Data!$R$6:$T$149,3)</f>
        <v>1.92</v>
      </c>
      <c r="R4" s="5"/>
      <c r="S4" s="6" t="s">
        <v>51</v>
      </c>
      <c r="T4" s="6">
        <v>0.60135405295278022</v>
      </c>
      <c r="U4" s="6">
        <v>1</v>
      </c>
    </row>
    <row r="5" spans="1:21" x14ac:dyDescent="0.25">
      <c r="A5" t="s">
        <v>7</v>
      </c>
      <c r="B5">
        <v>1</v>
      </c>
      <c r="C5">
        <v>198.864</v>
      </c>
      <c r="D5">
        <v>178.31399999999999</v>
      </c>
      <c r="E5">
        <v>169.70400000000001</v>
      </c>
      <c r="F5">
        <v>174.55799999999999</v>
      </c>
      <c r="G5">
        <v>162.15799999999999</v>
      </c>
      <c r="H5">
        <v>122.176</v>
      </c>
      <c r="I5">
        <v>137.34800000000001</v>
      </c>
      <c r="J5">
        <v>153.46199999999999</v>
      </c>
      <c r="K5">
        <v>158.786</v>
      </c>
      <c r="L5">
        <v>186.20400000000001</v>
      </c>
      <c r="M5">
        <v>264.74599999999998</v>
      </c>
      <c r="N5">
        <v>242.238</v>
      </c>
      <c r="O5">
        <f t="shared" si="0"/>
        <v>2148.558</v>
      </c>
      <c r="P5">
        <f t="shared" si="1"/>
        <v>179.04650000000001</v>
      </c>
      <c r="Q5">
        <f>VLOOKUP(A5,Data!$R$6:$T$149,3)</f>
        <v>2.5</v>
      </c>
      <c r="R5" s="9"/>
      <c r="S5" s="9"/>
      <c r="T5" s="9"/>
      <c r="U5" s="9"/>
    </row>
    <row r="6" spans="1:21" x14ac:dyDescent="0.25">
      <c r="A6" t="s">
        <v>8</v>
      </c>
      <c r="B6">
        <v>1</v>
      </c>
      <c r="C6">
        <v>283.31400000000002</v>
      </c>
      <c r="D6">
        <v>185.40199999999999</v>
      </c>
      <c r="E6">
        <v>168.518</v>
      </c>
      <c r="F6">
        <v>135.22399999999999</v>
      </c>
      <c r="G6">
        <v>164.88800000000001</v>
      </c>
      <c r="H6">
        <v>151.44200000000001</v>
      </c>
      <c r="I6">
        <v>131.078</v>
      </c>
      <c r="J6">
        <v>229.15</v>
      </c>
      <c r="K6">
        <v>126.88200000000001</v>
      </c>
      <c r="L6">
        <v>158.10400000000001</v>
      </c>
      <c r="M6">
        <v>245.34200000000001</v>
      </c>
      <c r="N6">
        <v>297.24400000000003</v>
      </c>
      <c r="O6">
        <f t="shared" si="0"/>
        <v>2276.5880000000002</v>
      </c>
      <c r="P6">
        <f t="shared" si="1"/>
        <v>189.71566666666669</v>
      </c>
      <c r="Q6">
        <f>VLOOKUP(A6,Data!$R$6:$T$149,3)</f>
        <v>1.4</v>
      </c>
      <c r="R6" s="10"/>
      <c r="S6" s="10"/>
      <c r="T6" s="10"/>
      <c r="U6" s="9"/>
    </row>
    <row r="7" spans="1:21" x14ac:dyDescent="0.25">
      <c r="A7" t="s">
        <v>9</v>
      </c>
      <c r="B7">
        <v>1</v>
      </c>
      <c r="C7">
        <v>243.15799999999999</v>
      </c>
      <c r="D7">
        <v>163.87799999999999</v>
      </c>
      <c r="E7">
        <v>178.91200000000001</v>
      </c>
      <c r="F7">
        <v>181.316</v>
      </c>
      <c r="G7">
        <v>124.13200000000001</v>
      </c>
      <c r="H7">
        <v>116.916</v>
      </c>
      <c r="I7">
        <v>177.154</v>
      </c>
      <c r="J7">
        <v>279.55399999999997</v>
      </c>
      <c r="K7">
        <v>204.8</v>
      </c>
      <c r="L7">
        <v>143.5</v>
      </c>
      <c r="M7">
        <v>244.792</v>
      </c>
      <c r="N7">
        <v>430.40199999999999</v>
      </c>
      <c r="O7">
        <f t="shared" si="0"/>
        <v>2488.5140000000001</v>
      </c>
      <c r="P7">
        <f t="shared" si="1"/>
        <v>207.37616666666668</v>
      </c>
      <c r="Q7">
        <f>VLOOKUP(A7,Data!$R$6:$T$149,3)</f>
        <v>2.02</v>
      </c>
      <c r="R7" s="5"/>
      <c r="S7" s="5"/>
      <c r="T7" s="10"/>
      <c r="U7" s="9"/>
    </row>
    <row r="8" spans="1:21" x14ac:dyDescent="0.25">
      <c r="A8" t="s">
        <v>10</v>
      </c>
      <c r="B8">
        <v>1</v>
      </c>
      <c r="C8">
        <v>552.55799999999999</v>
      </c>
      <c r="D8">
        <v>334.72399999999999</v>
      </c>
      <c r="E8">
        <v>452.44</v>
      </c>
      <c r="F8">
        <v>352.19400000000002</v>
      </c>
      <c r="G8">
        <v>321.63</v>
      </c>
      <c r="H8">
        <v>361.25599999999997</v>
      </c>
      <c r="I8">
        <v>431.17200000000003</v>
      </c>
      <c r="J8">
        <v>382.21199999999999</v>
      </c>
      <c r="K8">
        <v>359.17200000000003</v>
      </c>
      <c r="L8">
        <v>386.892</v>
      </c>
      <c r="M8">
        <v>495.98399999999998</v>
      </c>
      <c r="N8">
        <v>605.67200000000003</v>
      </c>
      <c r="O8">
        <f t="shared" si="0"/>
        <v>5035.905999999999</v>
      </c>
      <c r="P8">
        <f t="shared" si="1"/>
        <v>419.65883333333323</v>
      </c>
      <c r="Q8">
        <f>VLOOKUP(A8,Data!$R$6:$T$149,3)</f>
        <v>4</v>
      </c>
      <c r="R8" s="5"/>
      <c r="S8" s="5"/>
      <c r="T8" s="5"/>
      <c r="U8" s="9"/>
    </row>
    <row r="9" spans="1:21" x14ac:dyDescent="0.25">
      <c r="A9" t="s">
        <v>11</v>
      </c>
      <c r="B9">
        <v>1</v>
      </c>
      <c r="C9">
        <v>366.05799999999999</v>
      </c>
      <c r="D9">
        <v>298.84800000000001</v>
      </c>
      <c r="E9">
        <v>247.64599999999999</v>
      </c>
      <c r="F9">
        <v>187.626</v>
      </c>
      <c r="G9">
        <v>267.94</v>
      </c>
      <c r="H9">
        <v>781.83600000000001</v>
      </c>
      <c r="I9">
        <v>806.52</v>
      </c>
      <c r="J9">
        <v>910.62400000000002</v>
      </c>
      <c r="K9">
        <v>649.28</v>
      </c>
      <c r="L9">
        <v>376.11200000000002</v>
      </c>
      <c r="M9">
        <v>309.55</v>
      </c>
      <c r="N9">
        <v>468.00599999999997</v>
      </c>
      <c r="O9">
        <f t="shared" si="0"/>
        <v>5670.0460000000003</v>
      </c>
      <c r="P9">
        <f t="shared" si="1"/>
        <v>472.50383333333338</v>
      </c>
      <c r="Q9">
        <f>VLOOKUP(A9,Data!$R$6:$T$149,3)</f>
        <v>4.9400000000000004</v>
      </c>
      <c r="R9" s="9"/>
      <c r="S9" s="9"/>
      <c r="T9" s="9"/>
      <c r="U9" s="9"/>
    </row>
    <row r="10" spans="1:21" x14ac:dyDescent="0.25">
      <c r="A10" t="s">
        <v>12</v>
      </c>
      <c r="B10">
        <v>1</v>
      </c>
      <c r="C10">
        <v>458.78199999999998</v>
      </c>
      <c r="D10">
        <v>354.43599999999998</v>
      </c>
      <c r="E10">
        <v>364.54</v>
      </c>
      <c r="F10">
        <v>280.68599999999998</v>
      </c>
      <c r="G10">
        <v>313.25</v>
      </c>
      <c r="H10">
        <v>544.25199999999995</v>
      </c>
      <c r="I10">
        <v>521.096</v>
      </c>
      <c r="J10">
        <v>546.45600000000002</v>
      </c>
      <c r="K10">
        <v>209.93199999999999</v>
      </c>
      <c r="L10">
        <v>233.81200000000001</v>
      </c>
      <c r="M10">
        <v>288.91800000000001</v>
      </c>
      <c r="N10">
        <v>441.892</v>
      </c>
      <c r="O10">
        <f t="shared" si="0"/>
        <v>4558.0519999999997</v>
      </c>
      <c r="P10">
        <f t="shared" si="1"/>
        <v>379.83766666666662</v>
      </c>
      <c r="Q10">
        <f>VLOOKUP(A10,Data!$R$6:$T$149,3)</f>
        <v>1.41</v>
      </c>
    </row>
    <row r="11" spans="1:21" x14ac:dyDescent="0.25">
      <c r="A11" t="s">
        <v>13</v>
      </c>
      <c r="B11">
        <v>1</v>
      </c>
      <c r="C11" t="s">
        <v>46</v>
      </c>
      <c r="D11" t="s">
        <v>46</v>
      </c>
      <c r="E11" t="s">
        <v>46</v>
      </c>
      <c r="F11" t="s">
        <v>46</v>
      </c>
      <c r="G11" t="s">
        <v>46</v>
      </c>
      <c r="H11" t="s">
        <v>46</v>
      </c>
      <c r="I11" t="s">
        <v>46</v>
      </c>
      <c r="J11" t="s">
        <v>46</v>
      </c>
      <c r="K11">
        <v>127.30200000000001</v>
      </c>
      <c r="L11">
        <v>611.94200000000001</v>
      </c>
      <c r="M11">
        <v>535.62199999999996</v>
      </c>
      <c r="N11">
        <v>776.73</v>
      </c>
      <c r="O11">
        <f t="shared" si="0"/>
        <v>2051.596</v>
      </c>
      <c r="P11">
        <f t="shared" si="1"/>
        <v>512.899</v>
      </c>
      <c r="Q11">
        <f>VLOOKUP(A11,Data!$R$6:$T$149,3)</f>
        <v>3</v>
      </c>
    </row>
    <row r="12" spans="1:21" x14ac:dyDescent="0.25">
      <c r="A12" t="s">
        <v>14</v>
      </c>
      <c r="B12">
        <v>1</v>
      </c>
      <c r="C12">
        <v>4622.808</v>
      </c>
      <c r="D12">
        <v>3761.4119999999998</v>
      </c>
      <c r="E12">
        <v>2574.4679999999998</v>
      </c>
      <c r="F12">
        <v>2317.14</v>
      </c>
      <c r="G12">
        <v>1090.4459999999999</v>
      </c>
      <c r="H12">
        <v>480.25799999999998</v>
      </c>
      <c r="I12">
        <v>762.29700000000003</v>
      </c>
      <c r="J12">
        <v>1072.932</v>
      </c>
      <c r="K12">
        <v>1736.337</v>
      </c>
      <c r="L12">
        <v>965.01</v>
      </c>
      <c r="M12">
        <v>2921.172</v>
      </c>
      <c r="N12">
        <v>3694.2660000000001</v>
      </c>
      <c r="O12">
        <f t="shared" si="0"/>
        <v>25998.545999999995</v>
      </c>
      <c r="P12">
        <f t="shared" si="1"/>
        <v>2166.5454999999997</v>
      </c>
      <c r="Q12">
        <f>VLOOKUP(A12,Data!$R$6:$T$149,3)</f>
        <v>12.4</v>
      </c>
    </row>
    <row r="13" spans="1:21" x14ac:dyDescent="0.25">
      <c r="A13" t="s">
        <v>15</v>
      </c>
      <c r="B13">
        <v>1</v>
      </c>
      <c r="C13">
        <v>1055.0899999999999</v>
      </c>
      <c r="D13">
        <v>841.55399999999997</v>
      </c>
      <c r="E13">
        <v>747.83199999999999</v>
      </c>
      <c r="F13">
        <v>798.83799999999997</v>
      </c>
      <c r="G13">
        <v>1103.1120000000001</v>
      </c>
      <c r="H13">
        <v>837.48400000000004</v>
      </c>
      <c r="I13">
        <v>940.19799999999998</v>
      </c>
      <c r="J13">
        <v>968.92200000000003</v>
      </c>
      <c r="K13">
        <v>972.09</v>
      </c>
      <c r="L13">
        <v>1173.876</v>
      </c>
      <c r="M13">
        <v>1001.136</v>
      </c>
      <c r="N13">
        <v>1177.384</v>
      </c>
      <c r="O13">
        <f t="shared" si="0"/>
        <v>11617.516000000001</v>
      </c>
      <c r="P13">
        <f t="shared" si="1"/>
        <v>968.12633333333349</v>
      </c>
      <c r="Q13">
        <f>VLOOKUP(A13,Data!$R$6:$T$149,3)</f>
        <v>4.9000000000000004</v>
      </c>
    </row>
    <row r="14" spans="1:21" x14ac:dyDescent="0.25">
      <c r="A14" t="s">
        <v>16</v>
      </c>
      <c r="B14">
        <v>1</v>
      </c>
      <c r="C14">
        <v>618.14800000000002</v>
      </c>
      <c r="D14">
        <v>396.84399999999999</v>
      </c>
      <c r="E14">
        <v>395.26400000000001</v>
      </c>
      <c r="F14">
        <v>382.67</v>
      </c>
      <c r="G14">
        <v>494.26</v>
      </c>
      <c r="H14">
        <v>405.02</v>
      </c>
      <c r="I14">
        <v>443.71800000000002</v>
      </c>
      <c r="J14">
        <v>372.43400000000003</v>
      </c>
      <c r="K14">
        <v>284.13600000000002</v>
      </c>
      <c r="L14">
        <v>408.6</v>
      </c>
      <c r="M14">
        <v>403.78399999999999</v>
      </c>
      <c r="N14">
        <v>882.87599999999998</v>
      </c>
      <c r="O14">
        <f t="shared" si="0"/>
        <v>5487.7539999999999</v>
      </c>
      <c r="P14">
        <f t="shared" si="1"/>
        <v>457.31283333333334</v>
      </c>
      <c r="Q14">
        <f>VLOOKUP(A14,Data!$R$6:$T$149,3)</f>
        <v>4.5</v>
      </c>
    </row>
    <row r="15" spans="1:21" x14ac:dyDescent="0.25">
      <c r="A15" t="s">
        <v>17</v>
      </c>
      <c r="B15">
        <v>1</v>
      </c>
      <c r="C15">
        <v>497.54199999999997</v>
      </c>
      <c r="D15">
        <v>311.72199999999998</v>
      </c>
      <c r="E15">
        <v>385.07600000000002</v>
      </c>
      <c r="F15">
        <v>427.09399999999999</v>
      </c>
      <c r="G15">
        <v>454.53800000000001</v>
      </c>
      <c r="H15">
        <v>862.226</v>
      </c>
      <c r="I15">
        <v>797.63</v>
      </c>
      <c r="J15">
        <v>865.47400000000005</v>
      </c>
      <c r="K15">
        <v>666.93200000000002</v>
      </c>
      <c r="L15">
        <v>473.93200000000002</v>
      </c>
      <c r="M15">
        <v>409.24599999999998</v>
      </c>
      <c r="N15">
        <v>530.76800000000003</v>
      </c>
      <c r="O15">
        <f t="shared" si="0"/>
        <v>6682.1799999999994</v>
      </c>
      <c r="P15">
        <f t="shared" si="1"/>
        <v>556.84833333333324</v>
      </c>
      <c r="Q15">
        <f>VLOOKUP(A15,Data!$R$6:$T$149,3)</f>
        <v>1.76</v>
      </c>
    </row>
    <row r="16" spans="1:21" x14ac:dyDescent="0.25">
      <c r="A16" t="s">
        <v>18</v>
      </c>
      <c r="B16">
        <v>1</v>
      </c>
      <c r="C16">
        <v>784.71799999999996</v>
      </c>
      <c r="D16">
        <v>464.38799999999998</v>
      </c>
      <c r="E16">
        <v>504.61399999999998</v>
      </c>
      <c r="F16">
        <v>708.05799999999999</v>
      </c>
      <c r="G16">
        <v>689.14200000000005</v>
      </c>
      <c r="H16">
        <v>1498.48</v>
      </c>
      <c r="I16">
        <v>1606.5619999999999</v>
      </c>
      <c r="J16">
        <v>1825.606</v>
      </c>
      <c r="K16">
        <v>956.39</v>
      </c>
      <c r="L16">
        <v>668.50599999999997</v>
      </c>
      <c r="M16">
        <v>819.04</v>
      </c>
      <c r="N16">
        <v>1123.604</v>
      </c>
      <c r="O16">
        <f t="shared" si="0"/>
        <v>11649.107999999997</v>
      </c>
      <c r="P16">
        <f t="shared" si="1"/>
        <v>970.75899999999967</v>
      </c>
      <c r="Q16">
        <f>VLOOKUP(A16,Data!$R$6:$T$149,3)</f>
        <v>3.4</v>
      </c>
    </row>
    <row r="17" spans="1:17" x14ac:dyDescent="0.25">
      <c r="A17" t="s">
        <v>19</v>
      </c>
      <c r="B17">
        <v>1</v>
      </c>
      <c r="C17">
        <v>598.23</v>
      </c>
      <c r="D17">
        <v>315.08199999999999</v>
      </c>
      <c r="E17">
        <v>284.964</v>
      </c>
      <c r="F17">
        <v>246.59399999999999</v>
      </c>
      <c r="G17">
        <v>212.75</v>
      </c>
      <c r="H17">
        <v>843.81</v>
      </c>
      <c r="I17">
        <v>761.74199999999996</v>
      </c>
      <c r="J17">
        <v>800.21600000000001</v>
      </c>
      <c r="K17">
        <v>592.19600000000003</v>
      </c>
      <c r="L17">
        <v>367.36599999999999</v>
      </c>
      <c r="M17">
        <v>382.35199999999998</v>
      </c>
      <c r="N17">
        <v>952.26199999999994</v>
      </c>
      <c r="O17">
        <f t="shared" si="0"/>
        <v>6357.5640000000003</v>
      </c>
      <c r="P17">
        <f t="shared" si="1"/>
        <v>529.79700000000003</v>
      </c>
      <c r="Q17">
        <f>VLOOKUP(A17,Data!$R$6:$T$149,3)</f>
        <v>3.45</v>
      </c>
    </row>
    <row r="18" spans="1:17" x14ac:dyDescent="0.25">
      <c r="A18" t="s">
        <v>20</v>
      </c>
      <c r="B18">
        <v>1</v>
      </c>
      <c r="C18">
        <v>924.29200000000003</v>
      </c>
      <c r="D18">
        <v>807.20399999999995</v>
      </c>
      <c r="E18">
        <v>725.21</v>
      </c>
      <c r="F18">
        <v>822.79200000000003</v>
      </c>
      <c r="G18">
        <v>965.548</v>
      </c>
      <c r="H18">
        <v>1330.7360000000001</v>
      </c>
      <c r="I18">
        <v>1352.9159999999999</v>
      </c>
      <c r="J18">
        <v>1352.7539999999999</v>
      </c>
      <c r="K18">
        <v>979.92399999999998</v>
      </c>
      <c r="L18">
        <v>826.952</v>
      </c>
      <c r="M18">
        <v>997.03800000000001</v>
      </c>
      <c r="N18">
        <v>1288.846</v>
      </c>
      <c r="O18">
        <f t="shared" si="0"/>
        <v>12374.212</v>
      </c>
      <c r="P18">
        <f t="shared" si="1"/>
        <v>1031.1843333333334</v>
      </c>
      <c r="Q18">
        <f>VLOOKUP(A18,Data!$R$6:$T$149,3)</f>
        <v>3</v>
      </c>
    </row>
    <row r="19" spans="1:17" x14ac:dyDescent="0.25">
      <c r="A19" t="s">
        <v>21</v>
      </c>
      <c r="B19">
        <v>1</v>
      </c>
      <c r="C19">
        <v>690.44399999999996</v>
      </c>
      <c r="D19">
        <v>505.76600000000002</v>
      </c>
      <c r="E19">
        <v>545.62599999999998</v>
      </c>
      <c r="F19">
        <v>395.036</v>
      </c>
      <c r="G19">
        <v>395.87</v>
      </c>
      <c r="H19">
        <v>765.596</v>
      </c>
      <c r="I19">
        <v>836.96</v>
      </c>
      <c r="J19">
        <v>859.32</v>
      </c>
      <c r="K19">
        <v>511.33</v>
      </c>
      <c r="L19">
        <v>404.66399999999999</v>
      </c>
      <c r="M19">
        <v>507.20800000000003</v>
      </c>
      <c r="N19">
        <v>639.16399999999999</v>
      </c>
      <c r="O19">
        <f t="shared" si="0"/>
        <v>7056.9839999999986</v>
      </c>
      <c r="P19">
        <f t="shared" si="1"/>
        <v>588.08199999999988</v>
      </c>
      <c r="Q19">
        <f>VLOOKUP(A19,Data!$R$6:$T$149,3)</f>
        <v>2.94</v>
      </c>
    </row>
    <row r="20" spans="1:17" x14ac:dyDescent="0.25">
      <c r="A20" t="s">
        <v>22</v>
      </c>
      <c r="B20">
        <v>1</v>
      </c>
      <c r="C20">
        <v>626.28</v>
      </c>
      <c r="D20">
        <v>598.13400000000001</v>
      </c>
      <c r="E20">
        <v>632.36</v>
      </c>
      <c r="F20">
        <v>576.12599999999998</v>
      </c>
      <c r="G20">
        <v>598.96400000000006</v>
      </c>
      <c r="H20">
        <v>520.69000000000005</v>
      </c>
      <c r="I20">
        <v>487.11799999999999</v>
      </c>
      <c r="J20">
        <v>480.38600000000002</v>
      </c>
      <c r="K20">
        <v>579.19000000000005</v>
      </c>
      <c r="L20">
        <v>578.03200000000004</v>
      </c>
      <c r="M20">
        <v>779.5</v>
      </c>
      <c r="N20">
        <v>1069.57</v>
      </c>
      <c r="O20">
        <f t="shared" si="0"/>
        <v>7526.3499999999995</v>
      </c>
      <c r="P20">
        <f t="shared" si="1"/>
        <v>627.19583333333333</v>
      </c>
      <c r="Q20">
        <f>VLOOKUP(A20,Data!$R$6:$T$149,3)</f>
        <v>1.2</v>
      </c>
    </row>
    <row r="21" spans="1:17" x14ac:dyDescent="0.25">
      <c r="A21" t="s">
        <v>23</v>
      </c>
      <c r="B21">
        <v>1</v>
      </c>
      <c r="C21">
        <v>1055.7739999999999</v>
      </c>
      <c r="D21">
        <v>573.20600000000002</v>
      </c>
      <c r="E21">
        <v>415.80599999999998</v>
      </c>
      <c r="F21">
        <v>373.72199999999998</v>
      </c>
      <c r="G21">
        <v>420.55200000000002</v>
      </c>
      <c r="H21">
        <v>1103.51</v>
      </c>
      <c r="I21">
        <v>1316.2239999999999</v>
      </c>
      <c r="J21">
        <v>1231.7860000000001</v>
      </c>
      <c r="K21">
        <v>696.77</v>
      </c>
      <c r="L21">
        <v>454.25599999999997</v>
      </c>
      <c r="M21">
        <v>972.99800000000005</v>
      </c>
      <c r="N21">
        <v>1540.34</v>
      </c>
      <c r="O21">
        <f t="shared" si="0"/>
        <v>10154.944000000001</v>
      </c>
      <c r="P21">
        <f t="shared" si="1"/>
        <v>846.24533333333341</v>
      </c>
      <c r="Q21">
        <f>VLOOKUP(A21,Data!$R$6:$T$149,3)</f>
        <v>2.2999999999999998</v>
      </c>
    </row>
    <row r="22" spans="1:17" x14ac:dyDescent="0.25">
      <c r="A22" t="s">
        <v>24</v>
      </c>
      <c r="B22">
        <v>1</v>
      </c>
      <c r="C22">
        <v>848.11800000000005</v>
      </c>
      <c r="D22">
        <v>855.63400000000001</v>
      </c>
      <c r="E22">
        <v>754.28800000000001</v>
      </c>
      <c r="F22">
        <v>516.85199999999998</v>
      </c>
      <c r="G22">
        <v>560.41</v>
      </c>
      <c r="H22">
        <v>686.76</v>
      </c>
      <c r="I22">
        <v>1132.0260000000001</v>
      </c>
      <c r="J22">
        <v>520.88199999999995</v>
      </c>
      <c r="K22">
        <v>380.69400000000002</v>
      </c>
      <c r="L22">
        <v>508.63799999999998</v>
      </c>
      <c r="M22">
        <v>1050.08</v>
      </c>
      <c r="N22">
        <v>1282.596</v>
      </c>
      <c r="O22">
        <f t="shared" si="0"/>
        <v>9096.9779999999992</v>
      </c>
      <c r="P22">
        <f t="shared" si="1"/>
        <v>758.08149999999989</v>
      </c>
      <c r="Q22">
        <f>VLOOKUP(A22,Data!$R$6:$T$149,3)</f>
        <v>6.45</v>
      </c>
    </row>
    <row r="23" spans="1:17" x14ac:dyDescent="0.25">
      <c r="A23" t="s">
        <v>25</v>
      </c>
      <c r="B23">
        <v>1</v>
      </c>
      <c r="C23">
        <v>1975.1959999999999</v>
      </c>
      <c r="D23">
        <v>1431.088</v>
      </c>
      <c r="E23">
        <v>1285.4659999999999</v>
      </c>
      <c r="F23">
        <v>1184.1980000000001</v>
      </c>
      <c r="G23">
        <v>935.82799999999997</v>
      </c>
      <c r="H23">
        <v>994.50199999999995</v>
      </c>
      <c r="I23">
        <v>1136.308</v>
      </c>
      <c r="J23">
        <v>1216.8520000000001</v>
      </c>
      <c r="K23">
        <v>948.44399999999996</v>
      </c>
      <c r="L23">
        <v>873.32</v>
      </c>
      <c r="M23">
        <v>1796.366</v>
      </c>
      <c r="N23">
        <v>2489.1619999999998</v>
      </c>
      <c r="O23">
        <f t="shared" si="0"/>
        <v>16266.73</v>
      </c>
      <c r="P23">
        <f t="shared" si="1"/>
        <v>1355.5608333333332</v>
      </c>
      <c r="Q23">
        <f>VLOOKUP(A23,Data!$R$6:$T$149,3)</f>
        <v>3.7</v>
      </c>
    </row>
    <row r="24" spans="1:17" x14ac:dyDescent="0.25">
      <c r="A24" t="s">
        <v>26</v>
      </c>
      <c r="B24">
        <v>1</v>
      </c>
      <c r="C24">
        <v>1640.982</v>
      </c>
      <c r="D24">
        <v>1143.962</v>
      </c>
      <c r="E24">
        <v>1171.6199999999999</v>
      </c>
      <c r="F24">
        <v>1032.952</v>
      </c>
      <c r="G24">
        <v>1074.2139999999999</v>
      </c>
      <c r="H24">
        <v>1748</v>
      </c>
      <c r="I24">
        <v>1675.048</v>
      </c>
      <c r="J24">
        <v>1605.838</v>
      </c>
      <c r="K24">
        <v>1236.99</v>
      </c>
      <c r="L24">
        <v>1013.766</v>
      </c>
      <c r="M24">
        <v>1087.5419999999999</v>
      </c>
      <c r="N24">
        <v>1688.18</v>
      </c>
      <c r="O24">
        <f t="shared" si="0"/>
        <v>16119.093999999999</v>
      </c>
      <c r="P24">
        <f>AVERAGE(C24:N24)</f>
        <v>1343.2578333333333</v>
      </c>
      <c r="Q24">
        <f>VLOOKUP(A24,Data!$R$6:$T$149,3)</f>
        <v>1</v>
      </c>
    </row>
    <row r="25" spans="1:17" x14ac:dyDescent="0.25">
      <c r="A25" t="s">
        <v>27</v>
      </c>
      <c r="B25">
        <v>1</v>
      </c>
      <c r="C25">
        <v>1180.134</v>
      </c>
      <c r="D25">
        <v>956.10799999999995</v>
      </c>
      <c r="E25">
        <v>866.97400000000005</v>
      </c>
      <c r="F25">
        <v>928.53800000000001</v>
      </c>
      <c r="G25">
        <v>956.83</v>
      </c>
      <c r="H25">
        <v>1704.634</v>
      </c>
      <c r="I25">
        <v>1859.1780000000001</v>
      </c>
      <c r="J25">
        <v>2514.7620000000002</v>
      </c>
      <c r="K25">
        <v>1917.35</v>
      </c>
      <c r="L25">
        <v>1307.4259999999999</v>
      </c>
      <c r="M25">
        <v>1152.8620000000001</v>
      </c>
      <c r="N25">
        <v>1447.9079999999999</v>
      </c>
      <c r="O25">
        <f t="shared" si="0"/>
        <v>16792.704000000002</v>
      </c>
      <c r="P25">
        <f t="shared" si="1"/>
        <v>1399.3920000000001</v>
      </c>
      <c r="Q25">
        <f>VLOOKUP(A25,Data!$R$6:$T$149,3)</f>
        <v>3.2</v>
      </c>
    </row>
    <row r="26" spans="1:17" x14ac:dyDescent="0.25">
      <c r="A26" t="s">
        <v>28</v>
      </c>
      <c r="B26">
        <v>1</v>
      </c>
      <c r="C26">
        <v>1071.442</v>
      </c>
      <c r="D26">
        <v>739.00800000000004</v>
      </c>
      <c r="E26">
        <v>808.87199999999996</v>
      </c>
      <c r="F26">
        <v>743.26800000000003</v>
      </c>
      <c r="G26">
        <v>1025.914</v>
      </c>
      <c r="H26">
        <v>2169.366</v>
      </c>
      <c r="I26">
        <v>2539.172</v>
      </c>
      <c r="J26">
        <v>2634.2159999999999</v>
      </c>
      <c r="K26">
        <v>1241.9259999999999</v>
      </c>
      <c r="L26">
        <v>829.05600000000004</v>
      </c>
      <c r="M26">
        <v>764.06200000000001</v>
      </c>
      <c r="N26">
        <v>1048.2840000000001</v>
      </c>
      <c r="O26">
        <f t="shared" si="0"/>
        <v>15614.585999999999</v>
      </c>
      <c r="P26">
        <f>AVERAGE(K26:N26)</f>
        <v>970.83199999999999</v>
      </c>
      <c r="Q26">
        <f>VLOOKUP(A26,Data!$R$6:$T$149,3)</f>
        <v>2.76</v>
      </c>
    </row>
    <row r="27" spans="1:17" x14ac:dyDescent="0.25">
      <c r="A27" t="s">
        <v>29</v>
      </c>
      <c r="B27">
        <v>1</v>
      </c>
      <c r="C27">
        <v>699.12300000000005</v>
      </c>
      <c r="D27">
        <v>549.20699999999999</v>
      </c>
      <c r="E27">
        <v>503.47800000000001</v>
      </c>
      <c r="F27">
        <v>376.19099999999997</v>
      </c>
      <c r="G27">
        <v>1031.421</v>
      </c>
      <c r="H27">
        <v>2301.3420000000001</v>
      </c>
      <c r="I27">
        <v>2262.0630000000001</v>
      </c>
      <c r="J27">
        <v>2482.3560000000002</v>
      </c>
      <c r="K27">
        <v>1832.376</v>
      </c>
      <c r="L27">
        <v>1096.9770000000001</v>
      </c>
      <c r="M27">
        <v>337.65899999999999</v>
      </c>
      <c r="N27">
        <v>1007.22</v>
      </c>
      <c r="O27">
        <f t="shared" si="0"/>
        <v>14479.413</v>
      </c>
      <c r="P27">
        <f t="shared" si="1"/>
        <v>1206.6177500000001</v>
      </c>
      <c r="Q27">
        <f>VLOOKUP(A27,Data!$R$6:$T$149,3)</f>
        <v>3.7</v>
      </c>
    </row>
    <row r="28" spans="1:17" x14ac:dyDescent="0.25">
      <c r="A28" t="s">
        <v>30</v>
      </c>
      <c r="B28">
        <v>1</v>
      </c>
      <c r="C28">
        <v>2082.8980000000001</v>
      </c>
      <c r="D28">
        <v>1682.0820000000001</v>
      </c>
      <c r="E28">
        <v>1555.41</v>
      </c>
      <c r="F28">
        <v>1486.546</v>
      </c>
      <c r="G28">
        <v>1155.5260000000001</v>
      </c>
      <c r="H28">
        <v>1525</v>
      </c>
      <c r="I28">
        <v>1865.796</v>
      </c>
      <c r="J28">
        <v>1580.1020000000001</v>
      </c>
      <c r="K28">
        <v>1132.172</v>
      </c>
      <c r="L28">
        <v>616.15599999999995</v>
      </c>
      <c r="M28">
        <v>1962.624</v>
      </c>
      <c r="N28">
        <v>2150.7719999999999</v>
      </c>
      <c r="O28">
        <f t="shared" si="0"/>
        <v>18795.084000000003</v>
      </c>
      <c r="P28">
        <f t="shared" si="1"/>
        <v>1566.2570000000003</v>
      </c>
      <c r="Q28">
        <f>VLOOKUP(A28,Data!$R$6:$T$149,3)</f>
        <v>1</v>
      </c>
    </row>
    <row r="29" spans="1:17" x14ac:dyDescent="0.25">
      <c r="A29" t="s">
        <v>31</v>
      </c>
      <c r="B29">
        <v>1</v>
      </c>
      <c r="C29">
        <v>2261.0880000000002</v>
      </c>
      <c r="D29">
        <v>1822.2439999999999</v>
      </c>
      <c r="E29">
        <v>1853.87</v>
      </c>
      <c r="F29">
        <v>1725.848</v>
      </c>
      <c r="G29">
        <v>1697.1379999999999</v>
      </c>
      <c r="H29">
        <v>2546.982</v>
      </c>
      <c r="I29">
        <v>2830.02</v>
      </c>
      <c r="J29">
        <v>2846.53</v>
      </c>
      <c r="K29">
        <v>2322.0880000000002</v>
      </c>
      <c r="L29">
        <v>1951.9960000000001</v>
      </c>
      <c r="M29">
        <v>1970.81</v>
      </c>
      <c r="N29">
        <v>2527.6640000000002</v>
      </c>
      <c r="O29">
        <f t="shared" si="0"/>
        <v>26356.278000000002</v>
      </c>
      <c r="P29">
        <f t="shared" si="1"/>
        <v>2196.3565000000003</v>
      </c>
      <c r="Q29">
        <f>VLOOKUP(A29,Data!$R$6:$T$149,3)</f>
        <v>3</v>
      </c>
    </row>
    <row r="30" spans="1:17" x14ac:dyDescent="0.25">
      <c r="A30" t="s">
        <v>32</v>
      </c>
      <c r="B30">
        <v>1</v>
      </c>
      <c r="C30">
        <v>1890.884</v>
      </c>
      <c r="D30">
        <v>1325.9459999999999</v>
      </c>
      <c r="E30">
        <v>1289.606</v>
      </c>
      <c r="F30">
        <v>925.53399999999999</v>
      </c>
      <c r="G30">
        <v>804.84</v>
      </c>
      <c r="H30">
        <v>998.904</v>
      </c>
      <c r="I30">
        <v>920.22</v>
      </c>
      <c r="J30">
        <v>861.39800000000002</v>
      </c>
      <c r="K30">
        <v>812.86</v>
      </c>
      <c r="L30">
        <v>1117.2180000000001</v>
      </c>
      <c r="M30">
        <v>1438.3019999999999</v>
      </c>
      <c r="N30">
        <v>1750.326</v>
      </c>
      <c r="O30">
        <f t="shared" si="0"/>
        <v>14136.038</v>
      </c>
      <c r="P30">
        <f t="shared" si="1"/>
        <v>1178.0031666666666</v>
      </c>
      <c r="Q30">
        <f>VLOOKUP(A30,Data!$R$6:$T$149,3)</f>
        <v>5.4</v>
      </c>
    </row>
    <row r="31" spans="1:17" x14ac:dyDescent="0.25">
      <c r="A31" t="s">
        <v>33</v>
      </c>
      <c r="B31">
        <v>1</v>
      </c>
      <c r="C31">
        <v>3028.5140000000001</v>
      </c>
      <c r="D31">
        <v>1903.48</v>
      </c>
      <c r="E31">
        <v>1316.654</v>
      </c>
      <c r="F31">
        <v>801.46199999999999</v>
      </c>
      <c r="G31">
        <v>904.62599999999998</v>
      </c>
      <c r="H31">
        <v>2535.7559999999999</v>
      </c>
      <c r="I31">
        <v>3620.9859999999999</v>
      </c>
      <c r="J31">
        <v>2785.2280000000001</v>
      </c>
      <c r="K31">
        <v>2096.08</v>
      </c>
      <c r="L31">
        <v>1357.7439999999999</v>
      </c>
      <c r="M31">
        <v>2485.86</v>
      </c>
      <c r="N31">
        <v>4561.9279999999999</v>
      </c>
      <c r="O31">
        <f t="shared" si="0"/>
        <v>27398.317999999999</v>
      </c>
      <c r="P31">
        <f t="shared" si="1"/>
        <v>2283.1931666666665</v>
      </c>
      <c r="Q31">
        <f>VLOOKUP(A31,Data!$R$6:$T$149,3)</f>
        <v>3.5</v>
      </c>
    </row>
    <row r="32" spans="1:17" x14ac:dyDescent="0.25">
      <c r="A32" t="s">
        <v>34</v>
      </c>
      <c r="B32">
        <v>1</v>
      </c>
      <c r="C32">
        <v>1900.0619999999999</v>
      </c>
      <c r="D32">
        <v>1419.1980000000001</v>
      </c>
      <c r="E32">
        <v>1322.95</v>
      </c>
      <c r="F32">
        <v>986.42399999999998</v>
      </c>
      <c r="G32">
        <v>976.33600000000001</v>
      </c>
      <c r="H32">
        <v>2061.5459999999998</v>
      </c>
      <c r="I32">
        <v>2134.3440000000001</v>
      </c>
      <c r="J32">
        <v>1630.83</v>
      </c>
      <c r="K32">
        <v>1284.3219999999999</v>
      </c>
      <c r="L32">
        <v>1204.164</v>
      </c>
      <c r="M32">
        <v>2096.48</v>
      </c>
      <c r="N32">
        <v>2738.1039999999998</v>
      </c>
      <c r="O32">
        <f t="shared" si="0"/>
        <v>19754.760000000002</v>
      </c>
      <c r="P32">
        <f t="shared" si="1"/>
        <v>1646.2300000000002</v>
      </c>
      <c r="Q32">
        <f>VLOOKUP(A32,Data!$R$6:$T$149,3)</f>
        <v>12.66</v>
      </c>
    </row>
    <row r="33" spans="1:17" x14ac:dyDescent="0.25">
      <c r="A33" t="s">
        <v>35</v>
      </c>
      <c r="B33">
        <v>1</v>
      </c>
      <c r="C33">
        <v>6807.2960000000003</v>
      </c>
      <c r="D33">
        <v>4609.6819999999998</v>
      </c>
      <c r="E33">
        <v>4421.8540000000003</v>
      </c>
      <c r="F33">
        <v>3743.5940000000001</v>
      </c>
      <c r="G33">
        <v>3559.0680000000002</v>
      </c>
      <c r="H33">
        <v>2861.6120000000001</v>
      </c>
      <c r="I33">
        <v>3052.6619999999998</v>
      </c>
      <c r="J33">
        <v>3189.81</v>
      </c>
      <c r="K33">
        <v>2886.2559999999999</v>
      </c>
      <c r="L33">
        <v>3235.3560000000002</v>
      </c>
      <c r="M33">
        <v>5238.8119999999999</v>
      </c>
      <c r="N33">
        <v>6859.68</v>
      </c>
      <c r="O33">
        <f t="shared" si="0"/>
        <v>50465.682000000001</v>
      </c>
      <c r="P33">
        <f t="shared" si="1"/>
        <v>4205.4735000000001</v>
      </c>
      <c r="Q33">
        <f>VLOOKUP(A33,Data!$R$6:$T$149,3)</f>
        <v>25</v>
      </c>
    </row>
    <row r="34" spans="1:17" x14ac:dyDescent="0.25">
      <c r="A34" t="s">
        <v>36</v>
      </c>
      <c r="B34">
        <v>1</v>
      </c>
      <c r="C34">
        <v>2420.86</v>
      </c>
      <c r="D34">
        <v>2728.462</v>
      </c>
      <c r="E34">
        <v>2667.498</v>
      </c>
      <c r="F34">
        <v>2001.636</v>
      </c>
      <c r="G34">
        <v>3088.7840000000001</v>
      </c>
      <c r="H34">
        <v>3474.67</v>
      </c>
      <c r="I34">
        <v>4050.1439999999998</v>
      </c>
      <c r="J34">
        <v>3459.6419999999998</v>
      </c>
      <c r="K34">
        <v>3181.4140000000002</v>
      </c>
      <c r="L34">
        <v>4705.1139999999996</v>
      </c>
      <c r="M34">
        <v>2057.0140000000001</v>
      </c>
      <c r="N34">
        <v>2433.3780000000002</v>
      </c>
      <c r="O34">
        <f t="shared" si="0"/>
        <v>36268.616000000002</v>
      </c>
      <c r="P34">
        <f t="shared" si="1"/>
        <v>3022.3846666666668</v>
      </c>
      <c r="Q34">
        <f>VLOOKUP(A34,Data!$R$6:$T$149,3)</f>
        <v>3</v>
      </c>
    </row>
    <row r="35" spans="1:17" x14ac:dyDescent="0.25">
      <c r="A35" t="s">
        <v>37</v>
      </c>
      <c r="B35">
        <v>1</v>
      </c>
      <c r="C35">
        <v>4992.2240000000002</v>
      </c>
      <c r="D35">
        <v>2321.4479999999999</v>
      </c>
      <c r="E35">
        <v>2850.6959999999999</v>
      </c>
      <c r="F35">
        <v>2609.36</v>
      </c>
      <c r="G35">
        <v>2445.0239999999999</v>
      </c>
      <c r="H35">
        <v>3343.3359999999998</v>
      </c>
      <c r="I35">
        <v>3808.48</v>
      </c>
      <c r="J35">
        <v>3428.6080000000002</v>
      </c>
      <c r="K35">
        <v>3204.672</v>
      </c>
      <c r="L35">
        <v>2802.3919999999998</v>
      </c>
      <c r="M35">
        <v>3682.9760000000001</v>
      </c>
      <c r="N35">
        <v>4151.616</v>
      </c>
      <c r="O35">
        <f t="shared" si="0"/>
        <v>39640.832000000002</v>
      </c>
      <c r="P35">
        <f t="shared" si="1"/>
        <v>3303.4026666666668</v>
      </c>
      <c r="Q35">
        <f>VLOOKUP(A35,Data!$R$6:$T$149,3)</f>
        <v>5.4</v>
      </c>
    </row>
    <row r="36" spans="1:17" x14ac:dyDescent="0.25">
      <c r="A36" t="s">
        <v>38</v>
      </c>
      <c r="B36">
        <v>1</v>
      </c>
      <c r="C36">
        <v>5339.1360000000004</v>
      </c>
      <c r="D36">
        <v>4541.6719999999996</v>
      </c>
      <c r="E36">
        <v>4150.6959999999999</v>
      </c>
      <c r="F36">
        <v>3898.3440000000001</v>
      </c>
      <c r="G36">
        <v>3739.6480000000001</v>
      </c>
      <c r="H36">
        <v>5327.6319999999996</v>
      </c>
      <c r="I36">
        <v>6030.3040000000001</v>
      </c>
      <c r="J36">
        <v>5835.9759999999997</v>
      </c>
      <c r="K36">
        <v>4192.4399999999996</v>
      </c>
      <c r="L36">
        <v>3279.672</v>
      </c>
      <c r="M36">
        <v>5330.2879999999996</v>
      </c>
      <c r="N36">
        <v>7199.2240000000002</v>
      </c>
      <c r="O36">
        <f t="shared" si="0"/>
        <v>58865.032000000007</v>
      </c>
      <c r="P36">
        <f t="shared" si="1"/>
        <v>4905.4193333333342</v>
      </c>
      <c r="Q36">
        <f>VLOOKUP(A36,Data!$R$6:$T$149,3)</f>
        <v>5.64</v>
      </c>
    </row>
    <row r="37" spans="1:17" x14ac:dyDescent="0.25">
      <c r="A37" t="s">
        <v>39</v>
      </c>
      <c r="B37">
        <v>1</v>
      </c>
      <c r="C37">
        <v>8827.116</v>
      </c>
      <c r="D37">
        <v>6339.5659999999998</v>
      </c>
      <c r="E37">
        <v>4726.5479999999998</v>
      </c>
      <c r="F37">
        <v>4696.9960000000001</v>
      </c>
      <c r="G37">
        <v>2193.2719999999999</v>
      </c>
      <c r="H37">
        <v>609.41399999999999</v>
      </c>
      <c r="I37">
        <v>1510.904</v>
      </c>
      <c r="J37">
        <v>719.16600000000005</v>
      </c>
      <c r="K37">
        <v>1190.6880000000001</v>
      </c>
      <c r="L37">
        <v>3310.1680000000001</v>
      </c>
      <c r="M37">
        <v>8283.8739999999998</v>
      </c>
      <c r="N37">
        <v>11263.84</v>
      </c>
      <c r="O37">
        <f t="shared" si="0"/>
        <v>53671.551999999996</v>
      </c>
      <c r="P37">
        <f t="shared" si="1"/>
        <v>4472.6293333333333</v>
      </c>
      <c r="Q37">
        <f>VLOOKUP(A37,Data!$R$6:$T$149,3)</f>
        <v>15.6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S2" sqref="S2:U4"/>
    </sheetView>
  </sheetViews>
  <sheetFormatPr defaultRowHeight="15" x14ac:dyDescent="0.25"/>
  <sheetData>
    <row r="1" spans="1:21" ht="15.75" thickBot="1" x14ac:dyDescent="0.3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44</v>
      </c>
      <c r="P1" t="s">
        <v>48</v>
      </c>
      <c r="Q1" t="s">
        <v>49</v>
      </c>
    </row>
    <row r="2" spans="1:21" x14ac:dyDescent="0.25">
      <c r="A2" t="s">
        <v>4</v>
      </c>
      <c r="B2">
        <v>3</v>
      </c>
      <c r="C2">
        <v>541.39599999999996</v>
      </c>
      <c r="D2">
        <v>792.63400000000001</v>
      </c>
      <c r="E2">
        <v>1086.934</v>
      </c>
      <c r="F2">
        <v>1112.05</v>
      </c>
      <c r="G2">
        <v>983.44399999999996</v>
      </c>
      <c r="H2">
        <v>1276.2280000000001</v>
      </c>
      <c r="I2">
        <v>1209.2080000000001</v>
      </c>
      <c r="J2">
        <v>1138.248</v>
      </c>
      <c r="K2">
        <v>1052.404</v>
      </c>
      <c r="L2">
        <v>938.63</v>
      </c>
      <c r="M2">
        <v>601</v>
      </c>
      <c r="N2">
        <v>440.88</v>
      </c>
      <c r="O2">
        <f>SUM(C2:N2)</f>
        <v>11173.055999999999</v>
      </c>
      <c r="P2">
        <f>AVERAGE(C2:N2)</f>
        <v>931.08799999999985</v>
      </c>
      <c r="Q2">
        <f>VLOOKUP(A2,Data!$R$6:$T$149,3)</f>
        <v>7.59</v>
      </c>
      <c r="S2" s="7"/>
      <c r="T2" s="7" t="s">
        <v>50</v>
      </c>
      <c r="U2" s="7" t="s">
        <v>51</v>
      </c>
    </row>
    <row r="3" spans="1:21" x14ac:dyDescent="0.25">
      <c r="A3" t="s">
        <v>5</v>
      </c>
      <c r="B3">
        <v>3</v>
      </c>
      <c r="C3">
        <v>34.75</v>
      </c>
      <c r="D3">
        <v>215.62</v>
      </c>
      <c r="E3">
        <v>342.91399999999999</v>
      </c>
      <c r="F3">
        <v>357.58800000000002</v>
      </c>
      <c r="G3">
        <v>329.80200000000002</v>
      </c>
      <c r="H3">
        <v>411.43799999999999</v>
      </c>
      <c r="I3">
        <v>403.44799999999998</v>
      </c>
      <c r="J3">
        <v>364.97</v>
      </c>
      <c r="K3">
        <v>324.58199999999999</v>
      </c>
      <c r="L3">
        <v>262.72199999999998</v>
      </c>
      <c r="M3">
        <v>121.744</v>
      </c>
      <c r="N3">
        <v>66.798000000000002</v>
      </c>
      <c r="O3">
        <f t="shared" ref="O3:O37" si="0">SUM(C3:N3)</f>
        <v>3236.3760000000002</v>
      </c>
      <c r="P3">
        <f t="shared" ref="P3:P37" si="1">AVERAGE(C3:N3)</f>
        <v>269.69800000000004</v>
      </c>
      <c r="Q3">
        <f>VLOOKUP(A3,Data!$R$6:$T$149,3)</f>
        <v>2.76</v>
      </c>
      <c r="R3" s="10"/>
      <c r="S3" s="5" t="s">
        <v>50</v>
      </c>
      <c r="T3" s="5">
        <v>1</v>
      </c>
      <c r="U3" s="5"/>
    </row>
    <row r="4" spans="1:21" ht="15.75" thickBot="1" x14ac:dyDescent="0.3">
      <c r="A4" t="s">
        <v>6</v>
      </c>
      <c r="B4">
        <v>3</v>
      </c>
      <c r="C4">
        <v>154.148</v>
      </c>
      <c r="D4">
        <v>232.09800000000001</v>
      </c>
      <c r="E4">
        <v>299.25599999999997</v>
      </c>
      <c r="F4">
        <v>301.334</v>
      </c>
      <c r="G4">
        <v>255.17400000000001</v>
      </c>
      <c r="H4">
        <v>319.322</v>
      </c>
      <c r="I4">
        <v>304.28199999999998</v>
      </c>
      <c r="J4">
        <v>302.25200000000001</v>
      </c>
      <c r="K4">
        <v>189.602</v>
      </c>
      <c r="L4">
        <v>251.93199999999999</v>
      </c>
      <c r="M4">
        <v>178.95</v>
      </c>
      <c r="N4">
        <v>137.25</v>
      </c>
      <c r="O4">
        <f t="shared" si="0"/>
        <v>2925.5999999999995</v>
      </c>
      <c r="P4">
        <f t="shared" si="1"/>
        <v>243.79999999999995</v>
      </c>
      <c r="Q4">
        <f>VLOOKUP(A4,Data!$R$6:$T$149,3)</f>
        <v>1.92</v>
      </c>
      <c r="R4" s="5"/>
      <c r="S4" s="6" t="s">
        <v>51</v>
      </c>
      <c r="T4" s="6">
        <v>0.93013551761349134</v>
      </c>
      <c r="U4" s="6">
        <v>1</v>
      </c>
    </row>
    <row r="5" spans="1:21" x14ac:dyDescent="0.25">
      <c r="A5" t="s">
        <v>7</v>
      </c>
      <c r="B5">
        <v>3</v>
      </c>
      <c r="C5">
        <v>105.938</v>
      </c>
      <c r="D5">
        <v>148.99</v>
      </c>
      <c r="E5">
        <v>177.01400000000001</v>
      </c>
      <c r="F5">
        <v>179.27600000000001</v>
      </c>
      <c r="G5">
        <v>179.62200000000001</v>
      </c>
      <c r="H5">
        <v>197.006</v>
      </c>
      <c r="I5">
        <v>191.988</v>
      </c>
      <c r="J5">
        <v>177.52199999999999</v>
      </c>
      <c r="K5">
        <v>154.17599999999999</v>
      </c>
      <c r="L5">
        <v>146.44</v>
      </c>
      <c r="M5">
        <v>87.361999999999995</v>
      </c>
      <c r="N5">
        <v>44.54</v>
      </c>
      <c r="O5">
        <f t="shared" si="0"/>
        <v>1789.874</v>
      </c>
      <c r="P5">
        <f t="shared" si="1"/>
        <v>149.15616666666668</v>
      </c>
      <c r="Q5">
        <f>VLOOKUP(A5,Data!$R$6:$T$149,3)</f>
        <v>2.5</v>
      </c>
      <c r="R5" s="5"/>
      <c r="S5" s="5"/>
      <c r="T5" s="5"/>
    </row>
    <row r="6" spans="1:21" x14ac:dyDescent="0.25">
      <c r="A6" t="s">
        <v>8</v>
      </c>
      <c r="B6">
        <v>3</v>
      </c>
      <c r="C6">
        <v>92.632000000000005</v>
      </c>
      <c r="D6">
        <v>141.08199999999999</v>
      </c>
      <c r="E6">
        <v>204.00399999999999</v>
      </c>
      <c r="F6">
        <v>198.72800000000001</v>
      </c>
      <c r="G6">
        <v>162.11600000000001</v>
      </c>
      <c r="H6">
        <v>215.99799999999999</v>
      </c>
      <c r="I6">
        <v>203.786</v>
      </c>
      <c r="J6">
        <v>200.45400000000001</v>
      </c>
      <c r="K6">
        <v>188.95</v>
      </c>
      <c r="L6">
        <v>169.86199999999999</v>
      </c>
      <c r="M6">
        <v>84.206000000000003</v>
      </c>
      <c r="N6">
        <v>67.897999999999996</v>
      </c>
      <c r="O6">
        <f t="shared" si="0"/>
        <v>1929.7159999999999</v>
      </c>
      <c r="P6">
        <f t="shared" si="1"/>
        <v>160.80966666666666</v>
      </c>
      <c r="Q6">
        <f>VLOOKUP(A6,Data!$R$6:$T$149,3)</f>
        <v>1.4</v>
      </c>
      <c r="R6" s="9"/>
      <c r="S6" s="9"/>
      <c r="T6" s="9"/>
    </row>
    <row r="7" spans="1:21" x14ac:dyDescent="0.25">
      <c r="A7" t="s">
        <v>9</v>
      </c>
      <c r="B7">
        <v>3</v>
      </c>
      <c r="C7">
        <v>98.09</v>
      </c>
      <c r="D7">
        <v>156.68799999999999</v>
      </c>
      <c r="E7">
        <v>233.99199999999999</v>
      </c>
      <c r="F7">
        <v>260.94799999999998</v>
      </c>
      <c r="G7">
        <v>251.566</v>
      </c>
      <c r="H7">
        <v>310.86200000000002</v>
      </c>
      <c r="I7">
        <v>300.012</v>
      </c>
      <c r="J7">
        <v>267.51799999999997</v>
      </c>
      <c r="K7">
        <v>222.92400000000001</v>
      </c>
      <c r="L7">
        <v>179.19800000000001</v>
      </c>
      <c r="M7">
        <v>110.96599999999999</v>
      </c>
      <c r="N7">
        <v>58.68</v>
      </c>
      <c r="O7">
        <f t="shared" si="0"/>
        <v>2451.4439999999995</v>
      </c>
      <c r="P7">
        <f t="shared" si="1"/>
        <v>204.28699999999995</v>
      </c>
      <c r="Q7">
        <f>VLOOKUP(A7,Data!$R$6:$T$149,3)</f>
        <v>2.02</v>
      </c>
      <c r="R7" s="10"/>
      <c r="S7" s="10"/>
      <c r="T7" s="10"/>
    </row>
    <row r="8" spans="1:21" x14ac:dyDescent="0.25">
      <c r="A8" t="s">
        <v>10</v>
      </c>
      <c r="B8">
        <v>3</v>
      </c>
      <c r="C8">
        <v>219.49600000000001</v>
      </c>
      <c r="D8">
        <v>373.46199999999999</v>
      </c>
      <c r="E8">
        <v>526.17999999999995</v>
      </c>
      <c r="F8">
        <v>558.24199999999996</v>
      </c>
      <c r="G8">
        <v>546.51599999999996</v>
      </c>
      <c r="H8">
        <v>702.49400000000003</v>
      </c>
      <c r="I8">
        <v>690.46</v>
      </c>
      <c r="J8">
        <v>611.93399999999997</v>
      </c>
      <c r="K8">
        <v>520.75</v>
      </c>
      <c r="L8">
        <v>425.45800000000003</v>
      </c>
      <c r="M8">
        <v>251.40199999999999</v>
      </c>
      <c r="N8">
        <v>103.97</v>
      </c>
      <c r="O8">
        <f t="shared" si="0"/>
        <v>5530.3639999999996</v>
      </c>
      <c r="P8">
        <f t="shared" si="1"/>
        <v>460.86366666666663</v>
      </c>
      <c r="Q8">
        <f>VLOOKUP(A8,Data!$R$6:$T$149,3)</f>
        <v>4</v>
      </c>
      <c r="R8" s="5"/>
      <c r="S8" s="5"/>
      <c r="T8" s="5"/>
    </row>
    <row r="9" spans="1:21" x14ac:dyDescent="0.25">
      <c r="A9" t="s">
        <v>11</v>
      </c>
      <c r="B9">
        <v>3</v>
      </c>
      <c r="C9">
        <v>341.88200000000001</v>
      </c>
      <c r="D9">
        <v>412.738</v>
      </c>
      <c r="E9">
        <v>593.58600000000001</v>
      </c>
      <c r="F9">
        <v>714.71799999999996</v>
      </c>
      <c r="G9">
        <v>684.84400000000005</v>
      </c>
      <c r="H9">
        <v>723.68399999999997</v>
      </c>
      <c r="I9">
        <v>610.29600000000005</v>
      </c>
      <c r="J9">
        <v>618.99599999999998</v>
      </c>
      <c r="K9">
        <v>563.524</v>
      </c>
      <c r="L9">
        <v>447.01</v>
      </c>
      <c r="M9">
        <v>388.77600000000001</v>
      </c>
      <c r="N9">
        <v>309.67</v>
      </c>
      <c r="O9">
        <f t="shared" si="0"/>
        <v>6409.7240000000011</v>
      </c>
      <c r="P9">
        <f t="shared" si="1"/>
        <v>534.14366666666672</v>
      </c>
      <c r="Q9">
        <f>VLOOKUP(A9,Data!$R$6:$T$149,3)</f>
        <v>4.9400000000000004</v>
      </c>
      <c r="R9" s="5"/>
      <c r="S9" s="5"/>
      <c r="T9" s="5"/>
    </row>
    <row r="10" spans="1:21" x14ac:dyDescent="0.25">
      <c r="A10" t="s">
        <v>12</v>
      </c>
      <c r="B10">
        <v>3</v>
      </c>
      <c r="C10">
        <v>106.21599999999999</v>
      </c>
      <c r="D10">
        <v>152.68</v>
      </c>
      <c r="E10">
        <v>209.72200000000001</v>
      </c>
      <c r="F10">
        <v>217.16800000000001</v>
      </c>
      <c r="G10">
        <v>203.512</v>
      </c>
      <c r="H10">
        <v>254.96600000000001</v>
      </c>
      <c r="I10">
        <v>248.18600000000001</v>
      </c>
      <c r="J10">
        <v>226.506</v>
      </c>
      <c r="K10">
        <v>202.73400000000001</v>
      </c>
      <c r="L10">
        <v>171.12799999999999</v>
      </c>
      <c r="M10">
        <v>105.73</v>
      </c>
      <c r="N10">
        <v>45.414000000000001</v>
      </c>
      <c r="O10">
        <f t="shared" si="0"/>
        <v>2143.962</v>
      </c>
      <c r="P10">
        <f t="shared" si="1"/>
        <v>178.6635</v>
      </c>
      <c r="Q10">
        <f>VLOOKUP(A10,Data!$R$6:$T$149,3)</f>
        <v>1.41</v>
      </c>
      <c r="R10" s="9"/>
      <c r="S10" s="9"/>
      <c r="T10" s="9"/>
    </row>
    <row r="11" spans="1:21" x14ac:dyDescent="0.25">
      <c r="A11" t="s">
        <v>13</v>
      </c>
      <c r="B11">
        <v>3</v>
      </c>
      <c r="C11">
        <v>0.13600000000000001</v>
      </c>
      <c r="D11">
        <v>1.7999999999999999E-2</v>
      </c>
      <c r="E11">
        <v>104.648</v>
      </c>
      <c r="F11">
        <v>362.95400000000001</v>
      </c>
      <c r="G11">
        <v>267.25599999999997</v>
      </c>
      <c r="H11">
        <v>153.988</v>
      </c>
      <c r="I11">
        <v>122.108</v>
      </c>
      <c r="J11">
        <v>114.996</v>
      </c>
      <c r="K11">
        <v>212.46600000000001</v>
      </c>
      <c r="L11">
        <v>203.904</v>
      </c>
      <c r="M11">
        <v>181.816</v>
      </c>
      <c r="N11">
        <v>119.328</v>
      </c>
      <c r="O11">
        <f t="shared" si="0"/>
        <v>1843.6180000000002</v>
      </c>
      <c r="P11">
        <f>AVERAGE(K11:N11)</f>
        <v>179.3785</v>
      </c>
      <c r="Q11">
        <f>VLOOKUP(A11,Data!$R$6:$T$149,3)</f>
        <v>3</v>
      </c>
    </row>
    <row r="12" spans="1:21" x14ac:dyDescent="0.25">
      <c r="A12" t="s">
        <v>14</v>
      </c>
      <c r="B12">
        <v>3</v>
      </c>
      <c r="C12">
        <v>979.70799999999997</v>
      </c>
      <c r="D12">
        <v>1311.298</v>
      </c>
      <c r="E12">
        <v>1936.5519999999999</v>
      </c>
      <c r="F12">
        <v>2049.3560000000002</v>
      </c>
      <c r="G12">
        <v>1692.7260000000001</v>
      </c>
      <c r="H12">
        <v>2309.9360000000001</v>
      </c>
      <c r="I12">
        <v>2282.1179999999999</v>
      </c>
      <c r="J12">
        <v>2079.0100000000002</v>
      </c>
      <c r="K12">
        <v>1895.068</v>
      </c>
      <c r="L12">
        <v>1521.3620000000001</v>
      </c>
      <c r="M12">
        <v>946.56600000000003</v>
      </c>
      <c r="N12">
        <v>588.63800000000003</v>
      </c>
      <c r="O12">
        <f t="shared" si="0"/>
        <v>19592.338</v>
      </c>
      <c r="P12">
        <f t="shared" si="1"/>
        <v>1632.6948333333332</v>
      </c>
      <c r="Q12">
        <f>VLOOKUP(A12,Data!$R$6:$T$149,3)</f>
        <v>12.4</v>
      </c>
    </row>
    <row r="13" spans="1:21" x14ac:dyDescent="0.25">
      <c r="A13" t="s">
        <v>15</v>
      </c>
      <c r="B13">
        <v>3</v>
      </c>
      <c r="C13">
        <v>167.28800000000001</v>
      </c>
      <c r="D13">
        <v>461.48</v>
      </c>
      <c r="E13">
        <v>637.54999999999995</v>
      </c>
      <c r="F13">
        <v>671.178</v>
      </c>
      <c r="G13">
        <v>588.36199999999997</v>
      </c>
      <c r="H13">
        <v>759.06399999999996</v>
      </c>
      <c r="I13">
        <v>760.89800000000002</v>
      </c>
      <c r="J13">
        <v>719.86800000000005</v>
      </c>
      <c r="K13">
        <v>681.57799999999997</v>
      </c>
      <c r="L13">
        <v>560.91600000000005</v>
      </c>
      <c r="M13">
        <v>270.02600000000001</v>
      </c>
      <c r="N13">
        <v>114.77200000000001</v>
      </c>
      <c r="O13">
        <f t="shared" si="0"/>
        <v>6392.98</v>
      </c>
      <c r="P13">
        <f t="shared" si="1"/>
        <v>532.74833333333333</v>
      </c>
      <c r="Q13">
        <f>VLOOKUP(A13,Data!$R$6:$T$149,3)</f>
        <v>4.9000000000000004</v>
      </c>
    </row>
    <row r="14" spans="1:21" x14ac:dyDescent="0.25">
      <c r="A14" t="s">
        <v>16</v>
      </c>
      <c r="B14">
        <v>3</v>
      </c>
      <c r="C14">
        <v>389.19400000000002</v>
      </c>
      <c r="D14">
        <v>516.38</v>
      </c>
      <c r="E14">
        <v>706.08799999999997</v>
      </c>
      <c r="F14">
        <v>757.4</v>
      </c>
      <c r="G14">
        <v>653.13599999999997</v>
      </c>
      <c r="H14">
        <v>835.34400000000005</v>
      </c>
      <c r="I14">
        <v>645.55399999999997</v>
      </c>
      <c r="J14">
        <v>649.73800000000006</v>
      </c>
      <c r="K14">
        <v>705.81399999999996</v>
      </c>
      <c r="L14">
        <v>586.66</v>
      </c>
      <c r="M14">
        <v>326.04599999999999</v>
      </c>
      <c r="N14">
        <v>278.416</v>
      </c>
      <c r="O14">
        <f t="shared" si="0"/>
        <v>7049.77</v>
      </c>
      <c r="P14">
        <f t="shared" si="1"/>
        <v>587.48083333333341</v>
      </c>
      <c r="Q14">
        <f>VLOOKUP(A14,Data!$R$6:$T$149,3)</f>
        <v>4.5</v>
      </c>
    </row>
    <row r="15" spans="1:21" x14ac:dyDescent="0.25">
      <c r="A15" t="s">
        <v>17</v>
      </c>
      <c r="B15">
        <v>3</v>
      </c>
      <c r="C15">
        <v>136.76599999999999</v>
      </c>
      <c r="D15">
        <v>199.36799999999999</v>
      </c>
      <c r="E15">
        <v>277.19600000000003</v>
      </c>
      <c r="F15">
        <v>281.15600000000001</v>
      </c>
      <c r="G15">
        <v>254.85400000000001</v>
      </c>
      <c r="H15">
        <v>323.14</v>
      </c>
      <c r="I15">
        <v>308.096</v>
      </c>
      <c r="J15">
        <v>284.572</v>
      </c>
      <c r="K15">
        <v>266.64800000000002</v>
      </c>
      <c r="L15">
        <v>225.798</v>
      </c>
      <c r="M15">
        <v>154.244</v>
      </c>
      <c r="N15">
        <v>83.885999999999996</v>
      </c>
      <c r="O15">
        <f t="shared" si="0"/>
        <v>2795.7240000000002</v>
      </c>
      <c r="P15">
        <f t="shared" si="1"/>
        <v>232.977</v>
      </c>
      <c r="Q15">
        <f>VLOOKUP(A15,Data!$R$6:$T$149,3)</f>
        <v>1.76</v>
      </c>
    </row>
    <row r="16" spans="1:21" x14ac:dyDescent="0.25">
      <c r="A16" t="s">
        <v>18</v>
      </c>
      <c r="B16">
        <v>3</v>
      </c>
      <c r="C16">
        <v>671.36800000000005</v>
      </c>
      <c r="D16">
        <v>995.85400000000004</v>
      </c>
      <c r="E16">
        <v>1295.46</v>
      </c>
      <c r="F16">
        <v>1332.048</v>
      </c>
      <c r="G16">
        <v>1203.252</v>
      </c>
      <c r="H16">
        <v>1535.384</v>
      </c>
      <c r="I16">
        <v>1457.394</v>
      </c>
      <c r="J16">
        <v>1370.13</v>
      </c>
      <c r="K16">
        <v>1250.4359999999999</v>
      </c>
      <c r="L16">
        <v>1073.992</v>
      </c>
      <c r="M16">
        <v>736.60599999999999</v>
      </c>
      <c r="N16">
        <v>351.69200000000001</v>
      </c>
      <c r="O16">
        <f t="shared" si="0"/>
        <v>13273.615999999998</v>
      </c>
      <c r="P16">
        <f t="shared" si="1"/>
        <v>1106.1346666666666</v>
      </c>
      <c r="Q16">
        <f>VLOOKUP(A16,Data!$R$6:$T$149,3)</f>
        <v>3.4</v>
      </c>
    </row>
    <row r="17" spans="1:17" x14ac:dyDescent="0.25">
      <c r="A17" t="s">
        <v>19</v>
      </c>
      <c r="B17">
        <v>3</v>
      </c>
      <c r="C17">
        <v>256.63200000000001</v>
      </c>
      <c r="D17">
        <v>416.43400000000003</v>
      </c>
      <c r="E17">
        <v>545.07799999999997</v>
      </c>
      <c r="F17">
        <v>541.71199999999999</v>
      </c>
      <c r="G17">
        <v>523.88800000000003</v>
      </c>
      <c r="H17">
        <v>642.12</v>
      </c>
      <c r="I17">
        <v>617.33799999999997</v>
      </c>
      <c r="J17">
        <v>579.42999999999995</v>
      </c>
      <c r="K17">
        <v>546.35199999999998</v>
      </c>
      <c r="L17">
        <v>485.94</v>
      </c>
      <c r="M17">
        <v>299.22399999999999</v>
      </c>
      <c r="N17">
        <v>118.536</v>
      </c>
      <c r="O17">
        <f t="shared" si="0"/>
        <v>5572.6840000000002</v>
      </c>
      <c r="P17">
        <f t="shared" si="1"/>
        <v>464.39033333333333</v>
      </c>
      <c r="Q17">
        <f>VLOOKUP(A17,Data!$R$6:$T$149,3)</f>
        <v>3.45</v>
      </c>
    </row>
    <row r="18" spans="1:17" x14ac:dyDescent="0.25">
      <c r="A18" t="s">
        <v>20</v>
      </c>
      <c r="B18">
        <v>3</v>
      </c>
      <c r="C18">
        <v>251.404</v>
      </c>
      <c r="D18">
        <v>341.61</v>
      </c>
      <c r="E18">
        <v>450.05599999999998</v>
      </c>
      <c r="F18">
        <v>466.65800000000002</v>
      </c>
      <c r="G18">
        <v>413.45400000000001</v>
      </c>
      <c r="H18">
        <v>493.86200000000002</v>
      </c>
      <c r="I18">
        <v>489.56</v>
      </c>
      <c r="J18">
        <v>462.08199999999999</v>
      </c>
      <c r="K18">
        <v>418.60599999999999</v>
      </c>
      <c r="L18">
        <v>381.70800000000003</v>
      </c>
      <c r="M18">
        <v>235.84</v>
      </c>
      <c r="N18">
        <v>152.392</v>
      </c>
      <c r="O18">
        <f t="shared" si="0"/>
        <v>4557.2319999999991</v>
      </c>
      <c r="P18">
        <f t="shared" si="1"/>
        <v>379.76933333333324</v>
      </c>
      <c r="Q18">
        <f>VLOOKUP(A18,Data!$R$6:$T$149,3)</f>
        <v>3</v>
      </c>
    </row>
    <row r="19" spans="1:17" x14ac:dyDescent="0.25">
      <c r="A19" t="s">
        <v>21</v>
      </c>
      <c r="B19">
        <v>3</v>
      </c>
      <c r="C19">
        <v>143.36600000000001</v>
      </c>
      <c r="D19">
        <v>224.548</v>
      </c>
      <c r="E19">
        <v>325.988</v>
      </c>
      <c r="F19">
        <v>355.3</v>
      </c>
      <c r="G19">
        <v>332.17599999999999</v>
      </c>
      <c r="H19">
        <v>401.78</v>
      </c>
      <c r="I19">
        <v>441.39400000000001</v>
      </c>
      <c r="J19">
        <v>400.76600000000002</v>
      </c>
      <c r="K19">
        <v>348.68</v>
      </c>
      <c r="L19">
        <v>298.25599999999997</v>
      </c>
      <c r="M19">
        <v>171.642</v>
      </c>
      <c r="N19">
        <v>73.912000000000006</v>
      </c>
      <c r="O19">
        <f t="shared" si="0"/>
        <v>3517.8079999999991</v>
      </c>
      <c r="P19">
        <f t="shared" si="1"/>
        <v>293.15066666666661</v>
      </c>
      <c r="Q19">
        <f>VLOOKUP(A19,Data!$R$6:$T$149,3)</f>
        <v>2.94</v>
      </c>
    </row>
    <row r="20" spans="1:17" x14ac:dyDescent="0.25">
      <c r="A20" t="s">
        <v>22</v>
      </c>
      <c r="B20">
        <v>3</v>
      </c>
      <c r="C20">
        <v>41.472000000000001</v>
      </c>
      <c r="D20">
        <v>58.332000000000001</v>
      </c>
      <c r="E20">
        <v>81.38</v>
      </c>
      <c r="F20">
        <v>80.308000000000007</v>
      </c>
      <c r="G20">
        <v>61.353999999999999</v>
      </c>
      <c r="H20">
        <v>86.206000000000003</v>
      </c>
      <c r="I20">
        <v>89.203999999999994</v>
      </c>
      <c r="J20">
        <v>86.156000000000006</v>
      </c>
      <c r="K20">
        <v>80.930000000000007</v>
      </c>
      <c r="L20">
        <v>71.902000000000001</v>
      </c>
      <c r="M20">
        <v>42.692</v>
      </c>
      <c r="N20">
        <v>22.666</v>
      </c>
      <c r="O20">
        <f t="shared" si="0"/>
        <v>802.6020000000002</v>
      </c>
      <c r="P20">
        <f t="shared" si="1"/>
        <v>66.883500000000012</v>
      </c>
      <c r="Q20">
        <f>VLOOKUP(A20,Data!$R$6:$T$149,3)</f>
        <v>1.2</v>
      </c>
    </row>
    <row r="21" spans="1:17" x14ac:dyDescent="0.25">
      <c r="A21" t="s">
        <v>23</v>
      </c>
      <c r="B21">
        <v>3</v>
      </c>
      <c r="C21">
        <v>216.35</v>
      </c>
      <c r="D21">
        <v>298.12599999999998</v>
      </c>
      <c r="E21">
        <v>365.476</v>
      </c>
      <c r="F21">
        <v>391.29199999999997</v>
      </c>
      <c r="G21">
        <v>317.11799999999999</v>
      </c>
      <c r="H21">
        <v>353.46800000000002</v>
      </c>
      <c r="I21">
        <v>341.74400000000003</v>
      </c>
      <c r="J21">
        <v>335.57600000000002</v>
      </c>
      <c r="K21">
        <v>338.78399999999999</v>
      </c>
      <c r="L21">
        <v>301.53800000000001</v>
      </c>
      <c r="M21">
        <v>281.346</v>
      </c>
      <c r="N21">
        <v>198.18199999999999</v>
      </c>
      <c r="O21">
        <f t="shared" si="0"/>
        <v>3739</v>
      </c>
      <c r="P21">
        <f t="shared" si="1"/>
        <v>311.58333333333331</v>
      </c>
      <c r="Q21">
        <f>VLOOKUP(A21,Data!$R$6:$T$149,3)</f>
        <v>2.2999999999999998</v>
      </c>
    </row>
    <row r="22" spans="1:17" x14ac:dyDescent="0.25">
      <c r="A22" t="s">
        <v>24</v>
      </c>
      <c r="B22">
        <v>3</v>
      </c>
      <c r="C22">
        <v>258.846</v>
      </c>
      <c r="D22">
        <v>451.42599999999999</v>
      </c>
      <c r="E22">
        <v>727.46600000000001</v>
      </c>
      <c r="F22">
        <v>792.83399999999995</v>
      </c>
      <c r="G22">
        <v>739.65800000000002</v>
      </c>
      <c r="H22">
        <v>916.58799999999997</v>
      </c>
      <c r="I22">
        <v>384.05399999999997</v>
      </c>
      <c r="J22">
        <v>834.28200000000004</v>
      </c>
      <c r="K22">
        <v>641.13400000000001</v>
      </c>
      <c r="L22">
        <v>422.524</v>
      </c>
      <c r="M22">
        <v>260.60199999999998</v>
      </c>
      <c r="N22">
        <v>135.58799999999999</v>
      </c>
      <c r="O22">
        <f t="shared" si="0"/>
        <v>6565.0019999999995</v>
      </c>
      <c r="P22">
        <f t="shared" si="1"/>
        <v>547.08349999999996</v>
      </c>
      <c r="Q22">
        <f>VLOOKUP(A22,Data!$R$6:$T$149,3)</f>
        <v>6.45</v>
      </c>
    </row>
    <row r="23" spans="1:17" x14ac:dyDescent="0.25">
      <c r="A23" t="s">
        <v>25</v>
      </c>
      <c r="B23">
        <v>3</v>
      </c>
      <c r="C23">
        <v>327.98</v>
      </c>
      <c r="D23">
        <v>420.012</v>
      </c>
      <c r="E23">
        <v>586.40800000000002</v>
      </c>
      <c r="F23">
        <v>575.74400000000003</v>
      </c>
      <c r="G23">
        <v>520.94399999999996</v>
      </c>
      <c r="H23">
        <v>631.83399999999995</v>
      </c>
      <c r="I23">
        <v>637.88</v>
      </c>
      <c r="J23">
        <v>587.59799999999996</v>
      </c>
      <c r="K23">
        <v>535.56399999999996</v>
      </c>
      <c r="L23">
        <v>463.37200000000001</v>
      </c>
      <c r="M23">
        <v>310.154</v>
      </c>
      <c r="N23">
        <v>248.05</v>
      </c>
      <c r="O23">
        <f t="shared" si="0"/>
        <v>5845.54</v>
      </c>
      <c r="P23">
        <f t="shared" si="1"/>
        <v>487.12833333333333</v>
      </c>
      <c r="Q23">
        <f>VLOOKUP(A23,Data!$R$6:$T$149,3)</f>
        <v>3.7</v>
      </c>
    </row>
    <row r="24" spans="1:17" x14ac:dyDescent="0.25">
      <c r="A24" t="s">
        <v>26</v>
      </c>
      <c r="B24">
        <v>3</v>
      </c>
      <c r="C24">
        <v>45.055999999999997</v>
      </c>
      <c r="D24">
        <v>68.069999999999993</v>
      </c>
      <c r="E24">
        <v>97.873999999999995</v>
      </c>
      <c r="F24">
        <v>104.328</v>
      </c>
      <c r="G24">
        <v>105.19199999999999</v>
      </c>
      <c r="H24">
        <v>127.008</v>
      </c>
      <c r="I24">
        <v>124.67400000000001</v>
      </c>
      <c r="J24">
        <v>91.085999999999999</v>
      </c>
      <c r="K24">
        <v>66.957999999999998</v>
      </c>
      <c r="L24">
        <v>49.39</v>
      </c>
      <c r="M24">
        <v>35.475999999999999</v>
      </c>
      <c r="N24">
        <v>13.954000000000001</v>
      </c>
      <c r="O24">
        <f t="shared" si="0"/>
        <v>929.06599999999992</v>
      </c>
      <c r="P24">
        <f>AVERAGE(C24:N24)</f>
        <v>77.422166666666655</v>
      </c>
      <c r="Q24">
        <f>VLOOKUP(A24,Data!$R$6:$T$149,3)</f>
        <v>1</v>
      </c>
    </row>
    <row r="25" spans="1:17" x14ac:dyDescent="0.25">
      <c r="A25" t="s">
        <v>27</v>
      </c>
      <c r="B25">
        <v>3</v>
      </c>
      <c r="C25">
        <v>434.93799999999999</v>
      </c>
      <c r="D25">
        <v>474.93599999999998</v>
      </c>
      <c r="E25">
        <v>632.81799999999998</v>
      </c>
      <c r="F25">
        <v>638.20399999999995</v>
      </c>
      <c r="G25">
        <v>578.58199999999999</v>
      </c>
      <c r="H25">
        <v>630.19399999999996</v>
      </c>
      <c r="I25">
        <v>594.68799999999999</v>
      </c>
      <c r="J25">
        <v>555.58199999999999</v>
      </c>
      <c r="K25">
        <v>576.22400000000005</v>
      </c>
      <c r="L25">
        <v>505.09800000000001</v>
      </c>
      <c r="M25">
        <v>497.57400000000001</v>
      </c>
      <c r="N25">
        <v>323.66399999999999</v>
      </c>
      <c r="O25">
        <f t="shared" si="0"/>
        <v>6442.5019999999995</v>
      </c>
      <c r="P25">
        <f t="shared" si="1"/>
        <v>536.87516666666659</v>
      </c>
      <c r="Q25">
        <f>VLOOKUP(A25,Data!$R$6:$T$149,3)</f>
        <v>3.2</v>
      </c>
    </row>
    <row r="26" spans="1:17" x14ac:dyDescent="0.25">
      <c r="A26" t="s">
        <v>28</v>
      </c>
      <c r="B26" s="14">
        <v>3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329.94400000000002</v>
      </c>
      <c r="L26" s="14">
        <v>316.78800000000001</v>
      </c>
      <c r="M26" s="14">
        <v>210.74</v>
      </c>
      <c r="N26" s="14">
        <v>85.524000000000001</v>
      </c>
      <c r="O26" s="14">
        <f t="shared" si="0"/>
        <v>942.99599999999998</v>
      </c>
      <c r="P26" s="14">
        <f>AVERAGE(K26:N26)</f>
        <v>235.749</v>
      </c>
      <c r="Q26">
        <f>VLOOKUP(A26,Data!$R$6:$T$149,3)</f>
        <v>2.76</v>
      </c>
    </row>
    <row r="27" spans="1:17" x14ac:dyDescent="0.25">
      <c r="A27" t="s">
        <v>29</v>
      </c>
      <c r="B27">
        <v>3</v>
      </c>
      <c r="C27">
        <v>280.44900000000001</v>
      </c>
      <c r="D27">
        <v>348.68099999999998</v>
      </c>
      <c r="E27">
        <v>512.30399999999997</v>
      </c>
      <c r="F27">
        <v>597.07500000000005</v>
      </c>
      <c r="G27">
        <v>554.29499999999996</v>
      </c>
      <c r="H27">
        <v>620.66099999999994</v>
      </c>
      <c r="I27">
        <v>595.38599999999997</v>
      </c>
      <c r="J27">
        <v>553.49099999999999</v>
      </c>
      <c r="K27">
        <v>504.37200000000001</v>
      </c>
      <c r="L27">
        <v>396.82799999999997</v>
      </c>
      <c r="M27">
        <v>315.63600000000002</v>
      </c>
      <c r="N27">
        <v>238.92</v>
      </c>
      <c r="O27">
        <f t="shared" si="0"/>
        <v>5518.098</v>
      </c>
      <c r="P27">
        <f t="shared" si="1"/>
        <v>459.8415</v>
      </c>
      <c r="Q27">
        <f>VLOOKUP(A27,Data!$R$6:$T$149,3)</f>
        <v>3.7</v>
      </c>
    </row>
    <row r="28" spans="1:17" x14ac:dyDescent="0.25">
      <c r="A28" t="s">
        <v>30</v>
      </c>
      <c r="B28">
        <v>3</v>
      </c>
      <c r="C28">
        <v>89.674000000000007</v>
      </c>
      <c r="D28">
        <v>97.043999999999997</v>
      </c>
      <c r="E28">
        <v>123.056</v>
      </c>
      <c r="F28">
        <v>149.268</v>
      </c>
      <c r="G28">
        <v>127.08</v>
      </c>
      <c r="H28">
        <v>147.286</v>
      </c>
      <c r="I28">
        <v>141.87200000000001</v>
      </c>
      <c r="J28">
        <v>139.952</v>
      </c>
      <c r="K28">
        <v>141.774</v>
      </c>
      <c r="L28">
        <v>109.726</v>
      </c>
      <c r="M28">
        <v>103.782</v>
      </c>
      <c r="N28">
        <v>49.17</v>
      </c>
      <c r="O28">
        <f t="shared" si="0"/>
        <v>1419.6840000000004</v>
      </c>
      <c r="P28">
        <f t="shared" si="1"/>
        <v>118.30700000000003</v>
      </c>
      <c r="Q28">
        <f>VLOOKUP(A28,Data!$R$6:$T$149,3)</f>
        <v>1</v>
      </c>
    </row>
    <row r="29" spans="1:17" x14ac:dyDescent="0.25">
      <c r="A29" t="s">
        <v>31</v>
      </c>
      <c r="B29">
        <v>3</v>
      </c>
      <c r="C29">
        <v>286.75599999999997</v>
      </c>
      <c r="D29">
        <v>337.976</v>
      </c>
      <c r="E29">
        <v>441.95</v>
      </c>
      <c r="F29">
        <v>480.65800000000002</v>
      </c>
      <c r="G29">
        <v>419.27199999999999</v>
      </c>
      <c r="H29">
        <v>397.78800000000001</v>
      </c>
      <c r="I29">
        <v>396.21199999999999</v>
      </c>
      <c r="J29">
        <v>377.178</v>
      </c>
      <c r="K29">
        <v>373.096</v>
      </c>
      <c r="L29">
        <v>345.91399999999999</v>
      </c>
      <c r="M29">
        <v>332.06799999999998</v>
      </c>
      <c r="N29">
        <v>260.63</v>
      </c>
      <c r="O29">
        <f t="shared" si="0"/>
        <v>4449.4980000000005</v>
      </c>
      <c r="P29">
        <f t="shared" si="1"/>
        <v>370.79150000000004</v>
      </c>
      <c r="Q29">
        <f>VLOOKUP(A29,Data!$R$6:$T$149,3)</f>
        <v>3</v>
      </c>
    </row>
    <row r="30" spans="1:17" x14ac:dyDescent="0.25">
      <c r="A30" t="s">
        <v>32</v>
      </c>
      <c r="B30">
        <v>3</v>
      </c>
      <c r="C30">
        <v>210.714</v>
      </c>
      <c r="D30">
        <v>358.69200000000001</v>
      </c>
      <c r="E30">
        <v>563.202</v>
      </c>
      <c r="F30">
        <v>324.71600000000001</v>
      </c>
      <c r="G30">
        <v>599.78399999999999</v>
      </c>
      <c r="H30">
        <v>811.654</v>
      </c>
      <c r="I30">
        <v>784.29</v>
      </c>
      <c r="J30">
        <v>670.56</v>
      </c>
      <c r="K30">
        <v>565.274</v>
      </c>
      <c r="L30">
        <v>403.21600000000001</v>
      </c>
      <c r="M30">
        <v>253.56800000000001</v>
      </c>
      <c r="N30">
        <v>106.98399999999999</v>
      </c>
      <c r="O30">
        <f t="shared" si="0"/>
        <v>5652.6540000000014</v>
      </c>
      <c r="P30">
        <f t="shared" si="1"/>
        <v>471.05450000000013</v>
      </c>
      <c r="Q30">
        <f>VLOOKUP(A30,Data!$R$6:$T$149,3)</f>
        <v>5.4</v>
      </c>
    </row>
    <row r="31" spans="1:17" x14ac:dyDescent="0.25">
      <c r="A31" t="s">
        <v>33</v>
      </c>
      <c r="B31">
        <v>3</v>
      </c>
      <c r="C31">
        <v>336.81799999999998</v>
      </c>
      <c r="D31">
        <v>383.76</v>
      </c>
      <c r="E31">
        <v>499.31200000000001</v>
      </c>
      <c r="F31">
        <v>553.62</v>
      </c>
      <c r="G31">
        <v>484.8</v>
      </c>
      <c r="H31">
        <v>532.79999999999995</v>
      </c>
      <c r="I31">
        <v>509.51400000000001</v>
      </c>
      <c r="J31">
        <v>495.31200000000001</v>
      </c>
      <c r="K31">
        <v>485.24400000000003</v>
      </c>
      <c r="L31">
        <v>408.274</v>
      </c>
      <c r="M31">
        <v>392.13200000000001</v>
      </c>
      <c r="N31">
        <v>317.40800000000002</v>
      </c>
      <c r="O31">
        <f t="shared" si="0"/>
        <v>5398.9939999999997</v>
      </c>
      <c r="P31">
        <f t="shared" si="1"/>
        <v>449.91616666666664</v>
      </c>
      <c r="Q31">
        <f>VLOOKUP(A31,Data!$R$6:$T$149,3)</f>
        <v>3.5</v>
      </c>
    </row>
    <row r="32" spans="1:17" x14ac:dyDescent="0.25">
      <c r="A32" t="s">
        <v>34</v>
      </c>
      <c r="B32">
        <v>3</v>
      </c>
      <c r="C32">
        <v>822.80600000000004</v>
      </c>
      <c r="D32">
        <v>1190.248</v>
      </c>
      <c r="E32">
        <v>1674.8320000000001</v>
      </c>
      <c r="F32">
        <v>1773.0239999999999</v>
      </c>
      <c r="G32">
        <v>1542.354</v>
      </c>
      <c r="H32">
        <v>2010.268</v>
      </c>
      <c r="I32">
        <v>1939.578</v>
      </c>
      <c r="J32">
        <v>1778.096</v>
      </c>
      <c r="K32">
        <v>1661.7760000000001</v>
      </c>
      <c r="L32">
        <v>1316.6859999999999</v>
      </c>
      <c r="M32">
        <v>840.26599999999996</v>
      </c>
      <c r="N32">
        <v>520.64</v>
      </c>
      <c r="O32">
        <f t="shared" si="0"/>
        <v>17070.573999999997</v>
      </c>
      <c r="P32">
        <f t="shared" si="1"/>
        <v>1422.5478333333331</v>
      </c>
      <c r="Q32">
        <f>VLOOKUP(A32,Data!$R$6:$T$149,3)</f>
        <v>12.66</v>
      </c>
    </row>
    <row r="33" spans="1:17" x14ac:dyDescent="0.25">
      <c r="A33" t="s">
        <v>35</v>
      </c>
      <c r="B33">
        <v>3</v>
      </c>
      <c r="C33">
        <v>1935.298</v>
      </c>
      <c r="D33">
        <v>2608.4920000000002</v>
      </c>
      <c r="E33">
        <v>3671.88</v>
      </c>
      <c r="F33">
        <v>3876.7779999999998</v>
      </c>
      <c r="G33">
        <v>3149.48</v>
      </c>
      <c r="H33">
        <v>4230.0739999999996</v>
      </c>
      <c r="I33">
        <v>3935.0540000000001</v>
      </c>
      <c r="J33">
        <v>3960.768</v>
      </c>
      <c r="K33">
        <v>3692.1419999999998</v>
      </c>
      <c r="L33">
        <v>3176.6759999999999</v>
      </c>
      <c r="M33">
        <v>2014.5540000000001</v>
      </c>
      <c r="N33">
        <v>1585.91</v>
      </c>
      <c r="O33">
        <f t="shared" si="0"/>
        <v>37837.106</v>
      </c>
      <c r="P33">
        <f t="shared" si="1"/>
        <v>3153.0921666666668</v>
      </c>
      <c r="Q33">
        <f>VLOOKUP(A33,Data!$R$6:$T$149,3)</f>
        <v>25</v>
      </c>
    </row>
    <row r="34" spans="1:17" x14ac:dyDescent="0.25">
      <c r="A34" t="s">
        <v>36</v>
      </c>
      <c r="B34">
        <v>3</v>
      </c>
      <c r="C34">
        <v>695.13400000000001</v>
      </c>
      <c r="D34">
        <v>821.34799999999996</v>
      </c>
      <c r="E34">
        <v>1162.8520000000001</v>
      </c>
      <c r="F34">
        <v>1401.866</v>
      </c>
      <c r="G34">
        <v>1294.6220000000001</v>
      </c>
      <c r="H34">
        <v>1330.99</v>
      </c>
      <c r="I34">
        <v>1242.1199999999999</v>
      </c>
      <c r="J34">
        <v>1153.684</v>
      </c>
      <c r="K34">
        <v>1032.8140000000001</v>
      </c>
      <c r="L34">
        <v>804.72799999999995</v>
      </c>
      <c r="M34">
        <v>698.02200000000005</v>
      </c>
      <c r="N34">
        <v>546.91800000000001</v>
      </c>
      <c r="O34">
        <f t="shared" si="0"/>
        <v>12185.098</v>
      </c>
      <c r="P34">
        <f t="shared" si="1"/>
        <v>1015.4248333333334</v>
      </c>
      <c r="Q34">
        <f>VLOOKUP(A34,Data!$R$6:$T$149,3)</f>
        <v>3</v>
      </c>
    </row>
    <row r="35" spans="1:17" x14ac:dyDescent="0.25">
      <c r="A35" t="s">
        <v>37</v>
      </c>
      <c r="B35">
        <v>3</v>
      </c>
      <c r="C35">
        <v>762.27800000000002</v>
      </c>
      <c r="D35">
        <v>1012.268</v>
      </c>
      <c r="E35">
        <v>1356.3040000000001</v>
      </c>
      <c r="F35">
        <v>1262.5319999999999</v>
      </c>
      <c r="G35">
        <v>1097.2260000000001</v>
      </c>
      <c r="H35">
        <v>1388.0219999999999</v>
      </c>
      <c r="I35">
        <v>1356.606</v>
      </c>
      <c r="J35">
        <v>1282.896</v>
      </c>
      <c r="K35">
        <v>1204.8620000000001</v>
      </c>
      <c r="L35">
        <v>1085.0060000000001</v>
      </c>
      <c r="M35">
        <v>740.25800000000004</v>
      </c>
      <c r="N35">
        <v>329.49799999999999</v>
      </c>
      <c r="O35">
        <f t="shared" si="0"/>
        <v>12877.756000000001</v>
      </c>
      <c r="P35">
        <f t="shared" si="1"/>
        <v>1073.1463333333334</v>
      </c>
      <c r="Q35">
        <f>VLOOKUP(A35,Data!$R$6:$T$149,3)</f>
        <v>5.4</v>
      </c>
    </row>
    <row r="36" spans="1:17" x14ac:dyDescent="0.25">
      <c r="A36" t="s">
        <v>38</v>
      </c>
      <c r="B36">
        <v>3</v>
      </c>
      <c r="C36">
        <v>415.85399999999998</v>
      </c>
      <c r="D36">
        <v>606.24800000000005</v>
      </c>
      <c r="E36">
        <v>828.87400000000002</v>
      </c>
      <c r="F36">
        <v>850.43600000000004</v>
      </c>
      <c r="G36">
        <v>744.23599999999999</v>
      </c>
      <c r="H36">
        <v>979.09400000000005</v>
      </c>
      <c r="I36">
        <v>953.51599999999996</v>
      </c>
      <c r="J36">
        <v>886.90599999999995</v>
      </c>
      <c r="K36">
        <v>820.3</v>
      </c>
      <c r="L36">
        <v>682.4</v>
      </c>
      <c r="M36">
        <v>461.52</v>
      </c>
      <c r="N36">
        <v>203.392</v>
      </c>
      <c r="O36">
        <f t="shared" si="0"/>
        <v>8432.7759999999998</v>
      </c>
      <c r="P36">
        <f t="shared" si="1"/>
        <v>702.73133333333328</v>
      </c>
      <c r="Q36">
        <f>VLOOKUP(A36,Data!$R$6:$T$149,3)</f>
        <v>5.64</v>
      </c>
    </row>
    <row r="37" spans="1:17" x14ac:dyDescent="0.25">
      <c r="A37" t="s">
        <v>39</v>
      </c>
      <c r="B37">
        <v>3</v>
      </c>
      <c r="C37">
        <v>597.10400000000004</v>
      </c>
      <c r="D37">
        <v>1116.712</v>
      </c>
      <c r="E37">
        <v>1445.874</v>
      </c>
      <c r="F37">
        <v>1830.904</v>
      </c>
      <c r="G37">
        <v>1694.1279999999999</v>
      </c>
      <c r="H37">
        <v>2064.2220000000002</v>
      </c>
      <c r="I37">
        <v>1911.2239999999999</v>
      </c>
      <c r="J37">
        <v>1720.896</v>
      </c>
      <c r="K37">
        <v>1416.146</v>
      </c>
      <c r="L37">
        <v>1143.412</v>
      </c>
      <c r="M37">
        <v>621.99400000000003</v>
      </c>
      <c r="N37">
        <v>193.81</v>
      </c>
      <c r="O37">
        <f t="shared" si="0"/>
        <v>15756.426000000001</v>
      </c>
      <c r="P37">
        <f t="shared" si="1"/>
        <v>1313.0355000000002</v>
      </c>
      <c r="Q37">
        <f>VLOOKUP(A37,Data!$R$6:$T$149,3)</f>
        <v>15.6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U4" sqref="U4"/>
    </sheetView>
  </sheetViews>
  <sheetFormatPr defaultRowHeight="15" x14ac:dyDescent="0.25"/>
  <cols>
    <col min="3" max="13" width="9.5703125" bestFit="1" customWidth="1"/>
    <col min="14" max="15" width="10.5703125" bestFit="1" customWidth="1"/>
    <col min="16" max="16" width="9.5703125" bestFit="1" customWidth="1"/>
  </cols>
  <sheetData>
    <row r="1" spans="1:22" ht="15.75" thickBot="1" x14ac:dyDescent="0.3">
      <c r="A1" t="s">
        <v>0</v>
      </c>
      <c r="B1" t="s">
        <v>1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 t="s">
        <v>44</v>
      </c>
      <c r="P1" t="s">
        <v>48</v>
      </c>
      <c r="Q1" t="s">
        <v>49</v>
      </c>
    </row>
    <row r="2" spans="1:22" x14ac:dyDescent="0.25">
      <c r="A2" t="s">
        <v>4</v>
      </c>
      <c r="C2" s="8">
        <f>Delivery!C2+(Generation!C2-Exports!C2)</f>
        <v>518.08799999999997</v>
      </c>
      <c r="D2" s="8">
        <f>Delivery!D2+(Generation!D2-Exports!D2)</f>
        <v>434.45600000000002</v>
      </c>
      <c r="E2" s="8">
        <f>Delivery!E2+(Generation!E2-Exports!E2)</f>
        <v>477.27599999999995</v>
      </c>
      <c r="F2" s="8">
        <f>Delivery!F2+(Generation!F2-Exports!F2)</f>
        <v>393.92399999999992</v>
      </c>
      <c r="G2" s="8">
        <f>Delivery!G2+(Generation!G2-Exports!G2)</f>
        <v>413.78999999999996</v>
      </c>
      <c r="H2" s="8">
        <f>Delivery!H2+(Generation!H2-Exports!H2)</f>
        <v>764.67800000000011</v>
      </c>
      <c r="I2" s="8">
        <f>Delivery!I2+(Generation!I2-Exports!I2)</f>
        <v>793.67800000000011</v>
      </c>
      <c r="J2" s="8">
        <f>Delivery!J2+(Generation!J2-Exports!J2)</f>
        <v>762.81200000000013</v>
      </c>
      <c r="K2" s="8">
        <f>Delivery!K2+(Generation!K2-Exports!K2)</f>
        <v>474.14000000000004</v>
      </c>
      <c r="L2" s="8">
        <f>Delivery!L2+(Generation!L2-Exports!L2)</f>
        <v>441.714</v>
      </c>
      <c r="M2" s="8">
        <f>Delivery!M2+(Generation!M2-Exports!M2)</f>
        <v>548.66000000000008</v>
      </c>
      <c r="N2" s="8">
        <f>Delivery!N2+(Generation!N2-Exports!N2)</f>
        <v>680.95399999999995</v>
      </c>
      <c r="O2" s="8">
        <f>SUM(C2:N2)</f>
        <v>6704.1699999999992</v>
      </c>
      <c r="P2" s="8">
        <f>AVERAGE(C2:N2)</f>
        <v>558.68083333333323</v>
      </c>
      <c r="Q2">
        <f>VLOOKUP(A2,Data!$R$6:$T$149,3)</f>
        <v>7.59</v>
      </c>
      <c r="S2" s="9"/>
      <c r="T2" s="7"/>
      <c r="U2" s="7" t="s">
        <v>50</v>
      </c>
      <c r="V2" s="7" t="s">
        <v>51</v>
      </c>
    </row>
    <row r="3" spans="1:22" x14ac:dyDescent="0.25">
      <c r="A3" t="s">
        <v>5</v>
      </c>
      <c r="C3" s="8">
        <f>Delivery!C3+(Generation!C3-Exports!C3)</f>
        <v>136.23400000000001</v>
      </c>
      <c r="D3" s="8">
        <f>Delivery!D3+(Generation!D3-Exports!D3)</f>
        <v>218.77</v>
      </c>
      <c r="E3" s="8">
        <f>Delivery!E3+(Generation!E3-Exports!E3)</f>
        <v>228.70800000000003</v>
      </c>
      <c r="F3" s="8">
        <f>Delivery!F3+(Generation!F3-Exports!F3)</f>
        <v>161.54200000000003</v>
      </c>
      <c r="G3" s="8">
        <f>Delivery!G3+(Generation!G3-Exports!G3)</f>
        <v>154.31600000000003</v>
      </c>
      <c r="H3" s="8">
        <f>Delivery!H3+(Generation!H3-Exports!H3)</f>
        <v>201.69</v>
      </c>
      <c r="I3" s="8">
        <f>Delivery!I3+(Generation!I3-Exports!I3)</f>
        <v>252.46199999999999</v>
      </c>
      <c r="J3" s="8">
        <f>Delivery!J3+(Generation!J3-Exports!J3)</f>
        <v>292.08000000000004</v>
      </c>
      <c r="K3" s="8">
        <f>Delivery!K3+(Generation!K3-Exports!K3)</f>
        <v>241.262</v>
      </c>
      <c r="L3" s="8">
        <f>Delivery!L3+(Generation!L3-Exports!L3)</f>
        <v>260.07600000000002</v>
      </c>
      <c r="M3" s="8">
        <f>Delivery!M3+(Generation!M3-Exports!M3)</f>
        <v>356.67399999999998</v>
      </c>
      <c r="N3" s="8">
        <f>Delivery!N3+(Generation!N3-Exports!N3)</f>
        <v>290.42200000000003</v>
      </c>
      <c r="O3" s="8">
        <f t="shared" ref="O3:O37" si="0">SUM(C3:N3)</f>
        <v>2794.2360000000003</v>
      </c>
      <c r="P3" s="8">
        <f t="shared" ref="P3:P25" si="1">AVERAGE(C3:N3)</f>
        <v>232.85300000000004</v>
      </c>
      <c r="Q3">
        <f>VLOOKUP(A3,Data!$R$6:$T$149,3)</f>
        <v>2.76</v>
      </c>
      <c r="S3" s="10"/>
      <c r="T3" s="5" t="s">
        <v>50</v>
      </c>
      <c r="U3" s="5">
        <v>1</v>
      </c>
      <c r="V3" s="5"/>
    </row>
    <row r="4" spans="1:22" ht="15.75" thickBot="1" x14ac:dyDescent="0.3">
      <c r="A4" t="s">
        <v>6</v>
      </c>
      <c r="C4" s="8">
        <f>Delivery!C4+(Generation!C4-Exports!C4)</f>
        <v>494.36400000000003</v>
      </c>
      <c r="D4" s="8">
        <f>Delivery!D4+(Generation!D4-Exports!D4)</f>
        <v>292.98400000000004</v>
      </c>
      <c r="E4" s="8">
        <f>Delivery!E4+(Generation!E4-Exports!E4)</f>
        <v>306.548</v>
      </c>
      <c r="F4" s="8">
        <f>Delivery!F4+(Generation!F4-Exports!F4)</f>
        <v>281.56</v>
      </c>
      <c r="G4" s="8">
        <f>Delivery!G4+(Generation!G4-Exports!G4)</f>
        <v>282.274</v>
      </c>
      <c r="H4" s="8">
        <f>Delivery!H4+(Generation!H4-Exports!H4)</f>
        <v>370.53</v>
      </c>
      <c r="I4" s="8">
        <f>Delivery!I4+(Generation!I4-Exports!I4)</f>
        <v>444.62</v>
      </c>
      <c r="J4" s="8">
        <f>Delivery!J4+(Generation!J4-Exports!J4)</f>
        <v>381.03800000000001</v>
      </c>
      <c r="K4" s="8">
        <f>Delivery!K4+(Generation!K4-Exports!K4)</f>
        <v>317.166</v>
      </c>
      <c r="L4" s="8">
        <f>Delivery!L4+(Generation!L4-Exports!L4)</f>
        <v>259.18799999999999</v>
      </c>
      <c r="M4" s="8">
        <f>Delivery!M4+(Generation!M4-Exports!M4)</f>
        <v>388.16399999999999</v>
      </c>
      <c r="N4" s="8">
        <f>Delivery!N4+(Generation!N4-Exports!N4)</f>
        <v>489.86599999999999</v>
      </c>
      <c r="O4" s="8">
        <f t="shared" si="0"/>
        <v>4308.3020000000006</v>
      </c>
      <c r="P4" s="8">
        <f t="shared" si="1"/>
        <v>359.02516666666673</v>
      </c>
      <c r="Q4">
        <f>VLOOKUP(A4,Data!$R$6:$T$149,3)</f>
        <v>1.92</v>
      </c>
      <c r="S4" s="5"/>
      <c r="T4" s="6" t="s">
        <v>51</v>
      </c>
      <c r="U4" s="6">
        <v>0.62975492011618461</v>
      </c>
      <c r="V4" s="6">
        <v>1</v>
      </c>
    </row>
    <row r="5" spans="1:22" x14ac:dyDescent="0.25">
      <c r="A5" t="s">
        <v>7</v>
      </c>
      <c r="C5" s="8">
        <f>Delivery!C5+(Generation!C5-Exports!C5)</f>
        <v>241.16400000000002</v>
      </c>
      <c r="D5" s="8">
        <f>Delivery!D5+(Generation!D5-Exports!D5)</f>
        <v>243.012</v>
      </c>
      <c r="E5" s="8">
        <f>Delivery!E5+(Generation!E5-Exports!E5)</f>
        <v>250.89200000000002</v>
      </c>
      <c r="F5" s="8">
        <f>Delivery!F5+(Generation!F5-Exports!F5)</f>
        <v>250.72800000000001</v>
      </c>
      <c r="G5" s="8">
        <f>Delivery!G5+(Generation!G5-Exports!G5)</f>
        <v>234.15199999999999</v>
      </c>
      <c r="H5" s="8">
        <f>Delivery!H5+(Generation!H5-Exports!H5)</f>
        <v>201.762</v>
      </c>
      <c r="I5" s="8">
        <f>Delivery!I5+(Generation!I5-Exports!I5)</f>
        <v>218.26800000000003</v>
      </c>
      <c r="J5" s="8">
        <f>Delivery!J5+(Generation!J5-Exports!J5)</f>
        <v>236.11599999999999</v>
      </c>
      <c r="K5" s="8">
        <f>Delivery!K5+(Generation!K5-Exports!K5)</f>
        <v>231.71600000000001</v>
      </c>
      <c r="L5" s="8">
        <f>Delivery!L5+(Generation!L5-Exports!L5)</f>
        <v>252.84399999999999</v>
      </c>
      <c r="M5" s="8">
        <f>Delivery!M5+(Generation!M5-Exports!M5)</f>
        <v>316.70799999999997</v>
      </c>
      <c r="N5" s="8">
        <f>Delivery!N5+(Generation!N5-Exports!N5)</f>
        <v>265.61</v>
      </c>
      <c r="O5" s="8">
        <f t="shared" si="0"/>
        <v>2942.9720000000002</v>
      </c>
      <c r="P5" s="8">
        <f t="shared" si="1"/>
        <v>245.24766666666667</v>
      </c>
      <c r="Q5">
        <f>VLOOKUP(A5,Data!$R$6:$T$149,3)</f>
        <v>2.5</v>
      </c>
      <c r="S5" s="5"/>
      <c r="T5" s="5"/>
      <c r="U5" s="5"/>
    </row>
    <row r="6" spans="1:22" x14ac:dyDescent="0.25">
      <c r="A6" t="s">
        <v>8</v>
      </c>
      <c r="C6" s="8">
        <f>Delivery!C6+(Generation!C6-Exports!C6)</f>
        <v>326.97400000000005</v>
      </c>
      <c r="D6" s="8">
        <f>Delivery!D6+(Generation!D6-Exports!D6)</f>
        <v>246.39</v>
      </c>
      <c r="E6" s="8">
        <f>Delivery!E6+(Generation!E6-Exports!E6)</f>
        <v>245.57400000000001</v>
      </c>
      <c r="F6" s="8">
        <f>Delivery!F6+(Generation!F6-Exports!F6)</f>
        <v>186.48400000000001</v>
      </c>
      <c r="G6" s="8">
        <f>Delivery!G6+(Generation!G6-Exports!G6)</f>
        <v>236.214</v>
      </c>
      <c r="H6" s="8">
        <f>Delivery!H6+(Generation!H6-Exports!H6)</f>
        <v>216.114</v>
      </c>
      <c r="I6" s="8">
        <f>Delivery!I6+(Generation!I6-Exports!I6)</f>
        <v>189.32</v>
      </c>
      <c r="J6" s="8">
        <f>Delivery!J6+(Generation!J6-Exports!J6)</f>
        <v>319.65000000000003</v>
      </c>
      <c r="K6" s="8">
        <f>Delivery!K6+(Generation!K6-Exports!K6)</f>
        <v>171.83199999999999</v>
      </c>
      <c r="L6" s="8">
        <f>Delivery!L6+(Generation!L6-Exports!L6)</f>
        <v>205.79000000000002</v>
      </c>
      <c r="M6" s="8">
        <f>Delivery!M6+(Generation!M6-Exports!M6)</f>
        <v>285.36599999999999</v>
      </c>
      <c r="N6" s="8">
        <f>Delivery!N6+(Generation!N6-Exports!N6)</f>
        <v>335.97200000000004</v>
      </c>
      <c r="O6" s="8">
        <f t="shared" si="0"/>
        <v>2965.6800000000003</v>
      </c>
      <c r="P6" s="8">
        <f t="shared" si="1"/>
        <v>247.14000000000001</v>
      </c>
      <c r="Q6">
        <f>VLOOKUP(A6,Data!$R$6:$T$149,3)</f>
        <v>1.4</v>
      </c>
      <c r="S6" s="9"/>
      <c r="T6" s="9"/>
      <c r="U6" s="9"/>
    </row>
    <row r="7" spans="1:22" x14ac:dyDescent="0.25">
      <c r="A7" t="s">
        <v>9</v>
      </c>
      <c r="C7" s="8">
        <f>Delivery!C7+(Generation!C7-Exports!C7)</f>
        <v>290.91199999999998</v>
      </c>
      <c r="D7" s="8">
        <f>Delivery!D7+(Generation!D7-Exports!D7)</f>
        <v>223.15399999999997</v>
      </c>
      <c r="E7" s="8">
        <f>Delivery!E7+(Generation!E7-Exports!E7)</f>
        <v>267.45799999999997</v>
      </c>
      <c r="F7" s="8">
        <f>Delivery!F7+(Generation!F7-Exports!F7)</f>
        <v>269.39400000000001</v>
      </c>
      <c r="G7" s="8">
        <f>Delivery!G7+(Generation!G7-Exports!G7)</f>
        <v>194.84200000000001</v>
      </c>
      <c r="H7" s="8">
        <f>Delivery!H7+(Generation!H7-Exports!H7)</f>
        <v>186.60000000000002</v>
      </c>
      <c r="I7" s="8">
        <f>Delivery!I7+(Generation!I7-Exports!I7)</f>
        <v>268.60399999999998</v>
      </c>
      <c r="J7" s="8">
        <f>Delivery!J7+(Generation!J7-Exports!J7)</f>
        <v>390.86799999999994</v>
      </c>
      <c r="K7" s="8">
        <f>Delivery!K7+(Generation!K7-Exports!K7)</f>
        <v>283.63</v>
      </c>
      <c r="L7" s="8">
        <f>Delivery!L7+(Generation!L7-Exports!L7)</f>
        <v>210.19800000000001</v>
      </c>
      <c r="M7" s="8">
        <f>Delivery!M7+(Generation!M7-Exports!M7)</f>
        <v>302.97000000000003</v>
      </c>
      <c r="N7" s="8">
        <f>Delivery!N7+(Generation!N7-Exports!N7)</f>
        <v>470.56</v>
      </c>
      <c r="O7" s="8">
        <f t="shared" si="0"/>
        <v>3359.19</v>
      </c>
      <c r="P7" s="8">
        <f t="shared" si="1"/>
        <v>279.9325</v>
      </c>
      <c r="Q7">
        <f>VLOOKUP(A7,Data!$R$6:$T$149,3)</f>
        <v>2.02</v>
      </c>
      <c r="S7" s="9"/>
      <c r="T7" s="9"/>
      <c r="U7" s="10"/>
    </row>
    <row r="8" spans="1:22" x14ac:dyDescent="0.25">
      <c r="A8" t="s">
        <v>10</v>
      </c>
      <c r="C8" s="8">
        <f>Delivery!C8+(Generation!C8-Exports!C8)</f>
        <v>647.80200000000002</v>
      </c>
      <c r="D8" s="8">
        <f>Delivery!D8+(Generation!D8-Exports!D8)</f>
        <v>437.93199999999996</v>
      </c>
      <c r="E8" s="8">
        <f>Delivery!E8+(Generation!E8-Exports!E8)</f>
        <v>612.03599999999994</v>
      </c>
      <c r="F8" s="8">
        <f>Delivery!F8+(Generation!F8-Exports!F8)</f>
        <v>500.08</v>
      </c>
      <c r="G8" s="8">
        <f>Delivery!G8+(Generation!G8-Exports!G8)</f>
        <v>483.26399999999995</v>
      </c>
      <c r="H8" s="8">
        <f>Delivery!H8+(Generation!H8-Exports!H8)</f>
        <v>557.86400000000003</v>
      </c>
      <c r="I8" s="8">
        <f>Delivery!I8+(Generation!I8-Exports!I8)</f>
        <v>665.35200000000009</v>
      </c>
      <c r="J8" s="8">
        <f>Delivery!J8+(Generation!J8-Exports!J8)</f>
        <v>573.68399999999997</v>
      </c>
      <c r="K8" s="8">
        <f>Delivery!K8+(Generation!K8-Exports!K8)</f>
        <v>509.58800000000002</v>
      </c>
      <c r="L8" s="8">
        <f>Delivery!L8+(Generation!L8-Exports!L8)</f>
        <v>519.35799999999995</v>
      </c>
      <c r="M8" s="8">
        <f>Delivery!M8+(Generation!M8-Exports!M8)</f>
        <v>588.798</v>
      </c>
      <c r="N8" s="8">
        <f>Delivery!N8+(Generation!N8-Exports!N8)</f>
        <v>653.74</v>
      </c>
      <c r="O8" s="8">
        <f t="shared" si="0"/>
        <v>6749.4979999999996</v>
      </c>
      <c r="P8" s="8">
        <f t="shared" si="1"/>
        <v>562.45816666666667</v>
      </c>
      <c r="Q8">
        <f>VLOOKUP(A8,Data!$R$6:$T$149,3)</f>
        <v>4</v>
      </c>
      <c r="S8" s="10"/>
      <c r="T8" s="10"/>
      <c r="U8" s="10"/>
    </row>
    <row r="9" spans="1:22" x14ac:dyDescent="0.25">
      <c r="A9" t="s">
        <v>11</v>
      </c>
      <c r="C9" s="8">
        <f>Delivery!C9+(Generation!C9-Exports!C9)</f>
        <v>508.24799999999999</v>
      </c>
      <c r="D9" s="8">
        <f>Delivery!D9+(Generation!D9-Exports!D9)</f>
        <v>425.71000000000004</v>
      </c>
      <c r="E9" s="8">
        <f>Delivery!E9+(Generation!E9-Exports!E9)</f>
        <v>380.59199999999998</v>
      </c>
      <c r="F9" s="8">
        <f>Delivery!F9+(Generation!F9-Exports!F9)</f>
        <v>323.24199999999996</v>
      </c>
      <c r="G9" s="8">
        <f>Delivery!G9+(Generation!G9-Exports!G9)</f>
        <v>456.73000000000008</v>
      </c>
      <c r="H9" s="8">
        <f>Delivery!H9+(Generation!H9-Exports!H9)</f>
        <v>1239.954</v>
      </c>
      <c r="I9" s="8">
        <f>Delivery!I9+(Generation!I9-Exports!I9)</f>
        <v>1193.394</v>
      </c>
      <c r="J9" s="8">
        <f>Delivery!J9+(Generation!J9-Exports!J9)</f>
        <v>1342.816</v>
      </c>
      <c r="K9" s="8">
        <f>Delivery!K9+(Generation!K9-Exports!K9)</f>
        <v>945.02800000000002</v>
      </c>
      <c r="L9" s="8">
        <f>Delivery!L9+(Generation!L9-Exports!L9)</f>
        <v>540.62799999999993</v>
      </c>
      <c r="M9" s="8">
        <f>Delivery!M9+(Generation!M9-Exports!M9)</f>
        <v>454.1</v>
      </c>
      <c r="N9" s="8">
        <f>Delivery!N9+(Generation!N9-Exports!N9)</f>
        <v>634.57999999999993</v>
      </c>
      <c r="O9" s="8">
        <f t="shared" si="0"/>
        <v>8445.0220000000008</v>
      </c>
      <c r="P9" s="8">
        <f t="shared" si="1"/>
        <v>703.75183333333337</v>
      </c>
      <c r="Q9">
        <f>VLOOKUP(A9,Data!$R$6:$T$149,3)</f>
        <v>4.9400000000000004</v>
      </c>
      <c r="S9" s="5"/>
      <c r="T9" s="5"/>
      <c r="U9" s="5"/>
    </row>
    <row r="10" spans="1:22" x14ac:dyDescent="0.25">
      <c r="A10" t="s">
        <v>12</v>
      </c>
      <c r="C10" s="8">
        <f>Delivery!C10+(Generation!C10-Exports!C10)</f>
        <v>531.18399999999997</v>
      </c>
      <c r="D10" s="8">
        <f>Delivery!D10+(Generation!D10-Exports!D10)</f>
        <v>452.21999999999997</v>
      </c>
      <c r="E10" s="8">
        <f>Delivery!E10+(Generation!E10-Exports!E10)</f>
        <v>486.57000000000005</v>
      </c>
      <c r="F10" s="8">
        <f>Delivery!F10+(Generation!F10-Exports!F10)</f>
        <v>394.916</v>
      </c>
      <c r="G10" s="8">
        <f>Delivery!G10+(Generation!G10-Exports!G10)</f>
        <v>420.65199999999999</v>
      </c>
      <c r="H10" s="8">
        <f>Delivery!H10+(Generation!H10-Exports!H10)</f>
        <v>698.68</v>
      </c>
      <c r="I10" s="8">
        <f>Delivery!I10+(Generation!I10-Exports!I10)</f>
        <v>667.45399999999995</v>
      </c>
      <c r="J10" s="8">
        <f>Delivery!J10+(Generation!J10-Exports!J10)</f>
        <v>699.18399999999997</v>
      </c>
      <c r="K10" s="8">
        <f>Delivery!K10+(Generation!K10-Exports!K10)</f>
        <v>286.00400000000002</v>
      </c>
      <c r="L10" s="8">
        <f>Delivery!L10+(Generation!L10-Exports!L10)</f>
        <v>301.988</v>
      </c>
      <c r="M10" s="8">
        <f>Delivery!M10+(Generation!M10-Exports!M10)</f>
        <v>341.798</v>
      </c>
      <c r="N10" s="8">
        <f>Delivery!N10+(Generation!N10-Exports!N10)</f>
        <v>474.27</v>
      </c>
      <c r="O10" s="8">
        <f t="shared" si="0"/>
        <v>5754.92</v>
      </c>
      <c r="P10" s="8">
        <f t="shared" si="1"/>
        <v>479.57666666666665</v>
      </c>
      <c r="Q10">
        <f>VLOOKUP(A10,Data!$R$6:$T$149,3)</f>
        <v>1.41</v>
      </c>
      <c r="S10" s="5"/>
      <c r="T10" s="5"/>
      <c r="U10" s="5"/>
    </row>
    <row r="11" spans="1:22" x14ac:dyDescent="0.25">
      <c r="A11" t="s">
        <v>13</v>
      </c>
      <c r="C11" s="8"/>
      <c r="D11" s="8"/>
      <c r="E11" s="8"/>
      <c r="F11" s="8"/>
      <c r="G11" s="8"/>
      <c r="H11" s="8"/>
      <c r="I11" s="8"/>
      <c r="J11" s="8"/>
      <c r="K11" s="8">
        <f>Delivery!K11+(Generation!K11-Exports!K11)</f>
        <v>273.28800000000001</v>
      </c>
      <c r="L11" s="8">
        <f>Delivery!L11+(Generation!L11-Exports!L11)</f>
        <v>636.03600000000006</v>
      </c>
      <c r="M11" s="8">
        <f>Delivery!M11+(Generation!M11-Exports!M11)</f>
        <v>557.39799999999991</v>
      </c>
      <c r="N11" s="8">
        <f>Delivery!N11+(Generation!N11-Exports!N11)</f>
        <v>773.18200000000002</v>
      </c>
      <c r="O11" s="8">
        <f>SUM(C11:N11)</f>
        <v>2239.904</v>
      </c>
      <c r="P11" s="8">
        <f>AVERAGE(C11:N11)</f>
        <v>559.976</v>
      </c>
      <c r="Q11">
        <f>VLOOKUP(A11,Data!$R$6:$T$149,3)</f>
        <v>3</v>
      </c>
      <c r="S11" s="9"/>
      <c r="T11" s="9"/>
      <c r="U11" s="9"/>
    </row>
    <row r="12" spans="1:22" x14ac:dyDescent="0.25">
      <c r="A12" t="s">
        <v>14</v>
      </c>
      <c r="C12" s="8">
        <f>Delivery!C12+(Generation!C12-Exports!C12)</f>
        <v>4790.491</v>
      </c>
      <c r="D12" s="8">
        <f>Delivery!D12+(Generation!D12-Exports!D12)</f>
        <v>4018.3269999999998</v>
      </c>
      <c r="E12" s="8">
        <f>Delivery!E12+(Generation!E12-Exports!E12)</f>
        <v>2590.9569999999994</v>
      </c>
      <c r="F12" s="8">
        <f>Delivery!F12+(Generation!F12-Exports!F12)</f>
        <v>2125.1030000000001</v>
      </c>
      <c r="G12" s="8">
        <f>Delivery!G12+(Generation!G12-Exports!G12)</f>
        <v>758.86799999999994</v>
      </c>
      <c r="H12" s="8">
        <f>Delivery!H12+(Generation!H12-Exports!H12)</f>
        <v>-204.3279999999998</v>
      </c>
      <c r="I12" s="8">
        <f>Delivery!I12+(Generation!I12-Exports!I12)</f>
        <v>30.777000000000044</v>
      </c>
      <c r="J12" s="8">
        <f>Delivery!J12+(Generation!J12-Exports!J12)</f>
        <v>517.06900000000019</v>
      </c>
      <c r="K12" s="8">
        <f>Delivery!K12+(Generation!K12-Exports!K12)</f>
        <v>1684.54</v>
      </c>
      <c r="L12" s="8">
        <f>Delivery!L12+(Generation!L12-Exports!L12)</f>
        <v>507.75200000000018</v>
      </c>
      <c r="M12" s="8">
        <f>Delivery!M12+(Generation!M12-Exports!M12)</f>
        <v>2791.8990000000003</v>
      </c>
      <c r="N12" s="8">
        <f>Delivery!N12+(Generation!N12-Exports!N12)</f>
        <v>3618.752</v>
      </c>
      <c r="O12" s="8">
        <f t="shared" si="0"/>
        <v>23230.206999999999</v>
      </c>
      <c r="P12" s="8">
        <f>AVERAGE(C12:N12)</f>
        <v>1935.8505833333331</v>
      </c>
      <c r="Q12">
        <f>VLOOKUP(A12,Data!$R$6:$T$149,3)</f>
        <v>12.4</v>
      </c>
      <c r="S12" s="9"/>
      <c r="T12" s="9"/>
      <c r="U12" s="9"/>
    </row>
    <row r="13" spans="1:22" x14ac:dyDescent="0.25">
      <c r="A13" t="s">
        <v>15</v>
      </c>
      <c r="C13" s="8">
        <f>Delivery!C13+(Generation!C13-Exports!C13)</f>
        <v>1142.674</v>
      </c>
      <c r="D13" s="8">
        <f>Delivery!D13+(Generation!D13-Exports!D13)</f>
        <v>1005.514</v>
      </c>
      <c r="E13" s="8">
        <f>Delivery!E13+(Generation!E13-Exports!E13)</f>
        <v>921.87799999999993</v>
      </c>
      <c r="F13" s="8">
        <f>Delivery!F13+(Generation!F13-Exports!F13)</f>
        <v>1031.3040000000001</v>
      </c>
      <c r="G13" s="8">
        <f>Delivery!G13+(Generation!G13-Exports!G13)</f>
        <v>1460.7440000000001</v>
      </c>
      <c r="H13" s="8">
        <f>Delivery!H13+(Generation!H13-Exports!H13)</f>
        <v>1228.874</v>
      </c>
      <c r="I13" s="8">
        <f>Delivery!I13+(Generation!I13-Exports!I13)</f>
        <v>1359.9639999999999</v>
      </c>
      <c r="J13" s="8">
        <f>Delivery!J13+(Generation!J13-Exports!J13)</f>
        <v>1381.4480000000001</v>
      </c>
      <c r="K13" s="8">
        <f>Delivery!K13+(Generation!K13-Exports!K13)</f>
        <v>1359.25</v>
      </c>
      <c r="L13" s="8">
        <f>Delivery!L13+(Generation!L13-Exports!L13)</f>
        <v>1524.5320000000002</v>
      </c>
      <c r="M13" s="8">
        <f>Delivery!M13+(Generation!M13-Exports!M13)</f>
        <v>1137.672</v>
      </c>
      <c r="N13" s="8">
        <f>Delivery!N13+(Generation!N13-Exports!N13)</f>
        <v>1232.636</v>
      </c>
      <c r="O13" s="8">
        <f t="shared" si="0"/>
        <v>14786.490000000002</v>
      </c>
      <c r="P13" s="8">
        <f t="shared" si="1"/>
        <v>1232.2075000000002</v>
      </c>
      <c r="Q13">
        <f>VLOOKUP(A13,Data!$R$6:$T$149,3)</f>
        <v>4.9000000000000004</v>
      </c>
    </row>
    <row r="14" spans="1:22" x14ac:dyDescent="0.25">
      <c r="A14" t="s">
        <v>16</v>
      </c>
      <c r="C14" s="8">
        <f>Delivery!C14+(Generation!C14-Exports!C14)</f>
        <v>780.56000000000006</v>
      </c>
      <c r="D14" s="8">
        <f>Delivery!D14+(Generation!D14-Exports!D14)</f>
        <v>557.73</v>
      </c>
      <c r="E14" s="8">
        <f>Delivery!E14+(Generation!E14-Exports!E14)</f>
        <v>606.05600000000004</v>
      </c>
      <c r="F14" s="8">
        <f>Delivery!F14+(Generation!F14-Exports!F14)</f>
        <v>593.63799999999992</v>
      </c>
      <c r="G14" s="8">
        <f>Delivery!G14+(Generation!G14-Exports!G14)</f>
        <v>721.06799999999998</v>
      </c>
      <c r="H14" s="8">
        <f>Delivery!H14+(Generation!H14-Exports!H14)</f>
        <v>718.73800000000006</v>
      </c>
      <c r="I14" s="8">
        <f>Delivery!I14+(Generation!I14-Exports!I14)</f>
        <v>661.75199999999995</v>
      </c>
      <c r="J14" s="8">
        <f>Delivery!J14+(Generation!J14-Exports!J14)</f>
        <v>570.45400000000006</v>
      </c>
      <c r="K14" s="8">
        <f>Delivery!K14+(Generation!K14-Exports!K14)</f>
        <v>464.34399999999999</v>
      </c>
      <c r="L14" s="8">
        <f>Delivery!L14+(Generation!L14-Exports!L14)</f>
        <v>583.50400000000002</v>
      </c>
      <c r="M14" s="8">
        <f>Delivery!M14+(Generation!M14-Exports!M14)</f>
        <v>524.64800000000002</v>
      </c>
      <c r="N14" s="8">
        <f>Delivery!N14+(Generation!N14-Exports!N14)</f>
        <v>1022.81</v>
      </c>
      <c r="O14" s="8">
        <f t="shared" si="0"/>
        <v>7805.3019999999997</v>
      </c>
      <c r="P14" s="8">
        <f t="shared" si="1"/>
        <v>650.44183333333331</v>
      </c>
      <c r="Q14">
        <f>VLOOKUP(A14,Data!$R$6:$T$149,3)</f>
        <v>4.5</v>
      </c>
    </row>
    <row r="15" spans="1:22" x14ac:dyDescent="0.25">
      <c r="A15" t="s">
        <v>17</v>
      </c>
      <c r="C15" s="8">
        <f>Delivery!C15+(Generation!C15-Exports!C15)</f>
        <v>594.94599999999991</v>
      </c>
      <c r="D15" s="8">
        <f>Delivery!D15+(Generation!D15-Exports!D15)</f>
        <v>423.38199999999995</v>
      </c>
      <c r="E15" s="8">
        <f>Delivery!E15+(Generation!E15-Exports!E15)</f>
        <v>542.71400000000006</v>
      </c>
      <c r="F15" s="8">
        <f>Delivery!F15+(Generation!F15-Exports!F15)</f>
        <v>566.56799999999998</v>
      </c>
      <c r="G15" s="8">
        <f>Delivery!G15+(Generation!G15-Exports!G15)</f>
        <v>592.86</v>
      </c>
      <c r="H15" s="8">
        <f>Delivery!H15+(Generation!H15-Exports!H15)</f>
        <v>1059.808</v>
      </c>
      <c r="I15" s="8">
        <f>Delivery!I15+(Generation!I15-Exports!I15)</f>
        <v>995.67599999999993</v>
      </c>
      <c r="J15" s="8">
        <f>Delivery!J15+(Generation!J15-Exports!J15)</f>
        <v>1062.614</v>
      </c>
      <c r="K15" s="8">
        <f>Delivery!K15+(Generation!K15-Exports!K15)</f>
        <v>826.67800000000011</v>
      </c>
      <c r="L15" s="8">
        <f>Delivery!L15+(Generation!L15-Exports!L15)</f>
        <v>609.73599999999999</v>
      </c>
      <c r="M15" s="8">
        <f>Delivery!M15+(Generation!M15-Exports!M15)</f>
        <v>480.86</v>
      </c>
      <c r="N15" s="8">
        <f>Delivery!N15+(Generation!N15-Exports!N15)</f>
        <v>585.83600000000001</v>
      </c>
      <c r="O15" s="8">
        <f t="shared" si="0"/>
        <v>8341.6779999999981</v>
      </c>
      <c r="P15" s="8">
        <f t="shared" si="1"/>
        <v>695.13983333333317</v>
      </c>
      <c r="Q15">
        <f>VLOOKUP(A15,Data!$R$6:$T$149,3)</f>
        <v>1.76</v>
      </c>
    </row>
    <row r="16" spans="1:22" x14ac:dyDescent="0.25">
      <c r="A16" t="s">
        <v>18</v>
      </c>
      <c r="C16" s="8">
        <f>Delivery!C16+(Generation!C16-Exports!C16)</f>
        <v>1004.38</v>
      </c>
      <c r="D16" s="8">
        <f>Delivery!D16+(Generation!D16-Exports!D16)</f>
        <v>712.40000000000009</v>
      </c>
      <c r="E16" s="8">
        <f>Delivery!E16+(Generation!E16-Exports!E16)</f>
        <v>801.33799999999997</v>
      </c>
      <c r="F16" s="8">
        <f>Delivery!F16+(Generation!F16-Exports!F16)</f>
        <v>1108.4479999999999</v>
      </c>
      <c r="G16" s="8">
        <f>Delivery!G16+(Generation!G16-Exports!G16)</f>
        <v>1179.5140000000001</v>
      </c>
      <c r="H16" s="8">
        <f>Delivery!H16+(Generation!H16-Exports!H16)</f>
        <v>2199.2020000000002</v>
      </c>
      <c r="I16" s="8">
        <f>Delivery!I16+(Generation!I16-Exports!I16)</f>
        <v>2296.7820000000002</v>
      </c>
      <c r="J16" s="8">
        <f>Delivery!J16+(Generation!J16-Exports!J16)</f>
        <v>2537.806</v>
      </c>
      <c r="K16" s="8">
        <f>Delivery!K16+(Generation!K16-Exports!K16)</f>
        <v>1417.1059999999998</v>
      </c>
      <c r="L16" s="8">
        <f>Delivery!L16+(Generation!L16-Exports!L16)</f>
        <v>1010.9559999999999</v>
      </c>
      <c r="M16" s="8">
        <f>Delivery!M16+(Generation!M16-Exports!M16)</f>
        <v>1071.702</v>
      </c>
      <c r="N16" s="8">
        <f>Delivery!N16+(Generation!N16-Exports!N16)</f>
        <v>1292.4360000000001</v>
      </c>
      <c r="O16" s="8">
        <f t="shared" si="0"/>
        <v>16632.07</v>
      </c>
      <c r="P16" s="8">
        <f t="shared" si="1"/>
        <v>1386.0058333333334</v>
      </c>
      <c r="Q16">
        <f>VLOOKUP(A16,Data!$R$6:$T$149,3)</f>
        <v>3.4</v>
      </c>
    </row>
    <row r="17" spans="1:17" x14ac:dyDescent="0.25">
      <c r="A17" t="s">
        <v>19</v>
      </c>
      <c r="C17" s="8">
        <f>Delivery!C17+(Generation!C17-Exports!C17)</f>
        <v>698.22800000000007</v>
      </c>
      <c r="D17" s="8">
        <f>Delivery!D17+(Generation!D17-Exports!D17)</f>
        <v>441.166</v>
      </c>
      <c r="E17" s="8">
        <f>Delivery!E17+(Generation!E17-Exports!E17)</f>
        <v>411.98999999999995</v>
      </c>
      <c r="F17" s="8">
        <f>Delivery!F17+(Generation!F17-Exports!F17)</f>
        <v>375.49</v>
      </c>
      <c r="G17" s="8">
        <f>Delivery!G17+(Generation!G17-Exports!G17)</f>
        <v>334.32000000000005</v>
      </c>
      <c r="H17" s="8">
        <f>Delivery!H17+(Generation!H17-Exports!H17)</f>
        <v>1428.8159999999998</v>
      </c>
      <c r="I17" s="8">
        <f>Delivery!I17+(Generation!I17-Exports!I17)</f>
        <v>1328.4179999999999</v>
      </c>
      <c r="J17" s="8">
        <f>Delivery!J17+(Generation!J17-Exports!J17)</f>
        <v>1344.1100000000001</v>
      </c>
      <c r="K17" s="8">
        <f>Delivery!K17+(Generation!K17-Exports!K17)</f>
        <v>1091.374</v>
      </c>
      <c r="L17" s="8">
        <f>Delivery!L17+(Generation!L17-Exports!L17)</f>
        <v>589.90200000000004</v>
      </c>
      <c r="M17" s="8">
        <f>Delivery!M17+(Generation!M17-Exports!M17)</f>
        <v>491.904</v>
      </c>
      <c r="N17" s="8">
        <f>Delivery!N17+(Generation!N17-Exports!N17)</f>
        <v>1005.8299999999999</v>
      </c>
      <c r="O17" s="8">
        <f t="shared" si="0"/>
        <v>9541.5480000000007</v>
      </c>
      <c r="P17" s="8">
        <f t="shared" si="1"/>
        <v>795.12900000000002</v>
      </c>
      <c r="Q17">
        <f>VLOOKUP(A17,Data!$R$6:$T$149,3)</f>
        <v>3.45</v>
      </c>
    </row>
    <row r="18" spans="1:17" x14ac:dyDescent="0.25">
      <c r="A18" t="s">
        <v>20</v>
      </c>
      <c r="C18" s="8">
        <f>Delivery!C18+(Generation!C18-Exports!C18)</f>
        <v>1071.17</v>
      </c>
      <c r="D18" s="8">
        <f>Delivery!D18+(Generation!D18-Exports!D18)</f>
        <v>966.89</v>
      </c>
      <c r="E18" s="8">
        <f>Delivery!E18+(Generation!E18-Exports!E18)</f>
        <v>906.66599999999994</v>
      </c>
      <c r="F18" s="8">
        <f>Delivery!F18+(Generation!F18-Exports!F18)</f>
        <v>1034.722</v>
      </c>
      <c r="G18" s="8">
        <f>Delivery!G18+(Generation!G18-Exports!G18)</f>
        <v>1201.0160000000001</v>
      </c>
      <c r="H18" s="8">
        <f>Delivery!H18+(Generation!H18-Exports!H18)</f>
        <v>1678.2400000000002</v>
      </c>
      <c r="I18" s="8">
        <f>Delivery!I18+(Generation!I18-Exports!I18)</f>
        <v>1712.8799999999999</v>
      </c>
      <c r="J18" s="8">
        <f>Delivery!J18+(Generation!J18-Exports!J18)</f>
        <v>1681.8159999999998</v>
      </c>
      <c r="K18" s="8">
        <f>Delivery!K18+(Generation!K18-Exports!K18)</f>
        <v>1209.2059999999999</v>
      </c>
      <c r="L18" s="8">
        <f>Delivery!L18+(Generation!L18-Exports!L18)</f>
        <v>1014.974</v>
      </c>
      <c r="M18" s="8">
        <f>Delivery!M18+(Generation!M18-Exports!M18)</f>
        <v>1145.172</v>
      </c>
      <c r="N18" s="8">
        <f>Delivery!N18+(Generation!N18-Exports!N18)</f>
        <v>1410.992</v>
      </c>
      <c r="O18" s="8">
        <f t="shared" si="0"/>
        <v>15033.743999999999</v>
      </c>
      <c r="P18" s="8">
        <f t="shared" si="1"/>
        <v>1252.8119999999999</v>
      </c>
      <c r="Q18">
        <f>VLOOKUP(A18,Data!$R$6:$T$149,3)</f>
        <v>3</v>
      </c>
    </row>
    <row r="19" spans="1:17" x14ac:dyDescent="0.25">
      <c r="A19" t="s">
        <v>21</v>
      </c>
      <c r="C19" s="8">
        <f>Delivery!C19+(Generation!C19-Exports!C19)</f>
        <v>777.10799999999995</v>
      </c>
      <c r="D19" s="8">
        <f>Delivery!D19+(Generation!D19-Exports!D19)</f>
        <v>625.15200000000004</v>
      </c>
      <c r="E19" s="8">
        <f>Delivery!E19+(Generation!E19-Exports!E19)</f>
        <v>711.78399999999999</v>
      </c>
      <c r="F19" s="8">
        <f>Delivery!F19+(Generation!F19-Exports!F19)</f>
        <v>534.28</v>
      </c>
      <c r="G19" s="8">
        <f>Delivery!G19+(Generation!G19-Exports!G19)</f>
        <v>551.51599999999996</v>
      </c>
      <c r="H19" s="8">
        <f>Delivery!H19+(Generation!H19-Exports!H19)</f>
        <v>998.53599999999994</v>
      </c>
      <c r="I19" s="8">
        <f>Delivery!I19+(Generation!I19-Exports!I19)</f>
        <v>1091.588</v>
      </c>
      <c r="J19" s="8">
        <f>Delivery!J19+(Generation!J19-Exports!J19)</f>
        <v>1102.3900000000001</v>
      </c>
      <c r="K19" s="8">
        <f>Delivery!K19+(Generation!K19-Exports!K19)</f>
        <v>670.96399999999994</v>
      </c>
      <c r="L19" s="8">
        <f>Delivery!L19+(Generation!L19-Exports!L19)</f>
        <v>529.86599999999999</v>
      </c>
      <c r="M19" s="8">
        <f>Delivery!M19+(Generation!M19-Exports!M19)</f>
        <v>587.39</v>
      </c>
      <c r="N19" s="8">
        <f>Delivery!N19+(Generation!N19-Exports!N19)</f>
        <v>681.31399999999996</v>
      </c>
      <c r="O19" s="8">
        <f t="shared" si="0"/>
        <v>8861.887999999999</v>
      </c>
      <c r="P19" s="8">
        <f t="shared" si="1"/>
        <v>738.49066666666658</v>
      </c>
      <c r="Q19">
        <f>VLOOKUP(A19,Data!$R$6:$T$149,3)</f>
        <v>2.94</v>
      </c>
    </row>
    <row r="20" spans="1:17" x14ac:dyDescent="0.25">
      <c r="A20" t="s">
        <v>22</v>
      </c>
      <c r="C20" s="8">
        <f>Delivery!C20+(Generation!C20-Exports!C20)</f>
        <v>653.83600000000001</v>
      </c>
      <c r="D20" s="8">
        <f>Delivery!D20+(Generation!D20-Exports!D20)</f>
        <v>640.32799999999997</v>
      </c>
      <c r="E20" s="8">
        <f>Delivery!E20+(Generation!E20-Exports!E20)</f>
        <v>692.54600000000005</v>
      </c>
      <c r="F20" s="8">
        <f>Delivery!F20+(Generation!F20-Exports!F20)</f>
        <v>634</v>
      </c>
      <c r="G20" s="8">
        <f>Delivery!G20+(Generation!G20-Exports!G20)</f>
        <v>648.346</v>
      </c>
      <c r="H20" s="8">
        <f>Delivery!H20+(Generation!H20-Exports!H20)</f>
        <v>589.07000000000005</v>
      </c>
      <c r="I20" s="8">
        <f>Delivery!I20+(Generation!I20-Exports!I20)</f>
        <v>545.89400000000001</v>
      </c>
      <c r="J20" s="8">
        <f>Delivery!J20+(Generation!J20-Exports!J20)</f>
        <v>536.524</v>
      </c>
      <c r="K20" s="8">
        <f>Delivery!K20+(Generation!K20-Exports!K20)</f>
        <v>647.03800000000001</v>
      </c>
      <c r="L20" s="8">
        <f>Delivery!L20+(Generation!L20-Exports!L20)</f>
        <v>633.13200000000006</v>
      </c>
      <c r="M20" s="8">
        <f>Delivery!M20+(Generation!M20-Exports!M20)</f>
        <v>813.55399999999997</v>
      </c>
      <c r="N20" s="8">
        <f>Delivery!N20+(Generation!N20-Exports!N20)</f>
        <v>1090.498</v>
      </c>
      <c r="O20" s="8">
        <f t="shared" si="0"/>
        <v>8124.7659999999996</v>
      </c>
      <c r="P20" s="8">
        <f t="shared" si="1"/>
        <v>677.06383333333326</v>
      </c>
      <c r="Q20">
        <f>VLOOKUP(A20,Data!$R$6:$T$149,3)</f>
        <v>1.2</v>
      </c>
    </row>
    <row r="21" spans="1:17" x14ac:dyDescent="0.25">
      <c r="A21" t="s">
        <v>23</v>
      </c>
      <c r="C21" s="8">
        <f>Delivery!C21+(Generation!C21-Exports!C21)</f>
        <v>1172.2959999999998</v>
      </c>
      <c r="D21" s="8">
        <f>Delivery!D21+(Generation!D21-Exports!D21)</f>
        <v>694.44200000000001</v>
      </c>
      <c r="E21" s="8">
        <f>Delivery!E21+(Generation!E21-Exports!E21)</f>
        <v>593.81399999999996</v>
      </c>
      <c r="F21" s="8">
        <f>Delivery!F21+(Generation!F21-Exports!F21)</f>
        <v>668.94999999999993</v>
      </c>
      <c r="G21" s="8">
        <f>Delivery!G21+(Generation!G21-Exports!G21)</f>
        <v>661.21800000000007</v>
      </c>
      <c r="H21" s="8">
        <f>Delivery!H21+(Generation!H21-Exports!H21)</f>
        <v>1407.896</v>
      </c>
      <c r="I21" s="8">
        <f>Delivery!I21+(Generation!I21-Exports!I21)</f>
        <v>1646.5719999999999</v>
      </c>
      <c r="J21" s="8">
        <f>Delivery!J21+(Generation!J21-Exports!J21)</f>
        <v>1552.2640000000001</v>
      </c>
      <c r="K21" s="8">
        <f>Delivery!K21+(Generation!K21-Exports!K21)</f>
        <v>974.99199999999996</v>
      </c>
      <c r="L21" s="8">
        <f>Delivery!L21+(Generation!L21-Exports!L21)</f>
        <v>662.33400000000006</v>
      </c>
      <c r="M21" s="8">
        <f>Delivery!M21+(Generation!M21-Exports!M21)</f>
        <v>1165.846</v>
      </c>
      <c r="N21" s="8">
        <f>Delivery!N21+(Generation!N21-Exports!N21)</f>
        <v>1692.2639999999999</v>
      </c>
      <c r="O21" s="8">
        <f t="shared" si="0"/>
        <v>12892.887999999999</v>
      </c>
      <c r="P21" s="8">
        <f t="shared" si="1"/>
        <v>1074.4073333333333</v>
      </c>
      <c r="Q21">
        <f>VLOOKUP(A21,Data!$R$6:$T$149,3)</f>
        <v>2.2999999999999998</v>
      </c>
    </row>
    <row r="22" spans="1:17" x14ac:dyDescent="0.25">
      <c r="A22" t="s">
        <v>24</v>
      </c>
      <c r="C22" s="8">
        <f>Delivery!C22+(Generation!C22-Exports!C22)</f>
        <v>952.35200000000009</v>
      </c>
      <c r="D22" s="8">
        <f>Delivery!D22+(Generation!D22-Exports!D22)</f>
        <v>1038.104</v>
      </c>
      <c r="E22" s="8">
        <f>Delivery!E22+(Generation!E22-Exports!E22)</f>
        <v>988.63200000000006</v>
      </c>
      <c r="F22" s="8">
        <f>Delivery!F22+(Generation!F22-Exports!F22)</f>
        <v>727.61399999999992</v>
      </c>
      <c r="G22" s="8">
        <f>Delivery!G22+(Generation!G22-Exports!G22)</f>
        <v>783.22199999999998</v>
      </c>
      <c r="H22" s="8">
        <f>Delivery!H22+(Generation!H22-Exports!H22)</f>
        <v>906.55599999999993</v>
      </c>
      <c r="I22" s="8">
        <f>Delivery!I22+(Generation!I22-Exports!I22)</f>
        <v>1247.2560000000001</v>
      </c>
      <c r="J22" s="8">
        <f>Delivery!J22+(Generation!J22-Exports!J22)</f>
        <v>760.78200000000004</v>
      </c>
      <c r="K22" s="8">
        <f>Delivery!K22+(Generation!K22-Exports!K22)</f>
        <v>540.97800000000007</v>
      </c>
      <c r="L22" s="8">
        <f>Delivery!L22+(Generation!L22-Exports!L22)</f>
        <v>666.73199999999997</v>
      </c>
      <c r="M22" s="8">
        <f>Delivery!M22+(Generation!M22-Exports!M22)</f>
        <v>1180.3799999999999</v>
      </c>
      <c r="N22" s="8">
        <f>Delivery!N22+(Generation!N22-Exports!N22)</f>
        <v>1348.498</v>
      </c>
      <c r="O22" s="8">
        <f t="shared" si="0"/>
        <v>11141.105999999998</v>
      </c>
      <c r="P22" s="8">
        <f t="shared" si="1"/>
        <v>928.42549999999983</v>
      </c>
      <c r="Q22">
        <f>VLOOKUP(A22,Data!$R$6:$T$149,3)</f>
        <v>6.45</v>
      </c>
    </row>
    <row r="23" spans="1:17" x14ac:dyDescent="0.25">
      <c r="A23" t="s">
        <v>25</v>
      </c>
      <c r="C23" s="8">
        <f>Delivery!C23+(Generation!C23-Exports!C23)</f>
        <v>2262.9279999999999</v>
      </c>
      <c r="D23" s="8">
        <f>Delivery!D23+(Generation!D23-Exports!D23)</f>
        <v>1724.9059999999999</v>
      </c>
      <c r="E23" s="8">
        <f>Delivery!E23+(Generation!E23-Exports!E23)</f>
        <v>1624.8739999999998</v>
      </c>
      <c r="F23" s="8">
        <f>Delivery!F23+(Generation!F23-Exports!F23)</f>
        <v>1472.15</v>
      </c>
      <c r="G23" s="8">
        <f>Delivery!G23+(Generation!G23-Exports!G23)</f>
        <v>1168.5439999999999</v>
      </c>
      <c r="H23" s="8">
        <f>Delivery!H23+(Generation!H23-Exports!H23)</f>
        <v>1412.6259999999997</v>
      </c>
      <c r="I23" s="8">
        <f>Delivery!I23+(Generation!I23-Exports!I23)</f>
        <v>1546.384</v>
      </c>
      <c r="J23" s="8">
        <f>Delivery!J23+(Generation!J23-Exports!J23)</f>
        <v>1645.97</v>
      </c>
      <c r="K23" s="8">
        <f>Delivery!K23+(Generation!K23-Exports!K23)</f>
        <v>1245.57</v>
      </c>
      <c r="L23" s="8">
        <f>Delivery!L23+(Generation!L23-Exports!L23)</f>
        <v>1091.9920000000002</v>
      </c>
      <c r="M23" s="8">
        <f>Delivery!M23+(Generation!M23-Exports!M23)</f>
        <v>2012.6959999999999</v>
      </c>
      <c r="N23" s="8">
        <f>Delivery!N23+(Generation!N23-Exports!N23)</f>
        <v>2701.6459999999997</v>
      </c>
      <c r="O23" s="8">
        <f t="shared" si="0"/>
        <v>19910.286</v>
      </c>
      <c r="P23" s="8">
        <f t="shared" si="1"/>
        <v>1659.1904999999999</v>
      </c>
      <c r="Q23">
        <f>VLOOKUP(A23,Data!$R$6:$T$149,3)</f>
        <v>3.7</v>
      </c>
    </row>
    <row r="24" spans="1:17" x14ac:dyDescent="0.25">
      <c r="A24" t="s">
        <v>26</v>
      </c>
      <c r="C24" s="8">
        <f>Delivery!C24+(Generation!C24-Exports!C24)</f>
        <v>1686.0059999999999</v>
      </c>
      <c r="D24" s="8">
        <f>Delivery!D24+(Generation!D24-Exports!D24)</f>
        <v>1211.932</v>
      </c>
      <c r="E24" s="8">
        <f>Delivery!E24+(Generation!E24-Exports!E24)</f>
        <v>1269.348</v>
      </c>
      <c r="F24" s="8">
        <f>Delivery!F24+(Generation!F24-Exports!F24)</f>
        <v>1136.3340000000001</v>
      </c>
      <c r="G24" s="8">
        <f>Delivery!G24+(Generation!G24-Exports!G24)</f>
        <v>1178.3419999999999</v>
      </c>
      <c r="H24" s="8">
        <f>Delivery!H24+(Generation!H24-Exports!H24)</f>
        <v>1874.8520000000001</v>
      </c>
      <c r="I24" s="8">
        <f>Delivery!I24+(Generation!I24-Exports!I24)</f>
        <v>1799.1100000000001</v>
      </c>
      <c r="J24" s="8">
        <f>Delivery!J24+(Generation!J24-Exports!J24)</f>
        <v>1696.896</v>
      </c>
      <c r="K24" s="8">
        <f>Delivery!K24+(Generation!K24-Exports!K24)</f>
        <v>1303.9059999999999</v>
      </c>
      <c r="L24" s="8">
        <f>Delivery!L24+(Generation!L24-Exports!L24)</f>
        <v>1063.1420000000001</v>
      </c>
      <c r="M24" s="8">
        <f>Delivery!M24+(Generation!M24-Exports!M24)</f>
        <v>1123.018</v>
      </c>
      <c r="N24" s="8">
        <f>Delivery!N24+(Generation!N24-Exports!N24)</f>
        <v>1702.134</v>
      </c>
      <c r="O24" s="8">
        <f t="shared" si="0"/>
        <v>17045.020000000004</v>
      </c>
      <c r="P24" s="8">
        <f t="shared" si="1"/>
        <v>1420.4183333333337</v>
      </c>
      <c r="Q24">
        <f>VLOOKUP(A24,Data!$R$6:$T$149,3)</f>
        <v>1</v>
      </c>
    </row>
    <row r="25" spans="1:17" x14ac:dyDescent="0.25">
      <c r="A25" t="s">
        <v>27</v>
      </c>
      <c r="C25" s="8">
        <f>Delivery!C25+(Generation!C25-Exports!C25)</f>
        <v>1428.9960000000001</v>
      </c>
      <c r="D25" s="8">
        <f>Delivery!D25+(Generation!D25-Exports!D25)</f>
        <v>1201.5039999999999</v>
      </c>
      <c r="E25" s="8">
        <f>Delivery!E25+(Generation!E25-Exports!E25)</f>
        <v>1231.8980000000001</v>
      </c>
      <c r="F25" s="8">
        <f>Delivery!F25+(Generation!F25-Exports!F25)</f>
        <v>1290.4259999999999</v>
      </c>
      <c r="G25" s="8">
        <f>Delivery!G25+(Generation!G25-Exports!G25)</f>
        <v>1280.568</v>
      </c>
      <c r="H25" s="8">
        <f>Delivery!H25+(Generation!H25-Exports!H25)</f>
        <v>2142.1320000000001</v>
      </c>
      <c r="I25" s="8">
        <f>Delivery!I25+(Generation!I25-Exports!I25)</f>
        <v>2286.058</v>
      </c>
      <c r="J25" s="8">
        <f>Delivery!J25+(Generation!J25-Exports!J25)</f>
        <v>2979.7760000000003</v>
      </c>
      <c r="K25" s="8">
        <f>Delivery!K25+(Generation!K25-Exports!K25)</f>
        <v>2370.11</v>
      </c>
      <c r="L25" s="8">
        <f>Delivery!L25+(Generation!L25-Exports!L25)</f>
        <v>1632.4179999999999</v>
      </c>
      <c r="M25" s="8">
        <f>Delivery!M25+(Generation!M25-Exports!M25)</f>
        <v>1432.5420000000001</v>
      </c>
      <c r="N25" s="8">
        <f>Delivery!N25+(Generation!N25-Exports!N25)</f>
        <v>1676.5</v>
      </c>
      <c r="O25" s="8">
        <f t="shared" si="0"/>
        <v>20952.928000000004</v>
      </c>
      <c r="P25" s="8">
        <f t="shared" si="1"/>
        <v>1746.0773333333336</v>
      </c>
      <c r="Q25">
        <f>VLOOKUP(A25,Data!$R$6:$T$149,3)</f>
        <v>3.2</v>
      </c>
    </row>
    <row r="26" spans="1:17" x14ac:dyDescent="0.25">
      <c r="A26" t="s">
        <v>28</v>
      </c>
      <c r="C26" s="15">
        <f>Delivery!C26+(Generation!C26-Exports!C26)</f>
        <v>1071.442</v>
      </c>
      <c r="D26" s="15">
        <f>Delivery!D26+(Generation!D26-Exports!D26)</f>
        <v>739.00800000000004</v>
      </c>
      <c r="E26" s="15">
        <f>Delivery!E26+(Generation!E26-Exports!E26)</f>
        <v>808.87199999999996</v>
      </c>
      <c r="F26" s="15">
        <f>Delivery!F26+(Generation!F26-Exports!F26)</f>
        <v>743.26800000000003</v>
      </c>
      <c r="G26" s="15">
        <f>Delivery!G26+(Generation!G26-Exports!G26)</f>
        <v>1025.914</v>
      </c>
      <c r="H26" s="15">
        <f>Delivery!H26+(Generation!H26-Exports!H26)</f>
        <v>2169.366</v>
      </c>
      <c r="I26" s="15">
        <f>Delivery!I26+(Generation!I26-Exports!I26)</f>
        <v>2539.172</v>
      </c>
      <c r="J26" s="15">
        <f>Delivery!J26+(Generation!J26-Exports!J26)</f>
        <v>2634.2159999999999</v>
      </c>
      <c r="K26" s="15">
        <f>Delivery!K26+(Generation!K26-Exports!K26)</f>
        <v>1455.172</v>
      </c>
      <c r="L26" s="15">
        <f>Delivery!L26+(Generation!L26-Exports!L26)</f>
        <v>1033.5540000000001</v>
      </c>
      <c r="M26" s="15">
        <f>Delivery!M26+(Generation!M26-Exports!M26)</f>
        <v>901.88800000000003</v>
      </c>
      <c r="N26" s="15">
        <f>Delivery!N26+(Generation!N26-Exports!N26)</f>
        <v>1102.73</v>
      </c>
      <c r="O26" s="15">
        <f t="shared" si="0"/>
        <v>16224.602000000001</v>
      </c>
      <c r="P26" s="15">
        <f>AVERAGE(K26:N26)</f>
        <v>1123.336</v>
      </c>
      <c r="Q26">
        <f>VLOOKUP(A26,Data!$R$6:$T$149,3)</f>
        <v>2.76</v>
      </c>
    </row>
    <row r="27" spans="1:17" x14ac:dyDescent="0.25">
      <c r="A27" t="s">
        <v>29</v>
      </c>
      <c r="C27" s="8">
        <f>Delivery!C27+(Generation!C27-Exports!C27)</f>
        <v>865.55100000000004</v>
      </c>
      <c r="D27" s="8">
        <f>Delivery!D27+(Generation!D27-Exports!D27)</f>
        <v>729.81899999999996</v>
      </c>
      <c r="E27" s="8">
        <f>Delivery!E27+(Generation!E27-Exports!E27)</f>
        <v>731.27700000000004</v>
      </c>
      <c r="F27" s="8">
        <f>Delivery!F27+(Generation!F27-Exports!F27)</f>
        <v>557.07899999999995</v>
      </c>
      <c r="G27" s="8">
        <f>Delivery!G27+(Generation!G27-Exports!G27)</f>
        <v>1399.404</v>
      </c>
      <c r="H27" s="8">
        <f>Delivery!H27+(Generation!H27-Exports!H27)</f>
        <v>2843.3760000000002</v>
      </c>
      <c r="I27" s="8">
        <f>Delivery!I27+(Generation!I27-Exports!I27)</f>
        <v>2752.1310000000003</v>
      </c>
      <c r="J27" s="8">
        <f>Delivery!J27+(Generation!J27-Exports!J27)</f>
        <v>2965.5450000000001</v>
      </c>
      <c r="K27" s="8">
        <f>Delivery!K27+(Generation!K27-Exports!K27)</f>
        <v>2245.8090000000002</v>
      </c>
      <c r="L27" s="8">
        <f>Delivery!L27+(Generation!L27-Exports!L27)</f>
        <v>1383.93</v>
      </c>
      <c r="M27" s="8">
        <f>Delivery!M27+(Generation!M27-Exports!M27)</f>
        <v>466.78200000000004</v>
      </c>
      <c r="N27" s="8">
        <f>Delivery!N27+(Generation!N27-Exports!N27)</f>
        <v>1169.0070000000001</v>
      </c>
      <c r="O27" s="8">
        <f t="shared" si="0"/>
        <v>18109.71</v>
      </c>
      <c r="P27" s="8">
        <f t="shared" ref="P27:P37" si="2">AVERAGE(C27:N27)</f>
        <v>1509.1424999999999</v>
      </c>
      <c r="Q27">
        <f>VLOOKUP(A27,Data!$R$6:$T$149,3)</f>
        <v>3.7</v>
      </c>
    </row>
    <row r="28" spans="1:17" x14ac:dyDescent="0.25">
      <c r="A28" t="s">
        <v>30</v>
      </c>
      <c r="C28" s="8">
        <f>Delivery!C28+(Generation!C28-Exports!C28)</f>
        <v>2172.5720000000001</v>
      </c>
      <c r="D28" s="8">
        <f>Delivery!D28+(Generation!D28-Exports!D28)</f>
        <v>1779.1020000000001</v>
      </c>
      <c r="E28" s="8">
        <f>Delivery!E28+(Generation!E28-Exports!E28)</f>
        <v>1676.5620000000001</v>
      </c>
      <c r="F28" s="8">
        <f>Delivery!F28+(Generation!F28-Exports!F28)</f>
        <v>1635.2240000000002</v>
      </c>
      <c r="G28" s="8">
        <f>Delivery!G28+(Generation!G28-Exports!G28)</f>
        <v>1279.818</v>
      </c>
      <c r="H28" s="8">
        <f>Delivery!H28+(Generation!H28-Exports!H28)</f>
        <v>1666.5819999999999</v>
      </c>
      <c r="I28" s="8">
        <f>Delivery!I28+(Generation!I28-Exports!I28)</f>
        <v>2007.6660000000002</v>
      </c>
      <c r="J28" s="8">
        <f>Delivery!J28+(Generation!J28-Exports!J28)</f>
        <v>1719.2440000000001</v>
      </c>
      <c r="K28" s="8">
        <f>Delivery!K28+(Generation!K28-Exports!K28)</f>
        <v>1269.6980000000001</v>
      </c>
      <c r="L28" s="8">
        <f>Delivery!L28+(Generation!L28-Exports!L28)</f>
        <v>713.04199999999992</v>
      </c>
      <c r="M28" s="8">
        <f>Delivery!M28+(Generation!M28-Exports!M28)</f>
        <v>2058.8380000000002</v>
      </c>
      <c r="N28" s="8">
        <f>Delivery!N28+(Generation!N28-Exports!N28)</f>
        <v>2199.8379999999997</v>
      </c>
      <c r="O28" s="8">
        <f t="shared" si="0"/>
        <v>20178.186000000002</v>
      </c>
      <c r="P28" s="8">
        <f t="shared" si="2"/>
        <v>1681.5155000000002</v>
      </c>
      <c r="Q28">
        <f>VLOOKUP(A28,Data!$R$6:$T$149,3)</f>
        <v>1</v>
      </c>
    </row>
    <row r="29" spans="1:17" x14ac:dyDescent="0.25">
      <c r="A29" t="s">
        <v>31</v>
      </c>
      <c r="C29" s="8">
        <f>Delivery!C29+(Generation!C29-Exports!C29)</f>
        <v>2476.8740000000003</v>
      </c>
      <c r="D29" s="8">
        <f>Delivery!D29+(Generation!D29-Exports!D29)</f>
        <v>2067.9359999999997</v>
      </c>
      <c r="E29" s="8">
        <f>Delivery!E29+(Generation!E29-Exports!E29)</f>
        <v>2160</v>
      </c>
      <c r="F29" s="8">
        <f>Delivery!F29+(Generation!F29-Exports!F29)</f>
        <v>2034.5920000000001</v>
      </c>
      <c r="G29" s="8">
        <f>Delivery!G29+(Generation!G29-Exports!G29)</f>
        <v>1968.2339999999999</v>
      </c>
      <c r="H29" s="8">
        <f>Delivery!H29+(Generation!H29-Exports!H29)</f>
        <v>2873.9360000000001</v>
      </c>
      <c r="I29" s="8">
        <f>Delivery!I29+(Generation!I29-Exports!I29)</f>
        <v>3179.1880000000001</v>
      </c>
      <c r="J29" s="8">
        <f>Delivery!J29+(Generation!J29-Exports!J29)</f>
        <v>3182.4059999999999</v>
      </c>
      <c r="K29" s="8">
        <f>Delivery!K29+(Generation!K29-Exports!K29)</f>
        <v>2624.498</v>
      </c>
      <c r="L29" s="8">
        <f>Delivery!L29+(Generation!L29-Exports!L29)</f>
        <v>2207.66</v>
      </c>
      <c r="M29" s="8">
        <f>Delivery!M29+(Generation!M29-Exports!M29)</f>
        <v>2225.326</v>
      </c>
      <c r="N29" s="8">
        <f>Delivery!N29+(Generation!N29-Exports!N29)</f>
        <v>2742.1680000000001</v>
      </c>
      <c r="O29" s="8">
        <f t="shared" si="0"/>
        <v>29742.818000000003</v>
      </c>
      <c r="P29" s="8">
        <f t="shared" si="2"/>
        <v>2478.5681666666669</v>
      </c>
      <c r="Q29">
        <f>VLOOKUP(A29,Data!$R$6:$T$149,3)</f>
        <v>3</v>
      </c>
    </row>
    <row r="30" spans="1:17" x14ac:dyDescent="0.25">
      <c r="A30" t="s">
        <v>32</v>
      </c>
      <c r="C30" s="8">
        <f>Delivery!C30+(Generation!C30-Exports!C30)</f>
        <v>2080.8739999999998</v>
      </c>
      <c r="D30" s="8">
        <f>Delivery!D30+(Generation!D30-Exports!D30)</f>
        <v>1608.5159999999998</v>
      </c>
      <c r="E30" s="8">
        <f>Delivery!E30+(Generation!E30-Exports!E30)</f>
        <v>1706.884</v>
      </c>
      <c r="F30" s="8">
        <f>Delivery!F30+(Generation!F30-Exports!F30)</f>
        <v>970.35</v>
      </c>
      <c r="G30" s="8">
        <f>Delivery!G30+(Generation!G30-Exports!G30)</f>
        <v>1156.694</v>
      </c>
      <c r="H30" s="8">
        <f>Delivery!H30+(Generation!H30-Exports!H30)</f>
        <v>1483.2359999999999</v>
      </c>
      <c r="I30" s="8">
        <f>Delivery!I30+(Generation!I30-Exports!I30)</f>
        <v>1410.12</v>
      </c>
      <c r="J30" s="8">
        <f>Delivery!J30+(Generation!J30-Exports!J30)</f>
        <v>1279.5039999999999</v>
      </c>
      <c r="K30" s="8">
        <f>Delivery!K30+(Generation!K30-Exports!K30)</f>
        <v>1157.8780000000002</v>
      </c>
      <c r="L30" s="8">
        <f>Delivery!L30+(Generation!L30-Exports!L30)</f>
        <v>1409.144</v>
      </c>
      <c r="M30" s="8">
        <f>Delivery!M30+(Generation!M30-Exports!M30)</f>
        <v>1637.01</v>
      </c>
      <c r="N30" s="8">
        <f>Delivery!N30+(Generation!N30-Exports!N30)</f>
        <v>1849.096</v>
      </c>
      <c r="O30" s="8">
        <f t="shared" si="0"/>
        <v>17749.306</v>
      </c>
      <c r="P30" s="8">
        <f t="shared" si="2"/>
        <v>1479.1088333333335</v>
      </c>
      <c r="Q30">
        <f>VLOOKUP(A30,Data!$R$6:$T$149,3)</f>
        <v>5.4</v>
      </c>
    </row>
    <row r="31" spans="1:17" x14ac:dyDescent="0.25">
      <c r="A31" t="s">
        <v>33</v>
      </c>
      <c r="C31" s="8">
        <f>Delivery!C31+(Generation!C31-Exports!C31)</f>
        <v>3334.9540000000002</v>
      </c>
      <c r="D31" s="8">
        <f>Delivery!D31+(Generation!D31-Exports!D31)</f>
        <v>2219.7780000000002</v>
      </c>
      <c r="E31" s="8">
        <f>Delivery!E31+(Generation!E31-Exports!E31)</f>
        <v>1670.3400000000001</v>
      </c>
      <c r="F31" s="8">
        <f>Delivery!F31+(Generation!F31-Exports!F31)</f>
        <v>1140.7139999999999</v>
      </c>
      <c r="G31" s="8">
        <f>Delivery!G31+(Generation!G31-Exports!G31)</f>
        <v>1228.05</v>
      </c>
      <c r="H31" s="8">
        <f>Delivery!H31+(Generation!H31-Exports!H31)</f>
        <v>2989.8759999999997</v>
      </c>
      <c r="I31" s="8">
        <f>Delivery!I31+(Generation!I31-Exports!I31)</f>
        <v>4116.9759999999997</v>
      </c>
      <c r="J31" s="8">
        <f>Delivery!J31+(Generation!J31-Exports!J31)</f>
        <v>3229.3380000000002</v>
      </c>
      <c r="K31" s="8">
        <f>Delivery!K31+(Generation!K31-Exports!K31)</f>
        <v>2525.9560000000001</v>
      </c>
      <c r="L31" s="8">
        <f>Delivery!L31+(Generation!L31-Exports!L31)</f>
        <v>1711.1999999999998</v>
      </c>
      <c r="M31" s="8">
        <f>Delivery!M31+(Generation!M31-Exports!M31)</f>
        <v>2824.1600000000003</v>
      </c>
      <c r="N31" s="8">
        <f>Delivery!N31+(Generation!N31-Exports!N31)</f>
        <v>4878.7719999999999</v>
      </c>
      <c r="O31" s="8">
        <f t="shared" si="0"/>
        <v>31870.113999999998</v>
      </c>
      <c r="P31" s="8">
        <f t="shared" si="2"/>
        <v>2655.8428333333331</v>
      </c>
      <c r="Q31">
        <f>VLOOKUP(A31,Data!$R$6:$T$149,3)</f>
        <v>3.5</v>
      </c>
    </row>
    <row r="32" spans="1:17" x14ac:dyDescent="0.25">
      <c r="A32" t="s">
        <v>34</v>
      </c>
      <c r="C32" s="8">
        <f>Delivery!C32+(Generation!C32-Exports!C32)</f>
        <v>2344.152</v>
      </c>
      <c r="D32" s="8">
        <f>Delivery!D32+(Generation!D32-Exports!D32)</f>
        <v>1953.0280000000002</v>
      </c>
      <c r="E32" s="8">
        <f>Delivery!E32+(Generation!E32-Exports!E32)</f>
        <v>1945.6860000000001</v>
      </c>
      <c r="F32" s="8">
        <f>Delivery!F32+(Generation!F32-Exports!F32)</f>
        <v>1563.8679999999999</v>
      </c>
      <c r="G32" s="8">
        <f>Delivery!G32+(Generation!G32-Exports!G32)</f>
        <v>1577.2180000000001</v>
      </c>
      <c r="H32" s="8">
        <f>Delivery!H32+(Generation!H32-Exports!H32)</f>
        <v>3348.0879999999997</v>
      </c>
      <c r="I32" s="8">
        <f>Delivery!I32+(Generation!I32-Exports!I32)</f>
        <v>3533.444</v>
      </c>
      <c r="J32" s="8">
        <f>Delivery!J32+(Generation!J32-Exports!J32)</f>
        <v>2842.7259999999997</v>
      </c>
      <c r="K32" s="8">
        <f>Delivery!K32+(Generation!K32-Exports!K32)</f>
        <v>2148.67</v>
      </c>
      <c r="L32" s="8">
        <f>Delivery!L32+(Generation!L32-Exports!L32)</f>
        <v>1718.1079999999999</v>
      </c>
      <c r="M32" s="8">
        <f>Delivery!M32+(Generation!M32-Exports!M32)</f>
        <v>2554.3119999999999</v>
      </c>
      <c r="N32" s="8">
        <f>Delivery!N32+(Generation!N32-Exports!N32)</f>
        <v>3066.828</v>
      </c>
      <c r="O32" s="8">
        <f t="shared" si="0"/>
        <v>28596.127999999997</v>
      </c>
      <c r="P32" s="8">
        <f t="shared" si="2"/>
        <v>2383.0106666666666</v>
      </c>
      <c r="Q32">
        <f>VLOOKUP(A32,Data!$R$6:$T$149,3)</f>
        <v>12.66</v>
      </c>
    </row>
    <row r="33" spans="1:17" x14ac:dyDescent="0.25">
      <c r="A33" t="s">
        <v>35</v>
      </c>
      <c r="C33" s="8">
        <f>Delivery!C33+(Generation!C33-Exports!C33)</f>
        <v>8009.7460000000001</v>
      </c>
      <c r="D33" s="8">
        <f>Delivery!D33+(Generation!D33-Exports!D33)</f>
        <v>5805.74</v>
      </c>
      <c r="E33" s="8">
        <f>Delivery!E33+(Generation!E33-Exports!E33)</f>
        <v>6106.77</v>
      </c>
      <c r="F33" s="8">
        <f>Delivery!F33+(Generation!F33-Exports!F33)</f>
        <v>5486.8959999999997</v>
      </c>
      <c r="G33" s="8">
        <f>Delivery!G33+(Generation!G33-Exports!G33)</f>
        <v>4884.0660000000007</v>
      </c>
      <c r="H33" s="8">
        <f>Delivery!H33+(Generation!H33-Exports!H33)</f>
        <v>4439.1419999999998</v>
      </c>
      <c r="I33" s="8">
        <f>Delivery!I33+(Generation!I33-Exports!I33)</f>
        <v>4566.6440000000002</v>
      </c>
      <c r="J33" s="8">
        <f>Delivery!J33+(Generation!J33-Exports!J33)</f>
        <v>4627.6019999999999</v>
      </c>
      <c r="K33" s="8">
        <f>Delivery!K33+(Generation!K33-Exports!K33)</f>
        <v>4191.0679999999993</v>
      </c>
      <c r="L33" s="8">
        <f>Delivery!L33+(Generation!L33-Exports!L33)</f>
        <v>4202.6859999999997</v>
      </c>
      <c r="M33" s="8">
        <f>Delivery!M33+(Generation!M33-Exports!M33)</f>
        <v>6171.2179999999998</v>
      </c>
      <c r="N33" s="8">
        <f>Delivery!N33+(Generation!N33-Exports!N33)</f>
        <v>7912.3460000000005</v>
      </c>
      <c r="O33" s="8">
        <f t="shared" si="0"/>
        <v>66403.923999999999</v>
      </c>
      <c r="P33" s="8">
        <f t="shared" si="2"/>
        <v>5533.6603333333333</v>
      </c>
      <c r="Q33">
        <f>VLOOKUP(A33,Data!$R$6:$T$149,3)</f>
        <v>25</v>
      </c>
    </row>
    <row r="34" spans="1:17" x14ac:dyDescent="0.25">
      <c r="A34" t="s">
        <v>36</v>
      </c>
      <c r="C34" s="8">
        <f>Delivery!C34+(Generation!C34-Exports!C34)</f>
        <v>3105.4440000000004</v>
      </c>
      <c r="D34" s="8">
        <f>Delivery!D34+(Generation!D34-Exports!D34)</f>
        <v>3536.306</v>
      </c>
      <c r="E34" s="8">
        <f>Delivery!E34+(Generation!E34-Exports!E34)</f>
        <v>3790.5780000000004</v>
      </c>
      <c r="F34" s="8">
        <f>Delivery!F34+(Generation!F34-Exports!F34)</f>
        <v>3235.748</v>
      </c>
      <c r="G34" s="8">
        <f>Delivery!G34+(Generation!G34-Exports!G34)</f>
        <v>4288.7520000000004</v>
      </c>
      <c r="H34" s="8">
        <f>Delivery!H34+(Generation!H34-Exports!H34)</f>
        <v>4779.4580000000005</v>
      </c>
      <c r="I34" s="8">
        <f>Delivery!I34+(Generation!I34-Exports!I34)</f>
        <v>5030.8919999999998</v>
      </c>
      <c r="J34" s="8">
        <f>Delivery!J34+(Generation!J34-Exports!J34)</f>
        <v>4355.7739999999994</v>
      </c>
      <c r="K34" s="8">
        <f>Delivery!K34+(Generation!K34-Exports!K34)</f>
        <v>3845.2000000000003</v>
      </c>
      <c r="L34" s="8">
        <f>Delivery!L34+(Generation!L34-Exports!L34)</f>
        <v>5352.1839999999993</v>
      </c>
      <c r="M34" s="8">
        <f>Delivery!M34+(Generation!M34-Exports!M34)</f>
        <v>2599.652</v>
      </c>
      <c r="N34" s="8">
        <f>Delivery!N34+(Generation!N34-Exports!N34)</f>
        <v>2912.6640000000002</v>
      </c>
      <c r="O34" s="8">
        <f t="shared" si="0"/>
        <v>46832.651999999995</v>
      </c>
      <c r="P34" s="8">
        <f t="shared" si="2"/>
        <v>3902.7209999999995</v>
      </c>
      <c r="Q34">
        <f>VLOOKUP(A34,Data!$R$6:$T$149,3)</f>
        <v>3</v>
      </c>
    </row>
    <row r="35" spans="1:17" x14ac:dyDescent="0.25">
      <c r="A35" t="s">
        <v>37</v>
      </c>
      <c r="C35" s="8">
        <f>Delivery!C35+(Generation!C35-Exports!C35)</f>
        <v>5584.4220000000005</v>
      </c>
      <c r="D35" s="8">
        <f>Delivery!D35+(Generation!D35-Exports!D35)</f>
        <v>3033.5479999999998</v>
      </c>
      <c r="E35" s="8">
        <f>Delivery!E35+(Generation!E35-Exports!E35)</f>
        <v>3747.9679999999998</v>
      </c>
      <c r="F35" s="8">
        <f>Delivery!F35+(Generation!F35-Exports!F35)</f>
        <v>3390.2200000000003</v>
      </c>
      <c r="G35" s="8">
        <f>Delivery!G35+(Generation!G35-Exports!G35)</f>
        <v>3255.69</v>
      </c>
      <c r="H35" s="8">
        <f>Delivery!H35+(Generation!H35-Exports!H35)</f>
        <v>4553.1659999999993</v>
      </c>
      <c r="I35" s="8">
        <f>Delivery!I35+(Generation!I35-Exports!I35)</f>
        <v>5035.47</v>
      </c>
      <c r="J35" s="8">
        <f>Delivery!J35+(Generation!J35-Exports!J35)</f>
        <v>4512.5839999999998</v>
      </c>
      <c r="K35" s="8">
        <f>Delivery!K35+(Generation!K35-Exports!K35)</f>
        <v>4182.8060000000005</v>
      </c>
      <c r="L35" s="8">
        <f>Delivery!L35+(Generation!L35-Exports!L35)</f>
        <v>3608.39</v>
      </c>
      <c r="M35" s="8">
        <f>Delivery!M35+(Generation!M35-Exports!M35)</f>
        <v>4218.3379999999997</v>
      </c>
      <c r="N35" s="8">
        <f>Delivery!N35+(Generation!N35-Exports!N35)</f>
        <v>4429.402</v>
      </c>
      <c r="O35" s="8">
        <f t="shared" si="0"/>
        <v>49552.004000000015</v>
      </c>
      <c r="P35" s="8">
        <f t="shared" si="2"/>
        <v>4129.3336666666683</v>
      </c>
      <c r="Q35">
        <f>VLOOKUP(A35,Data!$R$6:$T$149,3)</f>
        <v>5.4</v>
      </c>
    </row>
    <row r="36" spans="1:17" x14ac:dyDescent="0.25">
      <c r="A36" t="s">
        <v>38</v>
      </c>
      <c r="C36" s="8">
        <f>Delivery!C36+(Generation!C36-Exports!C36)</f>
        <v>5752.3420000000006</v>
      </c>
      <c r="D36" s="8">
        <f>Delivery!D36+(Generation!D36-Exports!D36)</f>
        <v>5140.8639999999996</v>
      </c>
      <c r="E36" s="8">
        <f>Delivery!E36+(Generation!E36-Exports!E36)</f>
        <v>4944.8180000000002</v>
      </c>
      <c r="F36" s="8">
        <f>Delivery!F36+(Generation!F36-Exports!F36)</f>
        <v>4669.9560000000001</v>
      </c>
      <c r="G36" s="8">
        <f>Delivery!G36+(Generation!G36-Exports!G36)</f>
        <v>4454.7560000000003</v>
      </c>
      <c r="H36" s="8">
        <f>Delivery!H36+(Generation!H36-Exports!H36)</f>
        <v>6297.1019999999999</v>
      </c>
      <c r="I36" s="8">
        <f>Delivery!I36+(Generation!I36-Exports!I36)</f>
        <v>6979.2039999999997</v>
      </c>
      <c r="J36" s="8">
        <f>Delivery!J36+(Generation!J36-Exports!J36)</f>
        <v>6720.058</v>
      </c>
      <c r="K36" s="8">
        <f>Delivery!K36+(Generation!K36-Exports!K36)</f>
        <v>4982.0039999999999</v>
      </c>
      <c r="L36" s="8">
        <f>Delivery!L36+(Generation!L36-Exports!L36)</f>
        <v>3897.6</v>
      </c>
      <c r="M36" s="8">
        <f>Delivery!M36+(Generation!M36-Exports!M36)</f>
        <v>5778.5759999999991</v>
      </c>
      <c r="N36" s="8">
        <f>Delivery!N36+(Generation!N36-Exports!N36)</f>
        <v>7402.5839999999998</v>
      </c>
      <c r="O36" s="8">
        <f t="shared" si="0"/>
        <v>67019.864000000001</v>
      </c>
      <c r="P36" s="8">
        <f t="shared" si="2"/>
        <v>5584.9886666666671</v>
      </c>
      <c r="Q36">
        <f>VLOOKUP(A36,Data!$R$6:$T$149,3)</f>
        <v>5.64</v>
      </c>
    </row>
    <row r="37" spans="1:17" x14ac:dyDescent="0.25">
      <c r="A37" t="s">
        <v>39</v>
      </c>
      <c r="C37" s="8">
        <f>Delivery!C37+(Generation!C37-Exports!C37)</f>
        <v>9391.9</v>
      </c>
      <c r="D37" s="8">
        <f>Delivery!D37+(Generation!D37-Exports!D37)</f>
        <v>7306.7519999999995</v>
      </c>
      <c r="E37" s="8">
        <f>Delivery!E37+(Generation!E37-Exports!E37)</f>
        <v>5476.6759999999995</v>
      </c>
      <c r="F37" s="8">
        <f>Delivery!F37+(Generation!F37-Exports!F37)</f>
        <v>5788.7659999999996</v>
      </c>
      <c r="G37" s="8">
        <f>Delivery!G37+(Generation!G37-Exports!G37)</f>
        <v>2798.4179999999997</v>
      </c>
      <c r="H37" s="8">
        <f>Delivery!H37+(Generation!H37-Exports!H37)</f>
        <v>938.25400000000013</v>
      </c>
      <c r="I37" s="8">
        <f>Delivery!I37+(Generation!I37-Exports!I37)</f>
        <v>2308.37</v>
      </c>
      <c r="J37" s="8">
        <f>Delivery!J37+(Generation!J37-Exports!J37)</f>
        <v>1069.4920000000002</v>
      </c>
      <c r="K37" s="8">
        <f>Delivery!K37+(Generation!K37-Exports!K37)</f>
        <v>1558.548</v>
      </c>
      <c r="L37" s="8">
        <f>Delivery!L37+(Generation!L37-Exports!L37)</f>
        <v>3912.904</v>
      </c>
      <c r="M37" s="8">
        <f>Delivery!M37+(Generation!M37-Exports!M37)</f>
        <v>8769.32</v>
      </c>
      <c r="N37" s="8">
        <f>Delivery!N37+(Generation!N37-Exports!N37)</f>
        <v>11449.668</v>
      </c>
      <c r="O37" s="8">
        <f t="shared" si="0"/>
        <v>60769.067999999999</v>
      </c>
      <c r="P37" s="8">
        <f t="shared" si="2"/>
        <v>5064.0889999999999</v>
      </c>
      <c r="Q37">
        <f>VLOOKUP(A37,Data!$R$6:$T$149,3)</f>
        <v>15.6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E7" sqref="E7"/>
    </sheetView>
  </sheetViews>
  <sheetFormatPr defaultRowHeight="15" x14ac:dyDescent="0.25"/>
  <cols>
    <col min="1" max="1" width="62.42578125" customWidth="1"/>
    <col min="2" max="2" width="14.7109375" customWidth="1"/>
  </cols>
  <sheetData>
    <row r="2" spans="1:6" ht="15.75" x14ac:dyDescent="0.25">
      <c r="A2" s="16" t="s">
        <v>57</v>
      </c>
      <c r="C2" s="9"/>
      <c r="D2" s="9"/>
      <c r="E2" s="9"/>
      <c r="F2" s="9"/>
    </row>
    <row r="3" spans="1:6" ht="42" customHeight="1" x14ac:dyDescent="0.25">
      <c r="A3" s="11"/>
      <c r="B3" s="12" t="s">
        <v>52</v>
      </c>
      <c r="C3" s="10"/>
      <c r="D3" s="10"/>
      <c r="E3" s="10"/>
      <c r="F3" s="9"/>
    </row>
    <row r="4" spans="1:6" ht="15.75" x14ac:dyDescent="0.25">
      <c r="A4" s="11" t="s">
        <v>53</v>
      </c>
      <c r="B4" s="13">
        <f>Generation!T4</f>
        <v>0.93013551761349134</v>
      </c>
      <c r="C4" s="5"/>
      <c r="D4" s="5"/>
      <c r="E4" s="5"/>
      <c r="F4" s="9"/>
    </row>
    <row r="5" spans="1:6" ht="15.75" x14ac:dyDescent="0.25">
      <c r="A5" s="11" t="s">
        <v>54</v>
      </c>
      <c r="B5" s="13">
        <f>Exports!T4</f>
        <v>0.85689693584640247</v>
      </c>
      <c r="C5" s="5"/>
      <c r="D5" s="5"/>
      <c r="E5" s="5"/>
      <c r="F5" s="9"/>
    </row>
    <row r="6" spans="1:6" ht="15.75" x14ac:dyDescent="0.25">
      <c r="A6" s="11" t="s">
        <v>55</v>
      </c>
      <c r="B6" s="13">
        <f>Delivery!T4</f>
        <v>0.60135405295278022</v>
      </c>
      <c r="C6" s="9"/>
      <c r="D6" s="9"/>
      <c r="E6" s="9"/>
      <c r="F6" s="9"/>
    </row>
    <row r="7" spans="1:6" ht="15.75" x14ac:dyDescent="0.25">
      <c r="A7" s="11" t="s">
        <v>56</v>
      </c>
      <c r="B7" s="13">
        <f>'Full Requirements'!U4</f>
        <v>0.62975492011618461</v>
      </c>
      <c r="C7" s="9"/>
      <c r="D7" s="9"/>
      <c r="E7" s="9"/>
      <c r="F7" s="9"/>
    </row>
    <row r="8" spans="1:6" x14ac:dyDescent="0.25">
      <c r="C8" s="10"/>
      <c r="D8" s="10"/>
      <c r="E8" s="10"/>
      <c r="F8" s="9"/>
    </row>
    <row r="9" spans="1:6" x14ac:dyDescent="0.25">
      <c r="C9" s="5"/>
      <c r="D9" s="5"/>
      <c r="E9" s="5"/>
      <c r="F9" s="9"/>
    </row>
    <row r="10" spans="1:6" x14ac:dyDescent="0.25">
      <c r="C10" s="5"/>
      <c r="D10" s="5"/>
      <c r="E10" s="5"/>
      <c r="F10" s="9"/>
    </row>
    <row r="11" spans="1:6" x14ac:dyDescent="0.25">
      <c r="C11" s="9"/>
      <c r="D11" s="9"/>
      <c r="E11" s="9"/>
      <c r="F11" s="9"/>
    </row>
    <row r="12" spans="1:6" x14ac:dyDescent="0.25">
      <c r="C12" s="9"/>
      <c r="D12" s="9"/>
      <c r="E12" s="9"/>
      <c r="F12" s="9"/>
    </row>
    <row r="13" spans="1:6" x14ac:dyDescent="0.25">
      <c r="C13" s="10"/>
      <c r="D13" s="10"/>
      <c r="E13" s="10"/>
      <c r="F13" s="9"/>
    </row>
    <row r="14" spans="1:6" x14ac:dyDescent="0.25">
      <c r="C14" s="5"/>
      <c r="D14" s="5"/>
      <c r="E14" s="5"/>
      <c r="F14" s="9"/>
    </row>
    <row r="15" spans="1:6" x14ac:dyDescent="0.25">
      <c r="C15" s="5"/>
      <c r="D15" s="5"/>
      <c r="E15" s="5"/>
      <c r="F15" s="9"/>
    </row>
    <row r="16" spans="1:6" x14ac:dyDescent="0.25">
      <c r="C16" s="9"/>
      <c r="D16" s="9"/>
      <c r="E16" s="9"/>
      <c r="F16" s="9"/>
    </row>
    <row r="17" spans="3:6" x14ac:dyDescent="0.25">
      <c r="C17" s="9"/>
      <c r="D17" s="9"/>
      <c r="E17" s="9"/>
      <c r="F17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Exports</vt:lpstr>
      <vt:lpstr>Delivery</vt:lpstr>
      <vt:lpstr>Generation</vt:lpstr>
      <vt:lpstr>Full Requirements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2018-04-10T21:00:47Z</dcterms:created>
  <dcterms:modified xsi:type="dcterms:W3CDTF">2018-04-11T14:56:12Z</dcterms:modified>
  <cp:contentStatus/>
</cp:coreProperties>
</file>