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235"/>
  </bookViews>
  <sheets>
    <sheet name="Exhibit SRM-1, Page 1" sheetId="1" r:id="rId1"/>
    <sheet name="Exhibit SRM-1, Page 2" sheetId="2" r:id="rId2"/>
    <sheet name="Exhibit SRM-1, Page 3" sheetId="3" r:id="rId3"/>
    <sheet name="Exhibit SRM-1, Page 4" sheetId="4" r:id="rId4"/>
    <sheet name="Exhibit SRM-1, Page 5 " sheetId="5" r:id="rId5"/>
  </sheets>
  <externalReferences>
    <externalReference r:id="rId6"/>
    <externalReference r:id="rId7"/>
    <externalReference r:id="rId8"/>
    <externalReference r:id="rId9"/>
    <externalReference r:id="rId10"/>
    <externalReference r:id="rId11"/>
  </externalReferences>
  <definedNames>
    <definedName name="________________________OM1" localSheetId="2" hidden="1">{#N/A,#N/A,FALSE,"Summary";#N/A,#N/A,FALSE,"SmPlants";#N/A,#N/A,FALSE,"Utah";#N/A,#N/A,FALSE,"Idaho";#N/A,#N/A,FALSE,"Lewis River";#N/A,#N/A,FALSE,"NrthUmpq";#N/A,#N/A,FALSE,"KlamRog"}</definedName>
    <definedName name="________________________OM1" localSheetId="3" hidden="1">{#N/A,#N/A,FALSE,"Summary";#N/A,#N/A,FALSE,"SmPlants";#N/A,#N/A,FALSE,"Utah";#N/A,#N/A,FALSE,"Idaho";#N/A,#N/A,FALSE,"Lewis River";#N/A,#N/A,FALSE,"NrthUmpq";#N/A,#N/A,FALSE,"KlamRog"}</definedName>
    <definedName name="________________________OM1" localSheetId="4"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localSheetId="4"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localSheetId="4"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localSheetId="4"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localSheetId="4"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localSheetId="4"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localSheetId="4"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localSheetId="4"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localSheetId="3" hidden="1">{"PRINT",#N/A,TRUE,"APPA";"PRINT",#N/A,TRUE,"APS";"PRINT",#N/A,TRUE,"BHPL";"PRINT",#N/A,TRUE,"BHPL2";"PRINT",#N/A,TRUE,"CDWR";"PRINT",#N/A,TRUE,"EWEB";"PRINT",#N/A,TRUE,"LADWP";"PRINT",#N/A,TRUE,"NEVBASE"}</definedName>
    <definedName name="_________j1" localSheetId="4"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3" hidden="1">{"PRINT",#N/A,TRUE,"APPA";"PRINT",#N/A,TRUE,"APS";"PRINT",#N/A,TRUE,"BHPL";"PRINT",#N/A,TRUE,"BHPL2";"PRINT",#N/A,TRUE,"CDWR";"PRINT",#N/A,TRUE,"EWEB";"PRINT",#N/A,TRUE,"LADWP";"PRINT",#N/A,TRUE,"NEVBASE"}</definedName>
    <definedName name="_________j2" localSheetId="4"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3" hidden="1">{"PRINT",#N/A,TRUE,"APPA";"PRINT",#N/A,TRUE,"APS";"PRINT",#N/A,TRUE,"BHPL";"PRINT",#N/A,TRUE,"BHPL2";"PRINT",#N/A,TRUE,"CDWR";"PRINT",#N/A,TRUE,"EWEB";"PRINT",#N/A,TRUE,"LADWP";"PRINT",#N/A,TRUE,"NEVBASE"}</definedName>
    <definedName name="_________j3" localSheetId="4"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3" hidden="1">{"PRINT",#N/A,TRUE,"APPA";"PRINT",#N/A,TRUE,"APS";"PRINT",#N/A,TRUE,"BHPL";"PRINT",#N/A,TRUE,"BHPL2";"PRINT",#N/A,TRUE,"CDWR";"PRINT",#N/A,TRUE,"EWEB";"PRINT",#N/A,TRUE,"LADWP";"PRINT",#N/A,TRUE,"NEVBASE"}</definedName>
    <definedName name="_________j4" localSheetId="4"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3" hidden="1">{"PRINT",#N/A,TRUE,"APPA";"PRINT",#N/A,TRUE,"APS";"PRINT",#N/A,TRUE,"BHPL";"PRINT",#N/A,TRUE,"BHPL2";"PRINT",#N/A,TRUE,"CDWR";"PRINT",#N/A,TRUE,"EWEB";"PRINT",#N/A,TRUE,"LADWP";"PRINT",#N/A,TRUE,"NEVBASE"}</definedName>
    <definedName name="_________j5" localSheetId="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localSheetId="4"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2" hidden="1">{"PRINT",#N/A,TRUE,"APPA";"PRINT",#N/A,TRUE,"APS";"PRINT",#N/A,TRUE,"BHPL";"PRINT",#N/A,TRUE,"BHPL2";"PRINT",#N/A,TRUE,"CDWR";"PRINT",#N/A,TRUE,"EWEB";"PRINT",#N/A,TRUE,"LADWP";"PRINT",#N/A,TRUE,"NEVBASE"}</definedName>
    <definedName name="________j1" localSheetId="3" hidden="1">{"PRINT",#N/A,TRUE,"APPA";"PRINT",#N/A,TRUE,"APS";"PRINT",#N/A,TRUE,"BHPL";"PRINT",#N/A,TRUE,"BHPL2";"PRINT",#N/A,TRUE,"CDWR";"PRINT",#N/A,TRUE,"EWEB";"PRINT",#N/A,TRUE,"LADWP";"PRINT",#N/A,TRUE,"NEVBASE"}</definedName>
    <definedName name="________j1" localSheetId="4"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localSheetId="4"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localSheetId="4"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localSheetId="4"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localSheetId="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localSheetId="4"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localSheetId="4"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localSheetId="4"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localSheetId="4"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localSheetId="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3" hidden="1">{#N/A,#N/A,FALSE,"Summary";#N/A,#N/A,FALSE,"SmPlants";#N/A,#N/A,FALSE,"Utah";#N/A,#N/A,FALSE,"Idaho";#N/A,#N/A,FALSE,"Lewis River";#N/A,#N/A,FALSE,"NrthUmpq";#N/A,#N/A,FALSE,"KlamRog"}</definedName>
    <definedName name="_______OM1" localSheetId="4"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localSheetId="3" hidden="1">{"PRINT",#N/A,TRUE,"APPA";"PRINT",#N/A,TRUE,"APS";"PRINT",#N/A,TRUE,"BHPL";"PRINT",#N/A,TRUE,"BHPL2";"PRINT",#N/A,TRUE,"CDWR";"PRINT",#N/A,TRUE,"EWEB";"PRINT",#N/A,TRUE,"LADWP";"PRINT",#N/A,TRUE,"NEVBASE"}</definedName>
    <definedName name="______j1" localSheetId="4"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localSheetId="4"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localSheetId="4"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localSheetId="4"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localSheetId="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3" hidden="1">{#N/A,#N/A,FALSE,"Summary";#N/A,#N/A,FALSE,"SmPlants";#N/A,#N/A,FALSE,"Utah";#N/A,#N/A,FALSE,"Idaho";#N/A,#N/A,FALSE,"Lewis River";#N/A,#N/A,FALSE,"NrthUmpq";#N/A,#N/A,FALSE,"KlamRog"}</definedName>
    <definedName name="______OM1" localSheetId="4"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localSheetId="3" hidden="1">{"PRINT",#N/A,TRUE,"APPA";"PRINT",#N/A,TRUE,"APS";"PRINT",#N/A,TRUE,"BHPL";"PRINT",#N/A,TRUE,"BHPL2";"PRINT",#N/A,TRUE,"CDWR";"PRINT",#N/A,TRUE,"EWEB";"PRINT",#N/A,TRUE,"LADWP";"PRINT",#N/A,TRUE,"NEVBASE"}</definedName>
    <definedName name="_____j1" localSheetId="4"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localSheetId="4"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localSheetId="4"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localSheetId="4"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localSheetId="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3" hidden="1">{#N/A,#N/A,FALSE,"Summary";#N/A,#N/A,FALSE,"SmPlants";#N/A,#N/A,FALSE,"Utah";#N/A,#N/A,FALSE,"Idaho";#N/A,#N/A,FALSE,"Lewis River";#N/A,#N/A,FALSE,"NrthUmpq";#N/A,#N/A,FALSE,"KlamRog"}</definedName>
    <definedName name="_____OM1" localSheetId="4"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localSheetId="3" hidden="1">{"PRINT",#N/A,TRUE,"APPA";"PRINT",#N/A,TRUE,"APS";"PRINT",#N/A,TRUE,"BHPL";"PRINT",#N/A,TRUE,"BHPL2";"PRINT",#N/A,TRUE,"CDWR";"PRINT",#N/A,TRUE,"EWEB";"PRINT",#N/A,TRUE,"LADWP";"PRINT",#N/A,TRUE,"NEVBASE"}</definedName>
    <definedName name="____j1" localSheetId="4"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localSheetId="4"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localSheetId="4"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localSheetId="4"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localSheetId="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3" hidden="1">{#N/A,#N/A,FALSE,"Summary";#N/A,#N/A,FALSE,"SmPlants";#N/A,#N/A,FALSE,"Utah";#N/A,#N/A,FALSE,"Idaho";#N/A,#N/A,FALSE,"Lewis River";#N/A,#N/A,FALSE,"NrthUmpq";#N/A,#N/A,FALSE,"KlamRog"}</definedName>
    <definedName name="____OM1" localSheetId="4"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localSheetId="4"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localSheetId="4"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localSheetId="4"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localSheetId="4"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localSheetId="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localSheetId="4"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localSheetId="3" hidden="1">[1]Inputs!#REF!</definedName>
    <definedName name="__123Graph_A" localSheetId="4" hidden="1">[1]Inputs!#REF!</definedName>
    <definedName name="__123Graph_A" hidden="1">[1]Inputs!#REF!</definedName>
    <definedName name="__123Graph_AB06" localSheetId="2" hidden="1">[2]WORKD!#REF!</definedName>
    <definedName name="__123Graph_AB06" localSheetId="3" hidden="1">[2]WORKD!#REF!</definedName>
    <definedName name="__123Graph_AB06" localSheetId="4" hidden="1">[2]WORKD!#REF!</definedName>
    <definedName name="__123Graph_AB06" hidden="1">[2]WORKD!#REF!</definedName>
    <definedName name="__123Graph_B" localSheetId="2" hidden="1">[1]Inputs!#REF!</definedName>
    <definedName name="__123Graph_B" localSheetId="3" hidden="1">[1]Inputs!#REF!</definedName>
    <definedName name="__123Graph_B" localSheetId="4" hidden="1">[1]Inputs!#REF!</definedName>
    <definedName name="__123Graph_B" hidden="1">[1]Inputs!#REF!</definedName>
    <definedName name="__123Graph_D" localSheetId="2" hidden="1">[1]Inputs!#REF!</definedName>
    <definedName name="__123Graph_D" localSheetId="3" hidden="1">[1]Inputs!#REF!</definedName>
    <definedName name="__123Graph_D" localSheetId="4" hidden="1">[1]Inputs!#REF!</definedName>
    <definedName name="__123Graph_D" hidden="1">[1]Inputs!#REF!</definedName>
    <definedName name="__123Graph_E" hidden="1">[3]Input!$E$22:$E$37</definedName>
    <definedName name="__123Graph_F" hidden="1">[3]Input!$D$22:$D$37</definedName>
    <definedName name="__j1" localSheetId="2"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localSheetId="4"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localSheetId="4"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localSheetId="4"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localSheetId="4"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localSheetId="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3" hidden="1">{#N/A,#N/A,FALSE,"Summary";#N/A,#N/A,FALSE,"SmPlants";#N/A,#N/A,FALSE,"Utah";#N/A,#N/A,FALSE,"Idaho";#N/A,#N/A,FALSE,"Lewis River";#N/A,#N/A,FALSE,"NrthUmpq";#N/A,#N/A,FALSE,"KlamRog"}</definedName>
    <definedName name="__OM1" localSheetId="4"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2" hidden="1">#REF!</definedName>
    <definedName name="_Fill" localSheetId="3" hidden="1">#REF!</definedName>
    <definedName name="_Fill" localSheetId="4" hidden="1">#REF!</definedName>
    <definedName name="_Fill" hidden="1">#REF!</definedName>
    <definedName name="_xlnm._FilterDatabase" localSheetId="2" hidden="1">'Exhibit SRM-1, Page 3'!$A$1:$J$68</definedName>
    <definedName name="_xlnm._FilterDatabase" localSheetId="3" hidden="1">'Exhibit SRM-1, Page 4'!$A$1:$J$68</definedName>
    <definedName name="_xlnm._FilterDatabase" localSheetId="4" hidden="1">'Exhibit SRM-1, Page 5 '!$A$1:$J$68</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localSheetId="4"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nofill" localSheetId="2" hidden="1">[4]A!#REF!</definedName>
    <definedName name="_nofill" localSheetId="3" hidden="1">[4]A!#REF!</definedName>
    <definedName name="_nofill" localSheetId="4" hidden="1">[4]A!#REF!</definedName>
    <definedName name="_nofill" hidden="1">[4]A!#REF!</definedName>
    <definedName name="_OM1" localSheetId="2"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localSheetId="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2" hidden="1">#REF!</definedName>
    <definedName name="_Regression_Out" localSheetId="3" hidden="1">#REF!</definedName>
    <definedName name="_Regression_Out" localSheetId="4"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hidden="1">#REF!</definedName>
    <definedName name="_Sort" localSheetId="2" hidden="1">#REF!</definedName>
    <definedName name="_Sort" localSheetId="3" hidden="1">#REF!</definedName>
    <definedName name="_Sort" localSheetId="4" hidden="1">#REF!</definedName>
    <definedName name="_Sort" hidden="1">#REF!</definedName>
    <definedName name="a" localSheetId="2" hidden="1">#REF!</definedName>
    <definedName name="a" localSheetId="3" hidden="1">#REF!</definedName>
    <definedName name="a" localSheetId="4"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localSheetId="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3" hidden="1">{#N/A,#N/A,FALSE,"Bgt";#N/A,#N/A,FALSE,"Act";#N/A,#N/A,FALSE,"Chrt Data";#N/A,#N/A,FALSE,"Bus Result";#N/A,#N/A,FALSE,"Main Charts";#N/A,#N/A,FALSE,"P&amp;L Ttl";#N/A,#N/A,FALSE,"P&amp;L C_Ttl";#N/A,#N/A,FALSE,"P&amp;L C_Oct";#N/A,#N/A,FALSE,"P&amp;L C_Sep";#N/A,#N/A,FALSE,"1996";#N/A,#N/A,FALSE,"Data"}</definedName>
    <definedName name="asdf" localSheetId="4"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2" hidden="1">{#N/A,#N/A,FALSE,"Summary";#N/A,#N/A,FALSE,"SmPlants";#N/A,#N/A,FALSE,"Utah";#N/A,#N/A,FALSE,"Idaho";#N/A,#N/A,FALSE,"Lewis River";#N/A,#N/A,FALSE,"NrthUmpq";#N/A,#N/A,FALSE,"KlamRog"}</definedName>
    <definedName name="Camas" localSheetId="3" hidden="1">{#N/A,#N/A,FALSE,"Summary";#N/A,#N/A,FALSE,"SmPlants";#N/A,#N/A,FALSE,"Utah";#N/A,#N/A,FALSE,"Idaho";#N/A,#N/A,FALSE,"Lewis River";#N/A,#N/A,FALSE,"NrthUmpq";#N/A,#N/A,FALSE,"KlamRog"}</definedName>
    <definedName name="Camas" localSheetId="4"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localSheetId="4"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localSheetId="4"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2" hidden="1">{"YTD-Total",#N/A,TRUE,"Provision";"YTD-Utility",#N/A,TRUE,"Prov Utility";"YTD-NonUtility",#N/A,TRUE,"Prov NonUtility"}</definedName>
    <definedName name="combined1" localSheetId="3" hidden="1">{"YTD-Total",#N/A,TRUE,"Provision";"YTD-Utility",#N/A,TRUE,"Prov Utility";"YTD-NonUtility",#N/A,TRUE,"Prov NonUtility"}</definedName>
    <definedName name="combined1" localSheetId="4" hidden="1">{"YTD-Total",#N/A,TRUE,"Provision";"YTD-Utility",#N/A,TRUE,"Prov Utility";"YTD-NonUtility",#N/A,TRUE,"Prov NonUtility"}</definedName>
    <definedName name="combined1" hidden="1">{"YTD-Total",#N/A,TRUE,"Provision";"YTD-Utility",#N/A,TRUE,"Prov Utility";"YTD-NonUtility",#N/A,TRUE,"Prov NonUtility"}</definedName>
    <definedName name="copy" localSheetId="2" hidden="1">#REF!</definedName>
    <definedName name="copy" localSheetId="3" hidden="1">#REF!</definedName>
    <definedName name="copy" localSheetId="4" hidden="1">#REF!</definedName>
    <definedName name="copy" hidden="1">#REF!</definedName>
    <definedName name="dana" localSheetId="2" hidden="1">{#N/A,#N/A,FALSE,"Summary EPS";#N/A,#N/A,FALSE,"1st Qtr Electric";#N/A,#N/A,FALSE,"1st Qtr Australia";#N/A,#N/A,FALSE,"1st Qtr Telecom";#N/A,#N/A,FALSE,"1st QTR Other"}</definedName>
    <definedName name="dana" localSheetId="3" hidden="1">{#N/A,#N/A,FALSE,"Summary EPS";#N/A,#N/A,FALSE,"1st Qtr Electric";#N/A,#N/A,FALSE,"1st Qtr Australia";#N/A,#N/A,FALSE,"1st Qtr Telecom";#N/A,#N/A,FALSE,"1st QTR Other"}</definedName>
    <definedName name="dana" localSheetId="4"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3" hidden="1">{#N/A,#N/A,FALSE,"Summary 1";#N/A,#N/A,FALSE,"Domestic";#N/A,#N/A,FALSE,"Australia";#N/A,#N/A,FALSE,"Other"}</definedName>
    <definedName name="dana1" localSheetId="4" hidden="1">{#N/A,#N/A,FALSE,"Summary 1";#N/A,#N/A,FALSE,"Domestic";#N/A,#N/A,FALSE,"Australia";#N/A,#N/A,FALSE,"Other"}</definedName>
    <definedName name="dana1" hidden="1">{#N/A,#N/A,FALSE,"Summary 1";#N/A,#N/A,FALSE,"Domestic";#N/A,#N/A,FALSE,"Australia";#N/A,#N/A,FALSE,"Other"}</definedName>
    <definedName name="dfd" localSheetId="2" hidden="1">{#N/A,#N/A,FALSE,"CHECKREQ"}</definedName>
    <definedName name="dfd" localSheetId="3" hidden="1">{#N/A,#N/A,FALSE,"CHECKREQ"}</definedName>
    <definedName name="dfd" localSheetId="4" hidden="1">{#N/A,#N/A,FALSE,"CHECKREQ"}</definedName>
    <definedName name="dfd" hidden="1">{#N/A,#N/A,FALSE,"CHECKREQ"}</definedName>
    <definedName name="dfdfdfd" localSheetId="2" hidden="1">{#N/A,#N/A,FALSE,"CHECKREQ"}</definedName>
    <definedName name="dfdfdfd" localSheetId="3" hidden="1">{#N/A,#N/A,FALSE,"CHECKREQ"}</definedName>
    <definedName name="dfdfdfd" localSheetId="4" hidden="1">{#N/A,#N/A,FALSE,"CHECKREQ"}</definedName>
    <definedName name="dfdfdfd" hidden="1">{#N/A,#N/A,FALSE,"CHECKREQ"}</definedName>
    <definedName name="dsd" localSheetId="2" hidden="1">[1]Inputs!#REF!</definedName>
    <definedName name="dsd" localSheetId="3" hidden="1">[1]Inputs!#REF!</definedName>
    <definedName name="dsd" localSheetId="4" hidden="1">[1]Inputs!#REF!</definedName>
    <definedName name="dsd" hidden="1">[1]Inputs!#REF!</definedName>
    <definedName name="DUDE" localSheetId="2" hidden="1">#REF!</definedName>
    <definedName name="DUDE" localSheetId="3" hidden="1">#REF!</definedName>
    <definedName name="DUDE" localSheetId="4"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localSheetId="3" hidden="1">{#N/A,#N/A,FALSE,"Bgt";#N/A,#N/A,FALSE,"Act";#N/A,#N/A,FALSE,"Chrt Data";#N/A,#N/A,FALSE,"Bus Result";#N/A,#N/A,FALSE,"Main Charts";#N/A,#N/A,FALSE,"P&amp;L Ttl";#N/A,#N/A,FALSE,"P&amp;L C_Ttl";#N/A,#N/A,FALSE,"P&amp;L C_Oct";#N/A,#N/A,FALSE,"P&amp;L C_Sep";#N/A,#N/A,FALSE,"1996";#N/A,#N/A,FALSE,"Data"}</definedName>
    <definedName name="energy" localSheetId="4"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localSheetId="3" hidden="1">{#N/A,#N/A,FALSE,"Loans";#N/A,#N/A,FALSE,"Program Costs";#N/A,#N/A,FALSE,"Measures";#N/A,#N/A,FALSE,"Net Lost Rev";#N/A,#N/A,FALSE,"Incentive"}</definedName>
    <definedName name="extra2" localSheetId="4"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localSheetId="4"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localSheetId="4"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localSheetId="4" hidden="1">{#N/A,#N/A,FALSE,"Loans";#N/A,#N/A,FALSE,"Program Costs";#N/A,#N/A,FALSE,"Measures";#N/A,#N/A,FALSE,"Net Lost Rev";#N/A,#N/A,FALSE,"Incentive"}</definedName>
    <definedName name="extra5" hidden="1">{#N/A,#N/A,FALSE,"Loans";#N/A,#N/A,FALSE,"Program Costs";#N/A,#N/A,FALSE,"Measures";#N/A,#N/A,FALSE,"Net Lost Rev";#N/A,#N/A,FALSE,"Incentive"}</definedName>
    <definedName name="f" localSheetId="2" hidden="1">{#N/A,#N/A,FALSE,"CHECKREQ"}</definedName>
    <definedName name="f" localSheetId="3" hidden="1">{#N/A,#N/A,FALSE,"CHECKREQ"}</definedName>
    <definedName name="f" localSheetId="4" hidden="1">{#N/A,#N/A,FALSE,"CHECKREQ"}</definedName>
    <definedName name="f" hidden="1">{#N/A,#N/A,FALSE,"CHECKREQ"}</definedName>
    <definedName name="fdf" localSheetId="2" hidden="1">{#N/A,#N/A,FALSE,"CHECKREQ"}</definedName>
    <definedName name="fdf" localSheetId="3" hidden="1">{#N/A,#N/A,FALSE,"CHECKREQ"}</definedName>
    <definedName name="fdf" localSheetId="4" hidden="1">{#N/A,#N/A,FALSE,"CHECKREQ"}</definedName>
    <definedName name="fdf" hidden="1">{#N/A,#N/A,FALSE,"CHECKREQ"}</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4"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localSheetId="4"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localSheetId="4"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localSheetId="4"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localSheetId="4"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localSheetId="4"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localSheetId="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localSheetId="3" hidden="1">{#N/A,#N/A,FALSE,"Actual";#N/A,#N/A,FALSE,"Normalized";#N/A,#N/A,FALSE,"Electric Actual";#N/A,#N/A,FALSE,"Electric Normalized"}</definedName>
    <definedName name="Master" localSheetId="4"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localSheetId="4"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2" hidden="1">[4]A!#REF!</definedName>
    <definedName name="n" localSheetId="3" hidden="1">[4]A!#REF!</definedName>
    <definedName name="n" localSheetId="4" hidden="1">[4]A!#REF!</definedName>
    <definedName name="n" hidden="1">[4]A!#REF!</definedName>
    <definedName name="new" localSheetId="2"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localSheetId="4"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localSheetId="4"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2"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localSheetId="4"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2" hidden="1">{#N/A,#N/A,FALSE,"Wld 2";#N/A,#N/A,FALSE,"MAFunding 2";#N/A,#N/A,FALSE,"MEC 2"}</definedName>
    <definedName name="Option3" localSheetId="3" hidden="1">{#N/A,#N/A,FALSE,"Wld 2";#N/A,#N/A,FALSE,"MAFunding 2";#N/A,#N/A,FALSE,"MEC 2"}</definedName>
    <definedName name="Option3" localSheetId="4" hidden="1">{#N/A,#N/A,FALSE,"Wld 2";#N/A,#N/A,FALSE,"MAFunding 2";#N/A,#N/A,FALSE,"MEC 2"}</definedName>
    <definedName name="Option3" hidden="1">{#N/A,#N/A,FALSE,"Wld 2";#N/A,#N/A,FALSE,"MAFunding 2";#N/A,#N/A,FALSE,"MEC 2"}</definedName>
    <definedName name="others" localSheetId="2"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localSheetId="4"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4"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[5]Inputs!#REF!</definedName>
    <definedName name="PricingInfo" localSheetId="3" hidden="1">[5]Inputs!#REF!</definedName>
    <definedName name="PricingInfo" localSheetId="4" hidden="1">[5]Inputs!#REF!</definedName>
    <definedName name="PricingInfo" hidden="1">[5]Inputs!#REF!</definedName>
    <definedName name="_xlnm.Print_Area" localSheetId="0">'Exhibit SRM-1, Page 1'!$A$1:$L$82</definedName>
    <definedName name="_xlnm.Print_Area" localSheetId="1">'Exhibit SRM-1, Page 2'!$A$1:$J$81</definedName>
    <definedName name="_xlnm.Print_Area" localSheetId="2">'Exhibit SRM-1, Page 3'!$A$1:$J$68</definedName>
    <definedName name="_xlnm.Print_Area" localSheetId="3">'Exhibit SRM-1, Page 4'!$A$1:$J$68</definedName>
    <definedName name="_xlnm.Print_Area" localSheetId="4">'Exhibit SRM-1, Page 5 '!$A$1:$J$68</definedName>
    <definedName name="retail" localSheetId="2"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localSheetId="4"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localSheetId="3" hidden="1">{#N/A,#N/A,FALSE,"Summary";#N/A,#N/A,FALSE,"SmPlants";#N/A,#N/A,FALSE,"Utah";#N/A,#N/A,FALSE,"Idaho";#N/A,#N/A,FALSE,"Lewis River";#N/A,#N/A,FALSE,"NrthUmpq";#N/A,#N/A,FALSE,"KlamRog"}</definedName>
    <definedName name="SpecMaint" localSheetId="4"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3" hidden="1">{#N/A,#N/A,FALSE,"Actual";#N/A,#N/A,FALSE,"Normalized";#N/A,#N/A,FALSE,"Electric Actual";#N/A,#N/A,FALSE,"Electric Normalized"}</definedName>
    <definedName name="spippw" localSheetId="4"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localSheetId="3" hidden="1">{"PRINT",#N/A,TRUE,"APPA";"PRINT",#N/A,TRUE,"APS";"PRINT",#N/A,TRUE,"BHPL";"PRINT",#N/A,TRUE,"BHPL2";"PRINT",#N/A,TRUE,"CDWR";"PRINT",#N/A,TRUE,"EWEB";"PRINT",#N/A,TRUE,"LADWP";"PRINT",#N/A,TRUE,"NEVBASE"}</definedName>
    <definedName name="ss" localSheetId="4"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localSheetId="3" hidden="1">{"YTD-Total",#N/A,FALSE,"Provision"}</definedName>
    <definedName name="standard1" localSheetId="4" hidden="1">{"YTD-Total",#N/A,FALSE,"Provision"}</definedName>
    <definedName name="standard1" hidden="1">{"YTD-Total",#N/A,FALSE,"Provision"}</definedName>
    <definedName name="test" localSheetId="2" hidden="1">#REF!</definedName>
    <definedName name="test" localSheetId="3" hidden="1">#REF!</definedName>
    <definedName name="test" localSheetId="4"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2" hidden="1">[6]Inputs!#REF!</definedName>
    <definedName name="w" localSheetId="3" hidden="1">[6]Inputs!#REF!</definedName>
    <definedName name="w" localSheetId="4" hidden="1">[6]Inputs!#REF!</definedName>
    <definedName name="w" hidden="1">[6]Inputs!#REF!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localSheetId="4"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3" hidden="1">{"Page 3.4.1",#N/A,FALSE,"Totals";"Page 3.4.2",#N/A,FALSE,"Totals"}</definedName>
    <definedName name="wrn.Adj._.Back_Up." localSheetId="4"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localSheetId="4"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4"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{#N/A,#N/A,FALSE,"Summary 1";#N/A,#N/A,FALSE,"Domestic";#N/A,#N/A,FALSE,"Australia";#N/A,#N/A,FALSE,"Other"}</definedName>
    <definedName name="wrn.All._.pages." localSheetId="3" hidden="1">{#N/A,#N/A,FALSE,"Summary 1";#N/A,#N/A,FALSE,"Domestic";#N/A,#N/A,FALSE,"Australia";#N/A,#N/A,FALSE,"Other"}</definedName>
    <definedName name="wrn.All._.pages." localSheetId="4" hidden="1">{#N/A,#N/A,FALSE,"Summary 1";#N/A,#N/A,FALSE,"Domestic";#N/A,#N/A,FALSE,"Australia";#N/A,#N/A,FALSE,"Other"}</definedName>
    <definedName name="wrn.All._.pages." hidden="1">{#N/A,#N/A,FALSE,"Summary 1";#N/A,#N/A,FALSE,"Domestic";#N/A,#N/A,FALSE,"Australia";#N/A,#N/A,FALSE,"Other"}</definedName>
    <definedName name="wrn.Allocation._.factor." localSheetId="2" hidden="1">{#N/A,#N/A,TRUE,"11.1";#N/A,#N/A,TRUE,"11.2";#N/A,#N/A,TRUE,"11.3-.4";#N/A,#N/A,TRUE,"11.5-11.6";#N/A,#N/A,TRUE,"11.7-.10";#N/A,#N/A,TRUE,"11.11-11.22";#N/A,#N/A,TRUE,"11.23_ECD"}</definedName>
    <definedName name="wrn.Allocation._.factor." localSheetId="3" hidden="1">{#N/A,#N/A,TRUE,"11.1";#N/A,#N/A,TRUE,"11.2";#N/A,#N/A,TRUE,"11.3-.4";#N/A,#N/A,TRUE,"11.5-11.6";#N/A,#N/A,TRUE,"11.7-.10";#N/A,#N/A,TRUE,"11.11-11.22";#N/A,#N/A,TRUE,"11.23_ECD"}</definedName>
    <definedName name="wrn.Allocation._.factor." localSheetId="4"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2"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localSheetId="4"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2" hidden="1">{#N/A,#N/A,FALSE,"CHECKREQ"}</definedName>
    <definedName name="wrn.CHECK." localSheetId="3" hidden="1">{#N/A,#N/A,FALSE,"CHECKREQ"}</definedName>
    <definedName name="wrn.CHECK." localSheetId="4" hidden="1">{#N/A,#N/A,FALSE,"CHECKREQ"}</definedName>
    <definedName name="wrn.CHECK." hidden="1">{#N/A,#N/A,FALSE,"CHECKREQ"}</definedName>
    <definedName name="wrn.Combined._.YTD." localSheetId="2"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localSheetId="4"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localSheetId="4"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3" hidden="1">{#N/A,#N/A,TRUE,"Cover";#N/A,#N/A,TRUE,"Contents"}</definedName>
    <definedName name="wrn.Cover." localSheetId="4" hidden="1">{#N/A,#N/A,TRUE,"Cover";#N/A,#N/A,TRUE,"Contents"}</definedName>
    <definedName name="wrn.Cover." hidden="1">{#N/A,#N/A,TRUE,"Cover";#N/A,#N/A,TRUE,"Contents"}</definedName>
    <definedName name="wrn.CoverContents." localSheetId="2" hidden="1">{#N/A,#N/A,FALSE,"Cover";#N/A,#N/A,FALSE,"Contents"}</definedName>
    <definedName name="wrn.CoverContents." localSheetId="3" hidden="1">{#N/A,#N/A,FALSE,"Cover";#N/A,#N/A,FALSE,"Contents"}</definedName>
    <definedName name="wrn.CoverContents." localSheetId="4"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2" hidden="1">{#N/A,#N/A,FALSE,"Output Ass";#N/A,#N/A,FALSE,"Sum Tot";#N/A,#N/A,FALSE,"Ex Sum Year";#N/A,#N/A,FALSE,"Sum Qtr"}</definedName>
    <definedName name="wrn.Exec._.Summary." localSheetId="3" hidden="1">{#N/A,#N/A,FALSE,"Output Ass";#N/A,#N/A,FALSE,"Sum Tot";#N/A,#N/A,FALSE,"Ex Sum Year";#N/A,#N/A,FALSE,"Sum Qtr"}</definedName>
    <definedName name="wrn.Exec._.Summary." localSheetId="4"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localSheetId="4"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3" hidden="1">{"FullView",#N/A,FALSE,"Consltd-For contngcy"}</definedName>
    <definedName name="wrn.Full._.View." localSheetId="4"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localSheetId="4"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2" hidden="1">{#N/A,#N/A,TRUE,"Filing Back-Up Pages_4.8.4-7";#N/A,#N/A,TRUE,"GI Back-up Page_4.8.8"}</definedName>
    <definedName name="wrn.new." localSheetId="3" hidden="1">{#N/A,#N/A,TRUE,"Filing Back-Up Pages_4.8.4-7";#N/A,#N/A,TRUE,"GI Back-up Page_4.8.8"}</definedName>
    <definedName name="wrn.new." localSheetId="4" hidden="1">{#N/A,#N/A,TRUE,"Filing Back-Up Pages_4.8.4-7";#N/A,#N/A,TRUE,"GI Back-up Page_4.8.8"}</definedName>
    <definedName name="wrn.new." hidden="1">{#N/A,#N/A,TRUE,"Filing Back-Up Pages_4.8.4-7";#N/A,#N/A,TRUE,"GI Back-up Page_4.8.8"}</definedName>
    <definedName name="wrn.om." localSheetId="2" hidden="1">{#N/A,#N/A,TRUE,"Detail Lead Sheet_4.8.1-3";#N/A,#N/A,TRUE,"Filing Back-Up Pages_4.8.4-7";#N/A,#N/A,TRUE,"GI Back-up Page_4.8.8"}</definedName>
    <definedName name="wrn.om." localSheetId="3" hidden="1">{#N/A,#N/A,TRUE,"Detail Lead Sheet_4.8.1-3";#N/A,#N/A,TRUE,"Filing Back-Up Pages_4.8.4-7";#N/A,#N/A,TRUE,"GI Back-up Page_4.8.8"}</definedName>
    <definedName name="wrn.om." localSheetId="4"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2" hidden="1">{"Open issues Only",#N/A,FALSE,"TIMELINE"}</definedName>
    <definedName name="wrn.Open._.Issues._.Only." localSheetId="3" hidden="1">{"Open issues Only",#N/A,FALSE,"TIMELINE"}</definedName>
    <definedName name="wrn.Open._.Issues._.Only." localSheetId="4"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2" hidden="1">{#N/A,#N/A,TRUE,"10.1_Historical Cover Sheet";#N/A,#N/A,TRUE,"10.2-10.3_Historical";#N/A,#N/A,TRUE,"10.4_Historical";#N/A,#N/A,TRUE,"10.4.1_Historical";#N/A,#N/A,TRUE,"10.7-10.17_Historical"}</definedName>
    <definedName name="wrn.Oregon._.Rate._.case." localSheetId="3" hidden="1">{#N/A,#N/A,TRUE,"10.1_Historical Cover Sheet";#N/A,#N/A,TRUE,"10.2-10.3_Historical";#N/A,#N/A,TRUE,"10.4_Historical";#N/A,#N/A,TRUE,"10.4.1_Historical";#N/A,#N/A,TRUE,"10.7-10.17_Historical"}</definedName>
    <definedName name="wrn.Oregon._.Rate._.case." localSheetId="4"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4"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3" hidden="1">{#N/A,#N/A,FALSE,"Consltd-For contngcy";"PaymentView",#N/A,FALSE,"Consltd-For contngcy"}</definedName>
    <definedName name="wrn.Payment._.View." localSheetId="4"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3" hidden="1">{"PFS recon view",#N/A,FALSE,"Hyperion Proof"}</definedName>
    <definedName name="wrn.PFSreconview." localSheetId="4"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3" hidden="1">{"PGHC recon view",#N/A,FALSE,"Hyperion Proof"}</definedName>
    <definedName name="wrn.PGHCreconview." localSheetId="4"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3" hidden="1">{#N/A,#N/A,FALSE,"PHI MTD";#N/A,#N/A,FALSE,"PHI YTD"}</definedName>
    <definedName name="wrn.PHI._.all._.other._.months." localSheetId="4" hidden="1">{#N/A,#N/A,FALSE,"PHI MTD";#N/A,#N/A,FALSE,"PHI YTD"}</definedName>
    <definedName name="wrn.PHI._.all._.other._.months." hidden="1">{#N/A,#N/A,FALSE,"PHI MTD";#N/A,#N/A,FALSE,"PHI YTD"}</definedName>
    <definedName name="wrn.PHI._.only." localSheetId="2" hidden="1">{#N/A,#N/A,FALSE,"PHI"}</definedName>
    <definedName name="wrn.PHI._.only." localSheetId="3" hidden="1">{#N/A,#N/A,FALSE,"PHI"}</definedName>
    <definedName name="wrn.PHI._.only." localSheetId="4" hidden="1">{#N/A,#N/A,FALSE,"PHI"}</definedName>
    <definedName name="wrn.PHI._.only." hidden="1">{#N/A,#N/A,FALSE,"PHI"}</definedName>
    <definedName name="wrn.PHI._.Sept._.Dec._.March." localSheetId="2" hidden="1">{#N/A,#N/A,FALSE,"PHI MTD";#N/A,#N/A,FALSE,"PHI QTD";#N/A,#N/A,FALSE,"PHI YTD"}</definedName>
    <definedName name="wrn.PHI._.Sept._.Dec._.March." localSheetId="3" hidden="1">{#N/A,#N/A,FALSE,"PHI MTD";#N/A,#N/A,FALSE,"PHI QTD";#N/A,#N/A,FALSE,"PHI YTD"}</definedName>
    <definedName name="wrn.PHI._.Sept._.Dec._.March." localSheetId="4"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3" hidden="1">{"PPM Co Code View",#N/A,FALSE,"Comp Codes"}</definedName>
    <definedName name="wrn.PPMCoCodeView." localSheetId="4"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3" hidden="1">{"PPM Recon View",#N/A,FALSE,"Hyperion Proof"}</definedName>
    <definedName name="wrn.PPMreconview." localSheetId="4" hidden="1">{"PPM Recon View",#N/A,FALSE,"Hyperion Proof"}</definedName>
    <definedName name="wrn.PPMreconview." hidden="1">{"PPM Recon View",#N/A,FALSE,"Hyperion Proof"}</definedName>
    <definedName name="wrn.Print." localSheetId="2" hidden="1">{"FC",#N/A,FALSE,"CALENDAR";"P",#N/A,FALSE,"CALENDAR"}</definedName>
    <definedName name="wrn.Print." localSheetId="3" hidden="1">{"FC",#N/A,FALSE,"CALENDAR";"P",#N/A,FALSE,"CALENDAR"}</definedName>
    <definedName name="wrn.Print." localSheetId="4" hidden="1">{"FC",#N/A,FALSE,"CALENDAR";"P",#N/A,FALSE,"CALENDAR"}</definedName>
    <definedName name="wrn.Print." hidden="1">{"FC",#N/A,FALSE,"CALENDAR";"P",#N/A,FALSE,"CALENDAR"}</definedName>
    <definedName name="wrn.Print._.Option._.1." localSheetId="2" hidden="1">{#N/A,#N/A,FALSE,"Wld 1";#N/A,#N/A,FALSE,"MAFunding 1";#N/A,#N/A,FALSE,"MEC 1"}</definedName>
    <definedName name="wrn.Print._.Option._.1." localSheetId="3" hidden="1">{#N/A,#N/A,FALSE,"Wld 1";#N/A,#N/A,FALSE,"MAFunding 1";#N/A,#N/A,FALSE,"MEC 1"}</definedName>
    <definedName name="wrn.Print._.Option._.1." localSheetId="4" hidden="1">{#N/A,#N/A,FALSE,"Wld 1";#N/A,#N/A,FALSE,"MAFunding 1";#N/A,#N/A,FALSE,"MEC 1"}</definedName>
    <definedName name="wrn.Print._.Option._.1." hidden="1">{#N/A,#N/A,FALSE,"Wld 1";#N/A,#N/A,FALSE,"MAFunding 1";#N/A,#N/A,FALSE,"MEC 1"}</definedName>
    <definedName name="wrn.Print._.Option._.2." localSheetId="2" hidden="1">{#N/A,#N/A,FALSE,"Wld 2";#N/A,#N/A,FALSE,"MAFunding 2";#N/A,#N/A,FALSE,"MEC 2"}</definedName>
    <definedName name="wrn.Print._.Option._.2." localSheetId="3" hidden="1">{#N/A,#N/A,FALSE,"Wld 2";#N/A,#N/A,FALSE,"MAFunding 2";#N/A,#N/A,FALSE,"MEC 2"}</definedName>
    <definedName name="wrn.Print._.Option._.2." localSheetId="4" hidden="1">{#N/A,#N/A,FALSE,"Wld 2";#N/A,#N/A,FALSE,"MAFunding 2";#N/A,#N/A,FALSE,"MEC 2"}</definedName>
    <definedName name="wrn.Print._.Option._.2." hidden="1">{#N/A,#N/A,FALSE,"Wld 2";#N/A,#N/A,FALSE,"MAFunding 2";#N/A,#N/A,FALSE,"MEC 2"}</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localSheetId="4"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2" hidden="1">{"DATA_SET",#N/A,FALSE,"HOURLY SPREAD"}</definedName>
    <definedName name="wrn.PRINT._.SOURCE._.DATA." localSheetId="3" hidden="1">{"DATA_SET",#N/A,FALSE,"HOURLY SPREAD"}</definedName>
    <definedName name="wrn.PRINT._.SOURCE._.DATA." localSheetId="4"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localSheetId="4"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localSheetId="3" hidden="1">{"Electric Only",#N/A,FALSE,"Hyperion Proof"}</definedName>
    <definedName name="wrn.ProofElectricOnly." localSheetId="4"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3" hidden="1">{"Proof Total",#N/A,FALSE,"Hyperion Proof"}</definedName>
    <definedName name="wrn.ProofTotal." localSheetId="4" hidden="1">{"Proof Total",#N/A,FALSE,"Hyperion Proof"}</definedName>
    <definedName name="wrn.ProofTotal." hidden="1">{"Proof Total",#N/A,FALSE,"Hyperion Proof"}</definedName>
    <definedName name="wrn.Reformat._.only." localSheetId="2" hidden="1">{#N/A,#N/A,FALSE,"Dec 1999 mapping"}</definedName>
    <definedName name="wrn.Reformat._.only." localSheetId="3" hidden="1">{#N/A,#N/A,FALSE,"Dec 1999 mapping"}</definedName>
    <definedName name="wrn.Reformat._.only." localSheetId="4"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localSheetId="4"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localSheetId="4"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localSheetId="4"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localSheetId="4"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localSheetId="4"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localSheetId="4"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localSheetId="4"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localSheetId="4"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3" hidden="1">{#N/A,#N/A,TRUE,"Section7";#N/A,#N/A,TRUE,"DebtService";#N/A,#N/A,TRUE,"LoanSchedules";#N/A,#N/A,TRUE,"GraphDebt"}</definedName>
    <definedName name="wrn.Section7DebtService." localSheetId="4"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2"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localSheetId="4"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3" hidden="1">{"YTD-Total",#N/A,FALSE,"Provision"}</definedName>
    <definedName name="wrn.Standard." localSheetId="4"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3" hidden="1">{"YTD-NonUtility",#N/A,FALSE,"Prov NonUtility"}</definedName>
    <definedName name="wrn.Standard._.NonUtility._.Only." localSheetId="4"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3" hidden="1">{"YTD-Utility",#N/A,FALSE,"Prov Utility"}</definedName>
    <definedName name="wrn.Standard._.Utility._.Only." localSheetId="4" hidden="1">{"YTD-Utility",#N/A,FALSE,"Prov Utility"}</definedName>
    <definedName name="wrn.Standard._.Utility._.Only." hidden="1">{"YTD-Utility",#N/A,FALSE,"Prov Utility"}</definedName>
    <definedName name="wrn.Summary." localSheetId="2" hidden="1">{"Table A",#N/A,FALSE,"Summary";"Table D",#N/A,FALSE,"Summary";"Table E",#N/A,FALSE,"Summary"}</definedName>
    <definedName name="wrn.Summary." localSheetId="3" hidden="1">{"Table A",#N/A,FALSE,"Summary";"Table D",#N/A,FALSE,"Summary";"Table E",#N/A,FALSE,"Summary"}</definedName>
    <definedName name="wrn.Summary." localSheetId="4" hidden="1">{"Table A",#N/A,FALSE,"Summary";"Table D",#N/A,FALSE,"Summary";"Table E",#N/A,FALSE,"Summary"}</definedName>
    <definedName name="wrn.Summary." hidden="1">{"Table A",#N/A,FALSE,"Summary";"Table D",#N/A,FALSE,"Summary";"Table E",#N/A,FALSE,"Summary"}</definedName>
    <definedName name="wrn.Summary._.View." localSheetId="2" hidden="1">{#N/A,#N/A,FALSE,"Consltd-For contngcy"}</definedName>
    <definedName name="wrn.Summary._.View." localSheetId="3" hidden="1">{#N/A,#N/A,FALSE,"Consltd-For contngcy"}</definedName>
    <definedName name="wrn.Summary._.View." localSheetId="4" hidden="1">{#N/A,#N/A,FALSE,"Consltd-For contngcy"}</definedName>
    <definedName name="wrn.Summary._.View." hidden="1">{#N/A,#N/A,FALSE,"Consltd-For contngcy"}</definedName>
    <definedName name="wrn.test." localSheetId="2" hidden="1">{#N/A,#N/A,TRUE,"10.1_Historical Cover Sheet";#N/A,#N/A,TRUE,"10.2-10.3_Historical"}</definedName>
    <definedName name="wrn.test." localSheetId="3" hidden="1">{#N/A,#N/A,TRUE,"10.1_Historical Cover Sheet";#N/A,#N/A,TRUE,"10.2-10.3_Historical"}</definedName>
    <definedName name="wrn.test." localSheetId="4" hidden="1">{#N/A,#N/A,TRUE,"10.1_Historical Cover Sheet";#N/A,#N/A,TRUE,"10.2-10.3_Historical"}</definedName>
    <definedName name="wrn.test." hidden="1">{#N/A,#N/A,TRUE,"10.1_Historical Cover Sheet";#N/A,#N/A,TRUE,"10.2-10.3_Historical"}</definedName>
    <definedName name="wrn.Total._.Summary." localSheetId="2" hidden="1">{"Total Summary",#N/A,FALSE,"Summary"}</definedName>
    <definedName name="wrn.Total._.Summary." localSheetId="3" hidden="1">{"Total Summary",#N/A,FALSE,"Summary"}</definedName>
    <definedName name="wrn.Total._.Summary." localSheetId="4"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3" hidden="1">{#N/A,#N/A,FALSE,"Dec 1999 UK Continuing Ops"}</definedName>
    <definedName name="wrn.UK._.Conversion._.Only." localSheetId="4"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localSheetId="4"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5" l="1"/>
  <c r="I11" i="5"/>
  <c r="I15" i="4"/>
  <c r="I14" i="4"/>
  <c r="I12" i="4"/>
  <c r="I11" i="4"/>
  <c r="I17" i="3"/>
  <c r="I15" i="3"/>
  <c r="I14" i="3"/>
  <c r="I12" i="3"/>
  <c r="I11" i="3"/>
  <c r="F73" i="2"/>
  <c r="H71" i="2"/>
  <c r="F71" i="2"/>
  <c r="J69" i="2"/>
  <c r="J68" i="2"/>
  <c r="J67" i="2"/>
  <c r="J66" i="2"/>
  <c r="J65" i="2"/>
  <c r="J64" i="2"/>
  <c r="J71" i="2" s="1"/>
  <c r="J63" i="2"/>
  <c r="H60" i="2"/>
  <c r="H73" i="2" s="1"/>
  <c r="F60" i="2"/>
  <c r="J58" i="2"/>
  <c r="J57" i="2"/>
  <c r="J56" i="2"/>
  <c r="J55" i="2"/>
  <c r="J54" i="2"/>
  <c r="J53" i="2"/>
  <c r="J52" i="2"/>
  <c r="J51" i="2"/>
  <c r="J50" i="2"/>
  <c r="J49" i="2"/>
  <c r="J48" i="2"/>
  <c r="J60" i="2" s="1"/>
  <c r="J73" i="2" s="1"/>
  <c r="J41" i="2"/>
  <c r="J40" i="2"/>
  <c r="J39" i="2"/>
  <c r="J38" i="2"/>
  <c r="J37" i="2"/>
  <c r="J36" i="2"/>
  <c r="J35" i="2"/>
  <c r="J34" i="2"/>
  <c r="H32" i="2"/>
  <c r="H43" i="2" s="1"/>
  <c r="F32" i="2"/>
  <c r="F43" i="2" s="1"/>
  <c r="F45" i="2" s="1"/>
  <c r="F75" i="2" s="1"/>
  <c r="J30" i="2"/>
  <c r="J29" i="2"/>
  <c r="J28" i="2"/>
  <c r="J27" i="2"/>
  <c r="J26" i="2"/>
  <c r="J25" i="2"/>
  <c r="J24" i="2"/>
  <c r="J23" i="2"/>
  <c r="J22" i="2"/>
  <c r="J21" i="2"/>
  <c r="J32" i="2" s="1"/>
  <c r="J43" i="2" s="1"/>
  <c r="H18" i="2"/>
  <c r="F18" i="2"/>
  <c r="J17" i="2"/>
  <c r="J16" i="2"/>
  <c r="J18" i="2" s="1"/>
  <c r="J45" i="2" s="1"/>
  <c r="J75" i="2" s="1"/>
  <c r="J15" i="2"/>
  <c r="J14" i="2"/>
  <c r="J71" i="1"/>
  <c r="H71" i="1"/>
  <c r="H73" i="1" s="1"/>
  <c r="F71" i="1"/>
  <c r="F73" i="1" s="1"/>
  <c r="L69" i="1"/>
  <c r="L68" i="1"/>
  <c r="L67" i="1"/>
  <c r="L66" i="1"/>
  <c r="L65" i="1"/>
  <c r="L64" i="1"/>
  <c r="L63" i="1"/>
  <c r="L71" i="1" s="1"/>
  <c r="J60" i="1"/>
  <c r="J73" i="1" s="1"/>
  <c r="H60" i="1"/>
  <c r="F60" i="1"/>
  <c r="L58" i="1"/>
  <c r="L57" i="1"/>
  <c r="L56" i="1"/>
  <c r="L55" i="1"/>
  <c r="L54" i="1"/>
  <c r="L53" i="1"/>
  <c r="L52" i="1"/>
  <c r="L51" i="1"/>
  <c r="L50" i="1"/>
  <c r="L60" i="1" s="1"/>
  <c r="L73" i="1" s="1"/>
  <c r="L49" i="1"/>
  <c r="L48" i="1"/>
  <c r="L41" i="1"/>
  <c r="L40" i="1"/>
  <c r="L39" i="1"/>
  <c r="L38" i="1"/>
  <c r="L37" i="1"/>
  <c r="L36" i="1"/>
  <c r="L35" i="1"/>
  <c r="L34" i="1"/>
  <c r="J32" i="1"/>
  <c r="J43" i="1" s="1"/>
  <c r="J45" i="1" s="1"/>
  <c r="H32" i="1"/>
  <c r="H43" i="1" s="1"/>
  <c r="F32" i="1"/>
  <c r="F43" i="1" s="1"/>
  <c r="L30" i="1"/>
  <c r="L29" i="1"/>
  <c r="L28" i="1"/>
  <c r="L27" i="1"/>
  <c r="L26" i="1"/>
  <c r="L25" i="1"/>
  <c r="L24" i="1"/>
  <c r="L23" i="1"/>
  <c r="L22" i="1"/>
  <c r="L21" i="1"/>
  <c r="L32" i="1" s="1"/>
  <c r="L43" i="1" s="1"/>
  <c r="J18" i="1"/>
  <c r="H18" i="1"/>
  <c r="H45" i="1" s="1"/>
  <c r="F18" i="1"/>
  <c r="L17" i="1"/>
  <c r="L16" i="1"/>
  <c r="L15" i="1"/>
  <c r="L14" i="1"/>
  <c r="L18" i="1" s="1"/>
  <c r="L45" i="1" s="1"/>
  <c r="L75" i="1" l="1"/>
  <c r="F45" i="1"/>
  <c r="F75" i="1" s="1"/>
  <c r="H45" i="2"/>
</calcChain>
</file>

<file path=xl/sharedStrings.xml><?xml version="1.0" encoding="utf-8"?>
<sst xmlns="http://schemas.openxmlformats.org/spreadsheetml/2006/main" count="213" uniqueCount="97">
  <si>
    <t>Rocky Mountain Power</t>
  </si>
  <si>
    <t>Revenue Requirement Impact - Tax Rate Change</t>
  </si>
  <si>
    <t>RESULTS OF OPERATIONS SUMMARY</t>
  </si>
  <si>
    <t>21% TAX RATE</t>
  </si>
  <si>
    <t>DECEMBER 2017</t>
  </si>
  <si>
    <t xml:space="preserve"> </t>
  </si>
  <si>
    <r>
      <t>NORMALIZED RESULTS</t>
    </r>
    <r>
      <rPr>
        <b/>
        <vertAlign val="superscript"/>
        <sz val="10"/>
        <color theme="1"/>
        <rFont val="Arial"/>
        <family val="2"/>
      </rPr>
      <t>1</t>
    </r>
    <r>
      <rPr>
        <b/>
        <sz val="10"/>
        <color theme="1"/>
        <rFont val="Arial"/>
        <family val="2"/>
      </rPr>
      <t xml:space="preserve"> </t>
    </r>
  </si>
  <si>
    <t>TOTAL</t>
  </si>
  <si>
    <t>NORMALIZED RESULTS</t>
  </si>
  <si>
    <t>UTAH</t>
  </si>
  <si>
    <t>CURRENT</t>
  </si>
  <si>
    <t>ARAM</t>
  </si>
  <si>
    <t>Operating Revenues</t>
  </si>
  <si>
    <t>General Business Revenues</t>
  </si>
  <si>
    <t>Interdepartmental</t>
  </si>
  <si>
    <t>Special Sales</t>
  </si>
  <si>
    <t>Other Operating Revenues</t>
  </si>
  <si>
    <t>Operating Expenses:</t>
  </si>
  <si>
    <t>Steam Production</t>
  </si>
  <si>
    <t>Nuclear Production</t>
  </si>
  <si>
    <t>Hydro Production</t>
  </si>
  <si>
    <t>Other Power Supply</t>
  </si>
  <si>
    <t>Transmission</t>
  </si>
  <si>
    <t>Distribution</t>
  </si>
  <si>
    <t>Customer Accounting</t>
  </si>
  <si>
    <t>Customer Service &amp; Infor</t>
  </si>
  <si>
    <t>Sales</t>
  </si>
  <si>
    <t>Administrative &amp; General</t>
  </si>
  <si>
    <t>Depreciation</t>
  </si>
  <si>
    <t xml:space="preserve">Amortization </t>
  </si>
  <si>
    <t>Taxes Other Than Income</t>
  </si>
  <si>
    <t>Income Taxes - Federal</t>
  </si>
  <si>
    <t>Income Taxes - State</t>
  </si>
  <si>
    <t>Income Taxes - Def Net</t>
  </si>
  <si>
    <t>Investment Tax Credit Adj.</t>
  </si>
  <si>
    <t xml:space="preserve">Misc Revenue &amp; Expense </t>
  </si>
  <si>
    <t>Operating Revenue for Return</t>
  </si>
  <si>
    <t>Rate Base:</t>
  </si>
  <si>
    <t>Electric Plant in Service</t>
  </si>
  <si>
    <t>Plant Held for Future Use</t>
  </si>
  <si>
    <t>Misc Deferred Debits</t>
  </si>
  <si>
    <t>Elec Plant Acq Adj</t>
  </si>
  <si>
    <t>Pensions</t>
  </si>
  <si>
    <t>Prepayments</t>
  </si>
  <si>
    <t>Fuel Stock</t>
  </si>
  <si>
    <t>Material &amp; Supplies</t>
  </si>
  <si>
    <t>Working Capital</t>
  </si>
  <si>
    <t>Weatherization Loans</t>
  </si>
  <si>
    <t>Miscellaneous Rate Base</t>
  </si>
  <si>
    <t>Rate Base Deductions:</t>
  </si>
  <si>
    <t>Accum Prov For Depr</t>
  </si>
  <si>
    <t>Accum Prov For Amort</t>
  </si>
  <si>
    <t>Accum Def Income Taxes</t>
  </si>
  <si>
    <t>Unamortized ITC</t>
  </si>
  <si>
    <t>Customer Adv for Const</t>
  </si>
  <si>
    <t>Customer Service Deposits</t>
  </si>
  <si>
    <t>Misc. Rate Base Deductions</t>
  </si>
  <si>
    <t>Total Rate Base</t>
  </si>
  <si>
    <t>Return on Rate Base</t>
  </si>
  <si>
    <t>Return on Equity</t>
  </si>
  <si>
    <t>Footnotes:</t>
  </si>
  <si>
    <t xml:space="preserve">(1)  The December 2017 Normalized Results of Operations were revised from the filed December 2017 Results of Operations to accurately reflect the revenue requirement prior to the tax reform act. </t>
  </si>
  <si>
    <t xml:space="preserve">        'Please refer to Exhibit 1 page 2.</t>
  </si>
  <si>
    <r>
      <t>FILED RESULTS</t>
    </r>
    <r>
      <rPr>
        <b/>
        <vertAlign val="superscript"/>
        <sz val="10"/>
        <color theme="1"/>
        <rFont val="Arial"/>
        <family val="2"/>
      </rPr>
      <t/>
    </r>
  </si>
  <si>
    <r>
      <t xml:space="preserve">ADJUSTED </t>
    </r>
    <r>
      <rPr>
        <b/>
        <vertAlign val="superscript"/>
        <sz val="10"/>
        <rFont val="Arial"/>
        <family val="2"/>
      </rPr>
      <t>1</t>
    </r>
  </si>
  <si>
    <t>WORK PAPER ADJUSTMENT PAGE NO.</t>
  </si>
  <si>
    <t>Utah Results of Operations - December 2017</t>
  </si>
  <si>
    <t>Tax Deductible Items - New</t>
  </si>
  <si>
    <t>ACCOUNT</t>
  </si>
  <si>
    <t>Type</t>
  </si>
  <si>
    <t>COMPANY</t>
  </si>
  <si>
    <t>FACTOR</t>
  </si>
  <si>
    <t>FACTOR %</t>
  </si>
  <si>
    <t>ALLOCATED</t>
  </si>
  <si>
    <t>REF#</t>
  </si>
  <si>
    <t>Adjustment to Tax:</t>
  </si>
  <si>
    <t>Schedule M Deduction - Sec. 199</t>
  </si>
  <si>
    <t>SCHMDP</t>
  </si>
  <si>
    <t>SG</t>
  </si>
  <si>
    <t>SE</t>
  </si>
  <si>
    <t>Sch M Add - Meals &amp; Entertainment</t>
  </si>
  <si>
    <t>SCHMAP</t>
  </si>
  <si>
    <t>SO</t>
  </si>
  <si>
    <t>Sch M Add - Transit Pass</t>
  </si>
  <si>
    <t>Description of Adjustment:</t>
  </si>
  <si>
    <t xml:space="preserve">This adjustment removes Section 199, and adds an additional 50% of Meals &amp; Entertainment for a 100% add back of Meals &amp; Entertainment expense from the December 2017 results of operations to reflect ongoing tax expense as a result of the changes from the Tax Cuts and Jobs Act of 2017 signed on December 22, 2017 with an effective date of January 1, 2018.  Included also is an add back for the transit pass costs provided for employees that are no longer tax deductible.
</t>
  </si>
  <si>
    <t>ARAM Adjustment - NEW</t>
  </si>
  <si>
    <t>Add 2018 ARAM Amount</t>
  </si>
  <si>
    <t>B</t>
  </si>
  <si>
    <t>UT</t>
  </si>
  <si>
    <t>Add 2018 ARAM Amount - Bridger Coal</t>
  </si>
  <si>
    <t xml:space="preserve">This adjustment provides an annual amortization of the accumulated deferred income taxes related to the change in federal tax rate of the protected property and non-protected property using the average rate assumption method (ARAM). 
Also,
This adjustment provides an annual amortization of the accumulated deferred income taxes related to the change in federal tax rate of the protected property and non-protected property using the average rate assumption method (ARAM) for Bridger Coal Company. </t>
  </si>
  <si>
    <t>Deferred Income Tax - New</t>
  </si>
  <si>
    <t>Restate DIT @ 24.5866%</t>
  </si>
  <si>
    <t>Remove DIT Attributed to Flow Through</t>
  </si>
  <si>
    <t xml:space="preserve">This adjustment restates the deferred income tax expense to the pro-forma period using the new effective tax rate. This adjustment also removes the ARAM associated with flow through taxes. The full impact of the ARAM will be captured under a separate ARAM adjustment.
</t>
  </si>
  <si>
    <t xml:space="preserve">(1)  The December 2017 Normalized Results of Operations were revised from the filed December 2017 Results of Operations by adding the following adjustments: Other Capital Additions, Other Plant Additions Deprecation Expense and Reserve, AFUDC Equity, Major Plant Additions, and the Major Plant Additions Depreciation Expense and 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</si>
</sst>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mmmm\ yy"/>
    <numFmt numFmtId="165" formatCode="0.000%"/>
    <numFmt numFmtId="166" formatCode="0.0000000%"/>
    <numFmt numFmtId="167" formatCode="0.0000000000%"/>
    <numFmt numFmtId="168" formatCode="_(* #,##0_);_(* \(#,##0\);_(* &quot;-&quot;??_);_(@_)"/>
  </numFmts>
  <fonts count="16" x14ac:knownFonts="1">
    <font>
      <sz val="11"/>
      <color theme="1"/>
      <name val="Calibri"/>
      <family val="2"/>
      <scheme val="minor"/>
    </font>
    <font>
      <b/>
      <sz val="14"/>
      <name val="Arial"/>
      <family val="2"/>
    </font>
    <font>
      <sz val="11"/>
      <color theme="1"/>
      <name val="Arial"/>
      <family val="2"/>
    </font>
    <font>
      <b/>
      <sz val="10"/>
      <color theme="1"/>
      <name val="Arial"/>
      <family val="2"/>
    </font>
    <font>
      <b/>
      <sz val="11"/>
      <color rgb="FFFF0000"/>
      <name val="Arial"/>
      <family val="2"/>
    </font>
    <font>
      <b/>
      <sz val="10"/>
      <name val="Arial"/>
      <family val="2"/>
    </font>
    <font>
      <sz val="10"/>
      <name val="Arial"/>
      <family val="2"/>
    </font>
    <font>
      <b/>
      <u/>
      <sz val="10"/>
      <name val="Arial"/>
      <family val="2"/>
    </font>
    <font>
      <b/>
      <sz val="11"/>
      <name val="Arial"/>
      <family val="2"/>
    </font>
    <font>
      <b/>
      <vertAlign val="superscript"/>
      <sz val="10"/>
      <color theme="1"/>
      <name val="Arial"/>
      <family val="2"/>
    </font>
    <font>
      <sz val="9"/>
      <name val="Arial"/>
      <family val="2"/>
    </font>
    <font>
      <b/>
      <sz val="9"/>
      <color theme="1"/>
      <name val="Arial"/>
      <family val="2"/>
    </font>
    <font>
      <sz val="9"/>
      <color theme="1"/>
      <name val="Arial"/>
      <family val="2"/>
    </font>
    <font>
      <b/>
      <vertAlign val="superscript"/>
      <sz val="10"/>
      <name val="Arial"/>
      <family val="2"/>
    </font>
    <font>
      <u/>
      <sz val="10"/>
      <name val="Arial"/>
      <family val="2"/>
    </font>
    <font>
      <sz val="12"/>
      <name val="Times New Roman"/>
      <family val="1"/>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5" fillId="0" borderId="0"/>
    <xf numFmtId="41" fontId="6" fillId="0" borderId="0" applyFont="0" applyFill="0" applyBorder="0" applyAlignment="0" applyProtection="0"/>
  </cellStyleXfs>
  <cellXfs count="94">
    <xf numFmtId="0" fontId="0" fillId="0" borderId="0" xfId="0"/>
    <xf numFmtId="0" fontId="2" fillId="0" borderId="0" xfId="0" applyFont="1"/>
    <xf numFmtId="0" fontId="4" fillId="0" borderId="0" xfId="0" applyFont="1"/>
    <xf numFmtId="0" fontId="5" fillId="0" borderId="0" xfId="0" applyFont="1" applyFill="1" applyAlignment="1"/>
    <xf numFmtId="0" fontId="6" fillId="0" borderId="0" xfId="0" applyFont="1" applyFill="1"/>
    <xf numFmtId="0" fontId="6" fillId="0" borderId="0" xfId="0" applyFont="1" applyFill="1" applyAlignment="1">
      <alignment horizontal="center"/>
    </xf>
    <xf numFmtId="0" fontId="7" fillId="0" borderId="0" xfId="0" applyFont="1" applyFill="1" applyAlignment="1">
      <alignment horizontal="left"/>
    </xf>
    <xf numFmtId="164" fontId="8" fillId="0" borderId="0" xfId="0" applyNumberFormat="1" applyFont="1" applyFill="1" applyAlignment="1">
      <alignment horizontal="centerContinuous"/>
    </xf>
    <xf numFmtId="0" fontId="5" fillId="0" borderId="0" xfId="0" applyFont="1" applyFill="1" applyAlignment="1">
      <alignment horizontal="centerContinuous"/>
    </xf>
    <xf numFmtId="0" fontId="3" fillId="0" borderId="0" xfId="0" quotePrefix="1" applyFont="1" applyAlignment="1">
      <alignment horizontal="center"/>
    </xf>
    <xf numFmtId="17" fontId="5" fillId="0" borderId="0" xfId="0" quotePrefix="1" applyNumberFormat="1" applyFont="1" applyFill="1" applyAlignment="1">
      <alignment horizontal="centerContinuous"/>
    </xf>
    <xf numFmtId="0" fontId="6" fillId="0" borderId="0" xfId="0" applyFont="1" applyFill="1" applyBorder="1" applyAlignment="1">
      <alignment horizontal="center"/>
    </xf>
    <xf numFmtId="0" fontId="3" fillId="0" borderId="0" xfId="0" applyFont="1" applyAlignment="1">
      <alignment horizontal="center"/>
    </xf>
    <xf numFmtId="0" fontId="5" fillId="0" borderId="0" xfId="0"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0" fillId="0" borderId="0" xfId="0" applyFont="1" applyFill="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Alignment="1">
      <alignment horizontal="center"/>
    </xf>
    <xf numFmtId="0" fontId="10" fillId="0" borderId="0" xfId="0" quotePrefix="1" applyFont="1" applyFill="1" applyAlignment="1">
      <alignment horizontal="left"/>
    </xf>
    <xf numFmtId="0" fontId="10" fillId="0" borderId="0" xfId="0" applyFont="1" applyFill="1" applyBorder="1" applyAlignment="1" applyProtection="1">
      <alignment horizontal="center"/>
      <protection locked="0"/>
    </xf>
    <xf numFmtId="37" fontId="10" fillId="0" borderId="0" xfId="0" applyNumberFormat="1" applyFont="1" applyFill="1" applyBorder="1"/>
    <xf numFmtId="0" fontId="10" fillId="0" borderId="0" xfId="0" applyFont="1" applyFill="1" applyAlignment="1" applyProtection="1">
      <alignment horizontal="center"/>
      <protection locked="0"/>
    </xf>
    <xf numFmtId="37" fontId="10" fillId="0" borderId="1" xfId="0" applyNumberFormat="1" applyFont="1" applyFill="1" applyBorder="1"/>
    <xf numFmtId="37" fontId="10" fillId="0" borderId="2" xfId="0" applyNumberFormat="1" applyFont="1" applyFill="1" applyBorder="1"/>
    <xf numFmtId="37" fontId="10" fillId="0" borderId="0" xfId="0" applyNumberFormat="1" applyFont="1" applyFill="1"/>
    <xf numFmtId="2" fontId="10" fillId="0" borderId="0" xfId="0" applyNumberFormat="1" applyFont="1" applyFill="1" applyAlignment="1" applyProtection="1">
      <alignment horizontal="center"/>
      <protection locked="0"/>
    </xf>
    <xf numFmtId="37" fontId="10" fillId="0" borderId="3" xfId="0" applyNumberFormat="1" applyFont="1" applyFill="1" applyBorder="1"/>
    <xf numFmtId="37" fontId="10" fillId="0" borderId="4" xfId="0" applyNumberFormat="1" applyFont="1" applyFill="1" applyBorder="1"/>
    <xf numFmtId="0" fontId="10" fillId="0" borderId="3" xfId="0" applyFont="1" applyFill="1" applyBorder="1"/>
    <xf numFmtId="165" fontId="10" fillId="0" borderId="0" xfId="0" applyNumberFormat="1" applyFont="1" applyFill="1" applyBorder="1"/>
    <xf numFmtId="0" fontId="11" fillId="0" borderId="0" xfId="0" applyFont="1"/>
    <xf numFmtId="166" fontId="2" fillId="0" borderId="0" xfId="0" applyNumberFormat="1" applyFont="1"/>
    <xf numFmtId="167" fontId="10" fillId="0" borderId="0" xfId="0" applyNumberFormat="1" applyFont="1" applyFill="1" applyBorder="1"/>
    <xf numFmtId="0" fontId="6" fillId="0" borderId="0" xfId="1" applyFont="1" applyFill="1"/>
    <xf numFmtId="0" fontId="5" fillId="0" borderId="0" xfId="1" applyFont="1" applyFill="1"/>
    <xf numFmtId="0" fontId="6" fillId="0" borderId="0" xfId="1" applyFont="1" applyFill="1" applyAlignment="1">
      <alignment horizontal="center"/>
    </xf>
    <xf numFmtId="168" fontId="6" fillId="0" borderId="0" xfId="2" applyNumberFormat="1" applyFont="1" applyFill="1"/>
    <xf numFmtId="168" fontId="6" fillId="0" borderId="0" xfId="1" applyNumberFormat="1" applyFont="1" applyFill="1"/>
    <xf numFmtId="168" fontId="6" fillId="0" borderId="0" xfId="2" applyNumberFormat="1" applyFont="1" applyFill="1" applyAlignment="1">
      <alignment horizontal="center"/>
    </xf>
    <xf numFmtId="0" fontId="5" fillId="0" borderId="0" xfId="1" quotePrefix="1" applyFont="1" applyFill="1" applyAlignment="1">
      <alignment horizontal="left"/>
    </xf>
    <xf numFmtId="0" fontId="5" fillId="0" borderId="0" xfId="1" applyFont="1" applyFill="1" applyAlignment="1">
      <alignment horizontal="center"/>
    </xf>
    <xf numFmtId="168" fontId="5" fillId="0" borderId="0" xfId="1" applyNumberFormat="1" applyFont="1" applyFill="1" applyAlignment="1">
      <alignment horizontal="right"/>
    </xf>
    <xf numFmtId="0" fontId="5" fillId="0" borderId="0" xfId="1" applyFont="1" applyFill="1" applyAlignment="1" applyProtection="1">
      <alignment horizontal="center"/>
      <protection locked="0"/>
    </xf>
    <xf numFmtId="168" fontId="6" fillId="0" borderId="0" xfId="1" applyNumberFormat="1" applyFont="1" applyFill="1" applyAlignment="1">
      <alignment horizontal="center"/>
    </xf>
    <xf numFmtId="0" fontId="14" fillId="0" borderId="0" xfId="1" applyFont="1" applyFill="1" applyAlignment="1">
      <alignment horizontal="center"/>
    </xf>
    <xf numFmtId="168" fontId="14" fillId="0" borderId="0" xfId="2" applyNumberFormat="1" applyFont="1" applyFill="1" applyAlignment="1">
      <alignment horizontal="center"/>
    </xf>
    <xf numFmtId="168" fontId="14" fillId="0" borderId="0" xfId="1" applyNumberFormat="1" applyFont="1" applyFill="1" applyAlignment="1">
      <alignment horizontal="center"/>
    </xf>
    <xf numFmtId="0" fontId="6" fillId="0" borderId="0" xfId="1" applyFont="1" applyFill="1" applyBorder="1" applyProtection="1">
      <protection locked="0"/>
    </xf>
    <xf numFmtId="0" fontId="5" fillId="0" borderId="0" xfId="1" applyFont="1" applyFill="1" applyBorder="1" applyAlignment="1">
      <alignment horizontal="left"/>
    </xf>
    <xf numFmtId="0" fontId="6" fillId="0" borderId="0" xfId="1" applyFont="1" applyFill="1" applyBorder="1"/>
    <xf numFmtId="0" fontId="6" fillId="0" borderId="0" xfId="1" applyFont="1" applyFill="1" applyBorder="1" applyAlignment="1">
      <alignment horizontal="center"/>
    </xf>
    <xf numFmtId="0" fontId="6" fillId="0" borderId="0" xfId="1" applyFont="1" applyFill="1" applyProtection="1">
      <protection locked="0"/>
    </xf>
    <xf numFmtId="168" fontId="6" fillId="0" borderId="0" xfId="2" applyNumberFormat="1" applyFont="1" applyFill="1" applyProtection="1">
      <protection locked="0"/>
    </xf>
    <xf numFmtId="0" fontId="6" fillId="0" borderId="0" xfId="1" applyFont="1" applyFill="1" applyAlignment="1" applyProtection="1">
      <alignment horizontal="center"/>
      <protection locked="0"/>
    </xf>
    <xf numFmtId="168" fontId="6" fillId="0" borderId="0" xfId="1" applyNumberFormat="1" applyFont="1" applyFill="1" applyBorder="1" applyProtection="1">
      <protection locked="0"/>
    </xf>
    <xf numFmtId="41" fontId="6" fillId="0" borderId="0" xfId="2" applyNumberFormat="1" applyFont="1" applyFill="1" applyBorder="1" applyAlignment="1">
      <alignment horizontal="center"/>
    </xf>
    <xf numFmtId="165" fontId="6" fillId="0" borderId="0" xfId="3" applyNumberFormat="1" applyFont="1" applyFill="1" applyBorder="1" applyAlignment="1" applyProtection="1">
      <alignment horizontal="center"/>
      <protection locked="0"/>
    </xf>
    <xf numFmtId="168" fontId="6" fillId="0" borderId="0" xfId="2" applyNumberFormat="1" applyFont="1" applyFill="1" applyBorder="1" applyAlignment="1" applyProtection="1">
      <alignment horizontal="center"/>
      <protection locked="0"/>
    </xf>
    <xf numFmtId="0" fontId="6" fillId="0" borderId="0" xfId="1" applyNumberFormat="1" applyFont="1" applyFill="1" applyAlignment="1">
      <alignment horizontal="center"/>
    </xf>
    <xf numFmtId="0" fontId="6" fillId="0" borderId="0" xfId="1" quotePrefix="1" applyFont="1" applyFill="1" applyBorder="1" applyAlignment="1">
      <alignment horizontal="left"/>
    </xf>
    <xf numFmtId="0" fontId="6" fillId="0" borderId="0" xfId="1" applyFont="1" applyFill="1" applyBorder="1" applyAlignment="1">
      <alignment horizontal="left"/>
    </xf>
    <xf numFmtId="0" fontId="6" fillId="0" borderId="0" xfId="1" applyNumberFormat="1" applyFont="1" applyFill="1" applyBorder="1" applyAlignment="1">
      <alignment horizontal="center"/>
    </xf>
    <xf numFmtId="168" fontId="6" fillId="0" borderId="0" xfId="1" applyNumberFormat="1" applyFont="1" applyFill="1" applyBorder="1"/>
    <xf numFmtId="41" fontId="6" fillId="0" borderId="0" xfId="1" applyNumberFormat="1" applyFont="1" applyFill="1" applyBorder="1"/>
    <xf numFmtId="0" fontId="6" fillId="0" borderId="0" xfId="2" applyNumberFormat="1" applyFont="1" applyFill="1" applyBorder="1" applyAlignment="1" applyProtection="1">
      <alignment horizontal="center"/>
      <protection locked="0"/>
    </xf>
    <xf numFmtId="0" fontId="6" fillId="0" borderId="0" xfId="1" applyFont="1" applyFill="1" applyBorder="1" applyAlignment="1">
      <alignment horizontal="left" indent="2"/>
    </xf>
    <xf numFmtId="0" fontId="6" fillId="0" borderId="0" xfId="1" applyFont="1" applyFill="1" applyBorder="1" applyAlignment="1" applyProtection="1">
      <alignment horizontal="center"/>
      <protection locked="0"/>
    </xf>
    <xf numFmtId="168" fontId="6" fillId="0" borderId="0" xfId="2" applyNumberFormat="1" applyFont="1" applyFill="1" applyBorder="1" applyProtection="1">
      <protection locked="0"/>
    </xf>
    <xf numFmtId="0" fontId="6" fillId="0" borderId="0" xfId="4" applyFont="1" applyFill="1" applyBorder="1" applyAlignment="1">
      <alignment horizontal="center"/>
    </xf>
    <xf numFmtId="41" fontId="6" fillId="0" borderId="0" xfId="2" applyNumberFormat="1" applyFont="1" applyFill="1" applyBorder="1" applyProtection="1">
      <protection locked="0"/>
    </xf>
    <xf numFmtId="41" fontId="6" fillId="0" borderId="0" xfId="1" applyNumberFormat="1" applyFont="1" applyFill="1" applyBorder="1" applyAlignment="1" applyProtection="1">
      <alignment horizontal="center"/>
      <protection locked="0"/>
    </xf>
    <xf numFmtId="0" fontId="6" fillId="0" borderId="0" xfId="1" applyFill="1" applyBorder="1"/>
    <xf numFmtId="0" fontId="6" fillId="0" borderId="0" xfId="1" applyFill="1" applyBorder="1" applyAlignment="1">
      <alignment horizontal="center"/>
    </xf>
    <xf numFmtId="41" fontId="0" fillId="0" borderId="0" xfId="5" applyFont="1" applyFill="1" applyBorder="1"/>
    <xf numFmtId="168" fontId="0" fillId="0" borderId="0" xfId="2" applyNumberFormat="1" applyFont="1" applyFill="1" applyBorder="1" applyAlignment="1">
      <alignment horizontal="center"/>
    </xf>
    <xf numFmtId="41" fontId="6" fillId="0" borderId="0" xfId="1" applyNumberFormat="1" applyFill="1" applyBorder="1"/>
    <xf numFmtId="0" fontId="5" fillId="0" borderId="0" xfId="1" applyFont="1" applyFill="1" applyProtection="1">
      <protection locked="0"/>
    </xf>
    <xf numFmtId="168" fontId="6" fillId="0" borderId="0" xfId="1" applyNumberFormat="1" applyFont="1" applyFill="1" applyProtection="1">
      <protection locked="0"/>
    </xf>
    <xf numFmtId="168" fontId="6" fillId="0" borderId="0" xfId="2" applyNumberFormat="1" applyFont="1" applyFill="1" applyAlignment="1" applyProtection="1">
      <alignment horizontal="center"/>
      <protection locked="0"/>
    </xf>
    <xf numFmtId="0" fontId="12" fillId="0" borderId="0" xfId="0" quotePrefix="1" applyFont="1" applyAlignment="1">
      <alignment horizontal="left" vertical="center" wrapText="1"/>
    </xf>
    <xf numFmtId="0" fontId="1" fillId="0" borderId="0" xfId="0" quotePrefix="1" applyFont="1" applyFill="1" applyAlignment="1">
      <alignment horizontal="center"/>
    </xf>
    <xf numFmtId="0" fontId="3" fillId="0" borderId="0" xfId="0" applyFont="1" applyAlignment="1">
      <alignment horizontal="center"/>
    </xf>
    <xf numFmtId="164" fontId="8" fillId="0" borderId="0" xfId="0" applyNumberFormat="1" applyFont="1" applyFill="1" applyAlignment="1">
      <alignment horizontal="center"/>
    </xf>
    <xf numFmtId="0" fontId="6" fillId="0" borderId="5" xfId="1" applyFont="1" applyFill="1" applyBorder="1" applyAlignment="1" applyProtection="1">
      <alignment horizontal="left" vertical="top" wrapText="1" indent="1"/>
      <protection locked="0"/>
    </xf>
    <xf numFmtId="0" fontId="6" fillId="0" borderId="6" xfId="1" applyFont="1" applyFill="1" applyBorder="1" applyAlignment="1" applyProtection="1">
      <alignment horizontal="left" vertical="top" wrapText="1" indent="1"/>
      <protection locked="0"/>
    </xf>
    <xf numFmtId="0" fontId="6" fillId="0" borderId="7" xfId="1" applyFont="1" applyFill="1" applyBorder="1" applyAlignment="1" applyProtection="1">
      <alignment horizontal="left" vertical="top" wrapText="1" indent="1"/>
      <protection locked="0"/>
    </xf>
    <xf numFmtId="0" fontId="6" fillId="0" borderId="8" xfId="1" applyFont="1" applyFill="1" applyBorder="1" applyAlignment="1" applyProtection="1">
      <alignment horizontal="left" vertical="top" wrapText="1" indent="1"/>
      <protection locked="0"/>
    </xf>
    <xf numFmtId="0" fontId="6" fillId="0" borderId="0" xfId="1" applyFont="1" applyFill="1" applyBorder="1" applyAlignment="1" applyProtection="1">
      <alignment horizontal="left" vertical="top" wrapText="1" indent="1"/>
      <protection locked="0"/>
    </xf>
    <xf numFmtId="0" fontId="6" fillId="0" borderId="9" xfId="1" applyFont="1" applyFill="1" applyBorder="1" applyAlignment="1" applyProtection="1">
      <alignment horizontal="left" vertical="top" wrapText="1" indent="1"/>
      <protection locked="0"/>
    </xf>
    <xf numFmtId="0" fontId="6" fillId="0" borderId="10" xfId="1" applyFont="1" applyFill="1" applyBorder="1" applyAlignment="1" applyProtection="1">
      <alignment horizontal="left" vertical="top" wrapText="1" indent="1"/>
      <protection locked="0"/>
    </xf>
    <xf numFmtId="0" fontId="6" fillId="0" borderId="11" xfId="1" applyFont="1" applyFill="1" applyBorder="1" applyAlignment="1" applyProtection="1">
      <alignment horizontal="left" vertical="top" wrapText="1" indent="1"/>
      <protection locked="0"/>
    </xf>
    <xf numFmtId="0" fontId="6" fillId="0" borderId="12" xfId="1" applyFont="1" applyFill="1" applyBorder="1" applyAlignment="1" applyProtection="1">
      <alignment horizontal="left" vertical="top" wrapText="1" indent="1"/>
      <protection locked="0"/>
    </xf>
  </cellXfs>
  <cellStyles count="6">
    <cellStyle name="Comma [0] 3" xfId="5"/>
    <cellStyle name="Comma 2" xfId="2"/>
    <cellStyle name="Normal" xfId="0" builtinId="0"/>
    <cellStyle name="Normal 2 2" xfId="1"/>
    <cellStyle name="Normal_Adjustment Template" xfId="4"/>
    <cellStyle name="Percent 2" xfId="3"/>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view="pageBreakPreview" zoomScaleNormal="100" zoomScaleSheetLayoutView="100" workbookViewId="0">
      <selection activeCell="D7" sqref="D7"/>
    </sheetView>
  </sheetViews>
  <sheetFormatPr defaultRowHeight="14.25" x14ac:dyDescent="0.2"/>
  <cols>
    <col min="1" max="1" width="5.85546875" style="1" customWidth="1"/>
    <col min="2" max="2" width="2.28515625" style="1" customWidth="1"/>
    <col min="3" max="3" width="3.28515625" style="1" customWidth="1"/>
    <col min="4" max="4" width="30.5703125" style="1" customWidth="1"/>
    <col min="5" max="5" width="2.28515625" style="1" customWidth="1"/>
    <col min="6" max="6" width="26.5703125" style="1" customWidth="1"/>
    <col min="7" max="7" width="2.28515625" style="1" customWidth="1"/>
    <col min="8" max="8" width="26.5703125" style="1" customWidth="1"/>
    <col min="9" max="9" width="2.28515625" style="1" customWidth="1"/>
    <col min="10" max="10" width="26.5703125" style="1" customWidth="1"/>
    <col min="11" max="11" width="2.28515625" style="1" customWidth="1"/>
    <col min="12" max="12" width="26.5703125" style="1" customWidth="1"/>
    <col min="13" max="16384" width="9.140625" style="1"/>
  </cols>
  <sheetData>
    <row r="1" spans="1:12" ht="18" x14ac:dyDescent="0.25">
      <c r="A1" s="82" t="s">
        <v>0</v>
      </c>
      <c r="B1" s="82"/>
      <c r="C1" s="82"/>
      <c r="D1" s="82"/>
      <c r="E1" s="82"/>
      <c r="F1" s="82"/>
      <c r="G1" s="82"/>
      <c r="H1" s="82"/>
      <c r="I1" s="82"/>
      <c r="J1" s="82"/>
      <c r="K1" s="82"/>
      <c r="L1" s="82"/>
    </row>
    <row r="2" spans="1:12" x14ac:dyDescent="0.2">
      <c r="A2" s="83" t="s">
        <v>1</v>
      </c>
      <c r="B2" s="83"/>
      <c r="C2" s="83"/>
      <c r="D2" s="83"/>
      <c r="E2" s="83"/>
      <c r="F2" s="83"/>
      <c r="G2" s="83"/>
      <c r="H2" s="83"/>
      <c r="I2" s="83"/>
      <c r="J2" s="83"/>
      <c r="K2" s="83"/>
      <c r="L2" s="83"/>
    </row>
    <row r="3" spans="1:12" ht="15" x14ac:dyDescent="0.25">
      <c r="D3" s="2"/>
    </row>
    <row r="4" spans="1:12" x14ac:dyDescent="0.2">
      <c r="A4" s="3"/>
      <c r="C4" s="4"/>
      <c r="D4" s="4"/>
      <c r="E4" s="5"/>
      <c r="F4" s="4"/>
      <c r="G4" s="5"/>
      <c r="H4" s="4"/>
      <c r="I4" s="5"/>
      <c r="J4" s="4"/>
      <c r="K4" s="5"/>
      <c r="L4" s="4"/>
    </row>
    <row r="5" spans="1:12" x14ac:dyDescent="0.2">
      <c r="A5" s="6"/>
      <c r="C5" s="6"/>
      <c r="D5" s="6"/>
      <c r="E5" s="5"/>
      <c r="F5" s="4"/>
      <c r="G5" s="5"/>
      <c r="H5" s="4"/>
      <c r="I5" s="5"/>
      <c r="J5" s="4"/>
      <c r="K5" s="5"/>
      <c r="L5" s="4"/>
    </row>
    <row r="6" spans="1:12" ht="15" x14ac:dyDescent="0.25">
      <c r="A6" s="84" t="s">
        <v>2</v>
      </c>
      <c r="B6" s="84"/>
      <c r="C6" s="84"/>
      <c r="D6" s="84"/>
      <c r="E6" s="84"/>
      <c r="F6" s="84"/>
      <c r="G6" s="84"/>
      <c r="H6" s="84"/>
      <c r="I6" s="84"/>
      <c r="J6" s="84"/>
      <c r="K6" s="84"/>
      <c r="L6" s="84"/>
    </row>
    <row r="7" spans="1:12" ht="15" x14ac:dyDescent="0.25">
      <c r="A7" s="4"/>
      <c r="B7" s="4"/>
      <c r="C7" s="7"/>
      <c r="D7" s="7"/>
      <c r="E7" s="7"/>
      <c r="F7" s="7"/>
      <c r="G7" s="7"/>
      <c r="H7" s="7"/>
      <c r="I7" s="7"/>
      <c r="J7" s="7"/>
      <c r="K7" s="7"/>
      <c r="L7" s="7"/>
    </row>
    <row r="8" spans="1:12" x14ac:dyDescent="0.2">
      <c r="A8" s="4"/>
      <c r="B8" s="4"/>
      <c r="C8" s="4"/>
      <c r="D8" s="4"/>
      <c r="E8" s="5"/>
      <c r="F8" s="8"/>
      <c r="G8" s="5"/>
      <c r="H8" s="8"/>
      <c r="I8" s="5"/>
      <c r="J8" s="8"/>
      <c r="K8" s="5"/>
      <c r="L8" s="8" t="s">
        <v>3</v>
      </c>
    </row>
    <row r="9" spans="1:12" x14ac:dyDescent="0.2">
      <c r="A9" s="4"/>
      <c r="B9" s="4"/>
      <c r="C9" s="4"/>
      <c r="D9" s="4"/>
      <c r="E9" s="5"/>
      <c r="F9" s="9" t="s">
        <v>4</v>
      </c>
      <c r="G9" s="5"/>
      <c r="H9" s="10" t="s">
        <v>5</v>
      </c>
      <c r="I9" s="5"/>
      <c r="J9" s="10" t="s">
        <v>5</v>
      </c>
      <c r="K9" s="5"/>
      <c r="L9" s="9" t="s">
        <v>4</v>
      </c>
    </row>
    <row r="10" spans="1:12" x14ac:dyDescent="0.2">
      <c r="A10" s="4"/>
      <c r="B10" s="4"/>
      <c r="C10" s="4"/>
      <c r="D10" s="4"/>
      <c r="E10" s="11"/>
      <c r="F10" s="12" t="s">
        <v>6</v>
      </c>
      <c r="G10" s="11"/>
      <c r="H10" s="8" t="s">
        <v>7</v>
      </c>
      <c r="I10" s="11"/>
      <c r="J10" s="8" t="s">
        <v>7</v>
      </c>
      <c r="K10" s="11"/>
      <c r="L10" s="12" t="s">
        <v>8</v>
      </c>
    </row>
    <row r="11" spans="1:12" x14ac:dyDescent="0.2">
      <c r="A11" s="4"/>
      <c r="B11" s="4"/>
      <c r="C11" s="4"/>
      <c r="D11" s="4"/>
      <c r="E11" s="13"/>
      <c r="F11" s="14" t="s">
        <v>9</v>
      </c>
      <c r="G11" s="13"/>
      <c r="H11" s="15" t="s">
        <v>10</v>
      </c>
      <c r="I11" s="13"/>
      <c r="J11" s="15" t="s">
        <v>11</v>
      </c>
      <c r="K11" s="13"/>
      <c r="L11" s="14" t="s">
        <v>9</v>
      </c>
    </row>
    <row r="12" spans="1:12" x14ac:dyDescent="0.2">
      <c r="A12" s="16"/>
      <c r="B12" s="16"/>
      <c r="C12" s="16"/>
      <c r="D12" s="16"/>
      <c r="E12" s="17"/>
      <c r="F12" s="18"/>
      <c r="G12" s="17"/>
      <c r="H12" s="18"/>
      <c r="I12" s="17"/>
      <c r="J12" s="18"/>
      <c r="K12" s="17"/>
      <c r="L12" s="18"/>
    </row>
    <row r="13" spans="1:12" x14ac:dyDescent="0.2">
      <c r="A13" s="19">
        <v>1</v>
      </c>
      <c r="B13" s="16"/>
      <c r="C13" s="16" t="s">
        <v>12</v>
      </c>
      <c r="D13" s="16"/>
      <c r="E13" s="17"/>
      <c r="F13" s="18"/>
      <c r="G13" s="17"/>
      <c r="H13" s="18"/>
      <c r="I13" s="17"/>
      <c r="J13" s="18"/>
      <c r="K13" s="17"/>
      <c r="L13" s="18"/>
    </row>
    <row r="14" spans="1:12" x14ac:dyDescent="0.2">
      <c r="A14" s="19">
        <v>2</v>
      </c>
      <c r="B14" s="16"/>
      <c r="C14" s="16"/>
      <c r="D14" s="20" t="s">
        <v>13</v>
      </c>
      <c r="E14" s="21"/>
      <c r="F14" s="22">
        <v>1977173141.788625</v>
      </c>
      <c r="G14" s="21"/>
      <c r="H14" s="22">
        <v>-65890413.872926474</v>
      </c>
      <c r="I14" s="21"/>
      <c r="J14" s="22">
        <v>-26413018.265555859</v>
      </c>
      <c r="K14" s="21"/>
      <c r="L14" s="22">
        <f>F14+H14+J14</f>
        <v>1884869709.6501427</v>
      </c>
    </row>
    <row r="15" spans="1:12" x14ac:dyDescent="0.2">
      <c r="A15" s="19">
        <v>3</v>
      </c>
      <c r="B15" s="16"/>
      <c r="C15" s="16"/>
      <c r="D15" s="20" t="s">
        <v>14</v>
      </c>
      <c r="E15" s="21"/>
      <c r="F15" s="22">
        <v>0</v>
      </c>
      <c r="G15" s="21"/>
      <c r="H15" s="22">
        <v>0</v>
      </c>
      <c r="I15" s="21"/>
      <c r="J15" s="22">
        <v>0</v>
      </c>
      <c r="K15" s="21"/>
      <c r="L15" s="22">
        <f>F15+H15+J15</f>
        <v>0</v>
      </c>
    </row>
    <row r="16" spans="1:12" x14ac:dyDescent="0.2">
      <c r="A16" s="19">
        <v>4</v>
      </c>
      <c r="B16" s="16"/>
      <c r="C16" s="16"/>
      <c r="D16" s="20" t="s">
        <v>15</v>
      </c>
      <c r="E16" s="21"/>
      <c r="F16" s="22">
        <v>99091638.181687623</v>
      </c>
      <c r="G16" s="21"/>
      <c r="H16" s="22">
        <v>0</v>
      </c>
      <c r="I16" s="21"/>
      <c r="J16" s="22">
        <v>0</v>
      </c>
      <c r="K16" s="21"/>
      <c r="L16" s="22">
        <f>F16+H16+J16</f>
        <v>99091638.181687623</v>
      </c>
    </row>
    <row r="17" spans="1:12" x14ac:dyDescent="0.2">
      <c r="A17" s="19">
        <v>5</v>
      </c>
      <c r="B17" s="16"/>
      <c r="C17" s="16"/>
      <c r="D17" s="20" t="s">
        <v>16</v>
      </c>
      <c r="E17" s="23"/>
      <c r="F17" s="24">
        <v>74277480.115379795</v>
      </c>
      <c r="G17" s="23"/>
      <c r="H17" s="22">
        <v>0</v>
      </c>
      <c r="I17" s="23"/>
      <c r="J17" s="22">
        <v>0</v>
      </c>
      <c r="K17" s="23"/>
      <c r="L17" s="22">
        <f>F17+H17+J17</f>
        <v>74277480.115379795</v>
      </c>
    </row>
    <row r="18" spans="1:12" x14ac:dyDescent="0.2">
      <c r="A18" s="19">
        <v>6</v>
      </c>
      <c r="B18" s="16"/>
      <c r="C18" s="16"/>
      <c r="D18" s="16"/>
      <c r="E18" s="23"/>
      <c r="F18" s="25">
        <f>SUM(F14:F17)</f>
        <v>2150542260.0856924</v>
      </c>
      <c r="G18" s="23"/>
      <c r="H18" s="25">
        <f>SUM(H14:H17)</f>
        <v>-65890413.872926474</v>
      </c>
      <c r="I18" s="23"/>
      <c r="J18" s="25">
        <f>SUM(J14:J17)</f>
        <v>-26413018.265555859</v>
      </c>
      <c r="K18" s="23"/>
      <c r="L18" s="25">
        <f>SUM(L14:L17)</f>
        <v>2058238827.9472101</v>
      </c>
    </row>
    <row r="19" spans="1:12" x14ac:dyDescent="0.2">
      <c r="A19" s="19">
        <v>7</v>
      </c>
      <c r="B19" s="16"/>
      <c r="C19" s="16"/>
      <c r="D19" s="16"/>
      <c r="E19" s="23"/>
      <c r="F19" s="16"/>
      <c r="G19" s="23"/>
      <c r="H19" s="16"/>
      <c r="I19" s="23"/>
      <c r="J19" s="16"/>
      <c r="K19" s="23"/>
      <c r="L19" s="16"/>
    </row>
    <row r="20" spans="1:12" x14ac:dyDescent="0.2">
      <c r="A20" s="19">
        <v>8</v>
      </c>
      <c r="B20" s="16"/>
      <c r="C20" s="16" t="s">
        <v>17</v>
      </c>
      <c r="D20" s="16"/>
      <c r="E20" s="23"/>
      <c r="F20" s="16"/>
      <c r="G20" s="23"/>
      <c r="H20" s="16"/>
      <c r="I20" s="23"/>
      <c r="J20" s="16"/>
      <c r="K20" s="23"/>
      <c r="L20" s="16"/>
    </row>
    <row r="21" spans="1:12" x14ac:dyDescent="0.2">
      <c r="A21" s="19">
        <v>9</v>
      </c>
      <c r="B21" s="16"/>
      <c r="C21" s="16"/>
      <c r="D21" s="20" t="s">
        <v>18</v>
      </c>
      <c r="E21" s="23"/>
      <c r="F21" s="26">
        <v>474540208.60803145</v>
      </c>
      <c r="G21" s="23"/>
      <c r="H21" s="22">
        <v>0</v>
      </c>
      <c r="I21" s="23"/>
      <c r="J21" s="22">
        <v>0</v>
      </c>
      <c r="K21" s="23"/>
      <c r="L21" s="22">
        <f t="shared" ref="L21:L30" si="0">F21+H21+J21</f>
        <v>474540208.60803145</v>
      </c>
    </row>
    <row r="22" spans="1:12" x14ac:dyDescent="0.2">
      <c r="A22" s="19">
        <v>10</v>
      </c>
      <c r="B22" s="16"/>
      <c r="C22" s="16"/>
      <c r="D22" s="20" t="s">
        <v>19</v>
      </c>
      <c r="E22" s="23"/>
      <c r="F22" s="26">
        <v>0</v>
      </c>
      <c r="G22" s="23"/>
      <c r="H22" s="22">
        <v>0</v>
      </c>
      <c r="I22" s="23"/>
      <c r="J22" s="22">
        <v>0</v>
      </c>
      <c r="K22" s="23"/>
      <c r="L22" s="22">
        <f t="shared" si="0"/>
        <v>0</v>
      </c>
    </row>
    <row r="23" spans="1:12" x14ac:dyDescent="0.2">
      <c r="A23" s="19">
        <v>11</v>
      </c>
      <c r="B23" s="16"/>
      <c r="C23" s="16"/>
      <c r="D23" s="20" t="s">
        <v>20</v>
      </c>
      <c r="E23" s="23"/>
      <c r="F23" s="26">
        <v>18594626.692278214</v>
      </c>
      <c r="G23" s="23"/>
      <c r="H23" s="22">
        <v>0</v>
      </c>
      <c r="I23" s="23"/>
      <c r="J23" s="22">
        <v>0</v>
      </c>
      <c r="K23" s="23"/>
      <c r="L23" s="22">
        <f t="shared" si="0"/>
        <v>18594626.692278214</v>
      </c>
    </row>
    <row r="24" spans="1:12" x14ac:dyDescent="0.2">
      <c r="A24" s="19">
        <v>12</v>
      </c>
      <c r="B24" s="16"/>
      <c r="C24" s="16"/>
      <c r="D24" s="20" t="s">
        <v>21</v>
      </c>
      <c r="E24" s="23"/>
      <c r="F24" s="26">
        <v>416643698.98905283</v>
      </c>
      <c r="G24" s="23"/>
      <c r="H24" s="22">
        <v>0</v>
      </c>
      <c r="I24" s="23"/>
      <c r="J24" s="22">
        <v>0</v>
      </c>
      <c r="K24" s="23"/>
      <c r="L24" s="22">
        <f t="shared" si="0"/>
        <v>416643698.98905283</v>
      </c>
    </row>
    <row r="25" spans="1:12" x14ac:dyDescent="0.2">
      <c r="A25" s="19">
        <v>13</v>
      </c>
      <c r="B25" s="16"/>
      <c r="C25" s="16"/>
      <c r="D25" s="16" t="s">
        <v>22</v>
      </c>
      <c r="E25" s="27"/>
      <c r="F25" s="26">
        <v>89078921.678049162</v>
      </c>
      <c r="G25" s="27"/>
      <c r="H25" s="22">
        <v>0</v>
      </c>
      <c r="I25" s="27"/>
      <c r="J25" s="22">
        <v>0</v>
      </c>
      <c r="K25" s="27"/>
      <c r="L25" s="22">
        <f t="shared" si="0"/>
        <v>89078921.678049162</v>
      </c>
    </row>
    <row r="26" spans="1:12" x14ac:dyDescent="0.2">
      <c r="A26" s="19">
        <v>14</v>
      </c>
      <c r="B26" s="16"/>
      <c r="C26" s="16"/>
      <c r="D26" s="16" t="s">
        <v>23</v>
      </c>
      <c r="E26" s="27"/>
      <c r="F26" s="26">
        <v>82131004.574532866</v>
      </c>
      <c r="G26" s="27"/>
      <c r="H26" s="22">
        <v>0</v>
      </c>
      <c r="I26" s="27"/>
      <c r="J26" s="22">
        <v>0</v>
      </c>
      <c r="K26" s="27"/>
      <c r="L26" s="22">
        <f t="shared" si="0"/>
        <v>82131004.574532866</v>
      </c>
    </row>
    <row r="27" spans="1:12" x14ac:dyDescent="0.2">
      <c r="A27" s="19">
        <v>15</v>
      </c>
      <c r="B27" s="16"/>
      <c r="C27" s="16"/>
      <c r="D27" s="16" t="s">
        <v>24</v>
      </c>
      <c r="E27" s="27"/>
      <c r="F27" s="26">
        <v>33063752.327666704</v>
      </c>
      <c r="G27" s="27"/>
      <c r="H27" s="22">
        <v>-157391.27863195911</v>
      </c>
      <c r="I27" s="27"/>
      <c r="J27" s="22">
        <v>-63092.314541570842</v>
      </c>
      <c r="K27" s="27"/>
      <c r="L27" s="22">
        <f t="shared" si="0"/>
        <v>32843268.734493174</v>
      </c>
    </row>
    <row r="28" spans="1:12" x14ac:dyDescent="0.2">
      <c r="A28" s="19">
        <v>16</v>
      </c>
      <c r="B28" s="16"/>
      <c r="C28" s="16"/>
      <c r="D28" s="16" t="s">
        <v>25</v>
      </c>
      <c r="E28" s="27"/>
      <c r="F28" s="26">
        <v>4804900.7445610417</v>
      </c>
      <c r="G28" s="27"/>
      <c r="H28" s="22">
        <v>0</v>
      </c>
      <c r="I28" s="27"/>
      <c r="J28" s="22">
        <v>0</v>
      </c>
      <c r="K28" s="27"/>
      <c r="L28" s="22">
        <f t="shared" si="0"/>
        <v>4804900.7445610417</v>
      </c>
    </row>
    <row r="29" spans="1:12" x14ac:dyDescent="0.2">
      <c r="A29" s="19">
        <v>17</v>
      </c>
      <c r="B29" s="16"/>
      <c r="C29" s="16"/>
      <c r="D29" s="16" t="s">
        <v>26</v>
      </c>
      <c r="E29" s="27"/>
      <c r="F29" s="26">
        <v>0</v>
      </c>
      <c r="G29" s="27"/>
      <c r="H29" s="22">
        <v>0</v>
      </c>
      <c r="I29" s="27"/>
      <c r="J29" s="22">
        <v>0</v>
      </c>
      <c r="K29" s="27"/>
      <c r="L29" s="22">
        <f t="shared" si="0"/>
        <v>0</v>
      </c>
    </row>
    <row r="30" spans="1:12" x14ac:dyDescent="0.2">
      <c r="A30" s="19">
        <v>18</v>
      </c>
      <c r="B30" s="16"/>
      <c r="C30" s="16"/>
      <c r="D30" s="16" t="s">
        <v>27</v>
      </c>
      <c r="E30" s="27"/>
      <c r="F30" s="26">
        <v>61149705.282059066</v>
      </c>
      <c r="G30" s="27"/>
      <c r="H30" s="22">
        <v>0</v>
      </c>
      <c r="I30" s="27"/>
      <c r="J30" s="22">
        <v>0</v>
      </c>
      <c r="K30" s="27"/>
      <c r="L30" s="22">
        <f t="shared" si="0"/>
        <v>61149705.282059066</v>
      </c>
    </row>
    <row r="31" spans="1:12" x14ac:dyDescent="0.2">
      <c r="A31" s="19">
        <v>19</v>
      </c>
      <c r="B31" s="16"/>
      <c r="C31" s="16"/>
      <c r="D31" s="16"/>
      <c r="E31" s="27"/>
      <c r="F31" s="28"/>
      <c r="G31" s="27"/>
      <c r="H31" s="28"/>
      <c r="I31" s="27"/>
      <c r="J31" s="28"/>
      <c r="K31" s="27"/>
      <c r="L31" s="28"/>
    </row>
    <row r="32" spans="1:12" x14ac:dyDescent="0.2">
      <c r="A32" s="19">
        <v>20</v>
      </c>
      <c r="B32" s="16"/>
      <c r="C32" s="16"/>
      <c r="D32" s="16"/>
      <c r="E32" s="27"/>
      <c r="F32" s="22">
        <f>SUM(F21:F30)</f>
        <v>1180006818.8962312</v>
      </c>
      <c r="G32" s="27"/>
      <c r="H32" s="22">
        <f>SUM(H21:H30)</f>
        <v>-157391.27863195911</v>
      </c>
      <c r="I32" s="27"/>
      <c r="J32" s="22">
        <f>SUM(J21:J30)</f>
        <v>-63092.314541570842</v>
      </c>
      <c r="K32" s="27"/>
      <c r="L32" s="22">
        <f>SUM(L21:L30)</f>
        <v>1179786335.3030577</v>
      </c>
    </row>
    <row r="33" spans="1:12" x14ac:dyDescent="0.2">
      <c r="A33" s="19">
        <v>21</v>
      </c>
      <c r="B33" s="16"/>
      <c r="C33" s="16"/>
      <c r="D33" s="16"/>
      <c r="E33" s="27"/>
      <c r="F33" s="16"/>
      <c r="G33" s="27"/>
      <c r="H33" s="22"/>
      <c r="I33" s="27"/>
      <c r="J33" s="22"/>
      <c r="K33" s="27"/>
      <c r="L33" s="16"/>
    </row>
    <row r="34" spans="1:12" x14ac:dyDescent="0.2">
      <c r="A34" s="19">
        <v>22</v>
      </c>
      <c r="B34" s="16"/>
      <c r="C34" s="16"/>
      <c r="D34" s="16" t="s">
        <v>28</v>
      </c>
      <c r="E34" s="27"/>
      <c r="F34" s="26">
        <v>290531714.05784076</v>
      </c>
      <c r="G34" s="27"/>
      <c r="H34" s="22">
        <v>0</v>
      </c>
      <c r="I34" s="27"/>
      <c r="J34" s="22">
        <v>0</v>
      </c>
      <c r="K34" s="27"/>
      <c r="L34" s="22">
        <f t="shared" ref="L34:L41" si="1">F34+H34+J34</f>
        <v>290531714.05784076</v>
      </c>
    </row>
    <row r="35" spans="1:12" x14ac:dyDescent="0.2">
      <c r="A35" s="19">
        <v>23</v>
      </c>
      <c r="B35" s="16"/>
      <c r="C35" s="16"/>
      <c r="D35" s="16" t="s">
        <v>29</v>
      </c>
      <c r="E35" s="27"/>
      <c r="F35" s="26">
        <v>25337048.703788236</v>
      </c>
      <c r="G35" s="27"/>
      <c r="H35" s="22">
        <v>0</v>
      </c>
      <c r="I35" s="27"/>
      <c r="J35" s="22">
        <v>0</v>
      </c>
      <c r="K35" s="27"/>
      <c r="L35" s="22">
        <f t="shared" si="1"/>
        <v>25337048.703788236</v>
      </c>
    </row>
    <row r="36" spans="1:12" x14ac:dyDescent="0.2">
      <c r="A36" s="19">
        <v>24</v>
      </c>
      <c r="B36" s="16"/>
      <c r="C36" s="16"/>
      <c r="D36" s="16" t="s">
        <v>30</v>
      </c>
      <c r="E36" s="27"/>
      <c r="F36" s="26">
        <v>69404050.975820452</v>
      </c>
      <c r="G36" s="27"/>
      <c r="H36" s="22">
        <v>-195167.40589161217</v>
      </c>
      <c r="I36" s="27"/>
      <c r="J36" s="22">
        <v>-78235.360102578998</v>
      </c>
      <c r="K36" s="27"/>
      <c r="L36" s="22">
        <f t="shared" si="1"/>
        <v>69130648.209826261</v>
      </c>
    </row>
    <row r="37" spans="1:12" x14ac:dyDescent="0.2">
      <c r="A37" s="19">
        <v>25</v>
      </c>
      <c r="B37" s="16"/>
      <c r="C37" s="16"/>
      <c r="D37" s="16" t="s">
        <v>31</v>
      </c>
      <c r="E37" s="27"/>
      <c r="F37" s="26">
        <v>24188935.857791036</v>
      </c>
      <c r="G37" s="27"/>
      <c r="H37" s="22">
        <v>-3957459.2114084437</v>
      </c>
      <c r="I37" s="27"/>
      <c r="J37" s="22">
        <v>-5318920.8687649071</v>
      </c>
      <c r="K37" s="27"/>
      <c r="L37" s="22">
        <f t="shared" si="1"/>
        <v>14912555.777617685</v>
      </c>
    </row>
    <row r="38" spans="1:12" x14ac:dyDescent="0.2">
      <c r="A38" s="19">
        <v>26</v>
      </c>
      <c r="B38" s="16"/>
      <c r="C38" s="16"/>
      <c r="D38" s="16" t="s">
        <v>32</v>
      </c>
      <c r="E38" s="27"/>
      <c r="F38" s="26">
        <v>6565241.4241878437</v>
      </c>
      <c r="G38" s="27"/>
      <c r="H38" s="22">
        <v>3480572.6492084274</v>
      </c>
      <c r="I38" s="27"/>
      <c r="J38" s="22">
        <v>-1204588.3463626057</v>
      </c>
      <c r="K38" s="27"/>
      <c r="L38" s="22">
        <f t="shared" si="1"/>
        <v>8841225.7270336654</v>
      </c>
    </row>
    <row r="39" spans="1:12" x14ac:dyDescent="0.2">
      <c r="A39" s="19">
        <v>27</v>
      </c>
      <c r="B39" s="16"/>
      <c r="C39" s="16"/>
      <c r="D39" s="16" t="s">
        <v>33</v>
      </c>
      <c r="E39" s="27"/>
      <c r="F39" s="26">
        <v>107107327.40901682</v>
      </c>
      <c r="G39" s="27"/>
      <c r="H39" s="22">
        <v>-65665310.161038637</v>
      </c>
      <c r="I39" s="27"/>
      <c r="J39" s="22">
        <v>-20470344.183666468</v>
      </c>
      <c r="K39" s="27"/>
      <c r="L39" s="22">
        <f t="shared" si="1"/>
        <v>20971673.064311713</v>
      </c>
    </row>
    <row r="40" spans="1:12" x14ac:dyDescent="0.2">
      <c r="A40" s="19">
        <v>28</v>
      </c>
      <c r="B40" s="16"/>
      <c r="C40" s="16"/>
      <c r="D40" s="16" t="s">
        <v>34</v>
      </c>
      <c r="E40" s="27"/>
      <c r="F40" s="26">
        <v>-3090508.1405781331</v>
      </c>
      <c r="G40" s="27"/>
      <c r="H40" s="22">
        <v>0</v>
      </c>
      <c r="I40" s="27"/>
      <c r="J40" s="22">
        <v>0</v>
      </c>
      <c r="K40" s="27"/>
      <c r="L40" s="22">
        <f t="shared" si="1"/>
        <v>-3090508.1405781331</v>
      </c>
    </row>
    <row r="41" spans="1:12" x14ac:dyDescent="0.2">
      <c r="A41" s="19">
        <v>29</v>
      </c>
      <c r="B41" s="16"/>
      <c r="C41" s="16"/>
      <c r="D41" s="16" t="s">
        <v>35</v>
      </c>
      <c r="E41" s="23"/>
      <c r="F41" s="26">
        <v>577753.31188318052</v>
      </c>
      <c r="G41" s="23"/>
      <c r="H41" s="22">
        <v>0</v>
      </c>
      <c r="I41" s="23"/>
      <c r="J41" s="22">
        <v>0</v>
      </c>
      <c r="K41" s="23"/>
      <c r="L41" s="22">
        <f t="shared" si="1"/>
        <v>577753.31188318052</v>
      </c>
    </row>
    <row r="42" spans="1:12" x14ac:dyDescent="0.2">
      <c r="A42" s="19">
        <v>30</v>
      </c>
      <c r="B42" s="16"/>
      <c r="C42" s="16"/>
      <c r="D42" s="16"/>
      <c r="E42" s="23"/>
      <c r="F42" s="28"/>
      <c r="G42" s="23"/>
      <c r="H42" s="28"/>
      <c r="I42" s="23"/>
      <c r="J42" s="28"/>
      <c r="K42" s="23"/>
      <c r="L42" s="28"/>
    </row>
    <row r="43" spans="1:12" x14ac:dyDescent="0.2">
      <c r="A43" s="19">
        <v>31</v>
      </c>
      <c r="B43" s="16"/>
      <c r="C43" s="16"/>
      <c r="D43" s="16"/>
      <c r="E43" s="27"/>
      <c r="F43" s="22">
        <f>SUM(F32:F41)</f>
        <v>1700628382.4959817</v>
      </c>
      <c r="G43" s="27"/>
      <c r="H43" s="22">
        <f>SUM(H32:H41)</f>
        <v>-66494755.407762222</v>
      </c>
      <c r="I43" s="27"/>
      <c r="J43" s="22">
        <f>SUM(J32:J41)</f>
        <v>-27135181.07343813</v>
      </c>
      <c r="K43" s="27"/>
      <c r="L43" s="22">
        <f>SUM(L32:L41)</f>
        <v>1606998446.0147812</v>
      </c>
    </row>
    <row r="44" spans="1:12" x14ac:dyDescent="0.2">
      <c r="A44" s="19">
        <v>32</v>
      </c>
      <c r="B44" s="16"/>
      <c r="C44" s="16"/>
      <c r="D44" s="16"/>
      <c r="E44" s="23"/>
      <c r="F44" s="16"/>
      <c r="G44" s="23"/>
      <c r="H44" s="16"/>
      <c r="I44" s="23"/>
      <c r="J44" s="16"/>
      <c r="K44" s="23"/>
      <c r="L44" s="16"/>
    </row>
    <row r="45" spans="1:12" ht="15" thickBot="1" x14ac:dyDescent="0.25">
      <c r="A45" s="19">
        <v>33</v>
      </c>
      <c r="B45" s="16"/>
      <c r="C45" s="16" t="s">
        <v>36</v>
      </c>
      <c r="D45" s="16"/>
      <c r="E45" s="23"/>
      <c r="F45" s="29">
        <f>F18-F43</f>
        <v>449913877.58971071</v>
      </c>
      <c r="G45" s="23"/>
      <c r="H45" s="29">
        <f>H18-H43</f>
        <v>604341.53483574837</v>
      </c>
      <c r="I45" s="23"/>
      <c r="J45" s="29">
        <f>J18-J43</f>
        <v>722162.80788227171</v>
      </c>
      <c r="K45" s="23"/>
      <c r="L45" s="29">
        <f>L18-L43</f>
        <v>451240381.93242884</v>
      </c>
    </row>
    <row r="46" spans="1:12" ht="15" thickTop="1" x14ac:dyDescent="0.2">
      <c r="A46" s="19">
        <v>34</v>
      </c>
      <c r="B46" s="16"/>
      <c r="C46" s="16"/>
      <c r="D46" s="16"/>
      <c r="E46" s="23"/>
      <c r="F46" s="16"/>
      <c r="G46" s="23"/>
      <c r="H46" s="16"/>
      <c r="I46" s="23"/>
      <c r="J46" s="16"/>
      <c r="K46" s="23"/>
      <c r="L46" s="16"/>
    </row>
    <row r="47" spans="1:12" x14ac:dyDescent="0.2">
      <c r="A47" s="19">
        <v>35</v>
      </c>
      <c r="B47" s="16"/>
      <c r="C47" s="16" t="s">
        <v>37</v>
      </c>
      <c r="D47" s="16"/>
      <c r="E47" s="27"/>
      <c r="F47" s="16"/>
      <c r="G47" s="27"/>
      <c r="H47" s="16"/>
      <c r="I47" s="27"/>
      <c r="J47" s="16"/>
      <c r="K47" s="27"/>
      <c r="L47" s="16"/>
    </row>
    <row r="48" spans="1:12" x14ac:dyDescent="0.2">
      <c r="A48" s="19">
        <v>36</v>
      </c>
      <c r="B48" s="16"/>
      <c r="C48" s="16"/>
      <c r="D48" s="16" t="s">
        <v>38</v>
      </c>
      <c r="E48" s="27"/>
      <c r="F48" s="26">
        <v>11951351290.15374</v>
      </c>
      <c r="G48" s="27"/>
      <c r="H48" s="22">
        <v>0</v>
      </c>
      <c r="I48" s="27"/>
      <c r="J48" s="22">
        <v>0</v>
      </c>
      <c r="K48" s="27"/>
      <c r="L48" s="22">
        <f t="shared" ref="L48:L58" si="2">F48+H48+J48</f>
        <v>11951351290.15374</v>
      </c>
    </row>
    <row r="49" spans="1:12" x14ac:dyDescent="0.2">
      <c r="A49" s="19">
        <v>37</v>
      </c>
      <c r="B49" s="16"/>
      <c r="C49" s="16"/>
      <c r="D49" s="16" t="s">
        <v>39</v>
      </c>
      <c r="E49" s="27"/>
      <c r="F49" s="26">
        <v>7249580.3093455834</v>
      </c>
      <c r="G49" s="27"/>
      <c r="H49" s="22">
        <v>0</v>
      </c>
      <c r="I49" s="27"/>
      <c r="J49" s="22">
        <v>0</v>
      </c>
      <c r="K49" s="27"/>
      <c r="L49" s="22">
        <f t="shared" si="2"/>
        <v>7249580.3093455834</v>
      </c>
    </row>
    <row r="50" spans="1:12" x14ac:dyDescent="0.2">
      <c r="A50" s="19">
        <v>38</v>
      </c>
      <c r="B50" s="16"/>
      <c r="C50" s="16"/>
      <c r="D50" s="16" t="s">
        <v>40</v>
      </c>
      <c r="E50" s="27"/>
      <c r="F50" s="26">
        <v>357202241.05035967</v>
      </c>
      <c r="G50" s="27"/>
      <c r="H50" s="22">
        <v>0</v>
      </c>
      <c r="I50" s="27"/>
      <c r="J50" s="22">
        <v>0</v>
      </c>
      <c r="K50" s="27"/>
      <c r="L50" s="22">
        <f t="shared" si="2"/>
        <v>357202241.05035967</v>
      </c>
    </row>
    <row r="51" spans="1:12" x14ac:dyDescent="0.2">
      <c r="A51" s="19">
        <v>39</v>
      </c>
      <c r="B51" s="16"/>
      <c r="C51" s="16"/>
      <c r="D51" s="16" t="s">
        <v>41</v>
      </c>
      <c r="E51" s="27"/>
      <c r="F51" s="26">
        <v>22318809.535740279</v>
      </c>
      <c r="G51" s="27"/>
      <c r="H51" s="22">
        <v>0</v>
      </c>
      <c r="I51" s="27"/>
      <c r="J51" s="22">
        <v>0</v>
      </c>
      <c r="K51" s="27"/>
      <c r="L51" s="22">
        <f t="shared" si="2"/>
        <v>22318809.535740279</v>
      </c>
    </row>
    <row r="52" spans="1:12" x14ac:dyDescent="0.2">
      <c r="A52" s="19">
        <v>40</v>
      </c>
      <c r="B52" s="16"/>
      <c r="C52" s="16"/>
      <c r="D52" s="16" t="s">
        <v>42</v>
      </c>
      <c r="E52" s="27"/>
      <c r="F52" s="26">
        <v>0</v>
      </c>
      <c r="G52" s="27"/>
      <c r="H52" s="22">
        <v>0</v>
      </c>
      <c r="I52" s="27"/>
      <c r="J52" s="22">
        <v>0</v>
      </c>
      <c r="K52" s="27"/>
      <c r="L52" s="22">
        <f t="shared" si="2"/>
        <v>0</v>
      </c>
    </row>
    <row r="53" spans="1:12" x14ac:dyDescent="0.2">
      <c r="A53" s="19">
        <v>41</v>
      </c>
      <c r="B53" s="16"/>
      <c r="C53" s="16"/>
      <c r="D53" s="16" t="s">
        <v>43</v>
      </c>
      <c r="E53" s="27"/>
      <c r="F53" s="26">
        <v>16391011.547024617</v>
      </c>
      <c r="G53" s="27"/>
      <c r="H53" s="22">
        <v>0</v>
      </c>
      <c r="I53" s="27"/>
      <c r="J53" s="22">
        <v>0</v>
      </c>
      <c r="K53" s="27"/>
      <c r="L53" s="22">
        <f t="shared" si="2"/>
        <v>16391011.547024617</v>
      </c>
    </row>
    <row r="54" spans="1:12" x14ac:dyDescent="0.2">
      <c r="A54" s="19">
        <v>42</v>
      </c>
      <c r="B54" s="16"/>
      <c r="C54" s="16"/>
      <c r="D54" s="16" t="s">
        <v>44</v>
      </c>
      <c r="E54" s="27"/>
      <c r="F54" s="26">
        <v>87842266.200849548</v>
      </c>
      <c r="G54" s="27"/>
      <c r="H54" s="22">
        <v>0</v>
      </c>
      <c r="I54" s="27"/>
      <c r="J54" s="22">
        <v>0</v>
      </c>
      <c r="K54" s="27"/>
      <c r="L54" s="22">
        <f t="shared" si="2"/>
        <v>87842266.200849548</v>
      </c>
    </row>
    <row r="55" spans="1:12" x14ac:dyDescent="0.2">
      <c r="A55" s="19">
        <v>43</v>
      </c>
      <c r="B55" s="16"/>
      <c r="C55" s="16"/>
      <c r="D55" s="16" t="s">
        <v>45</v>
      </c>
      <c r="E55" s="27"/>
      <c r="F55" s="26">
        <v>100367438.50736506</v>
      </c>
      <c r="G55" s="27"/>
      <c r="H55" s="22">
        <v>0</v>
      </c>
      <c r="I55" s="27"/>
      <c r="J55" s="22">
        <v>0</v>
      </c>
      <c r="K55" s="27"/>
      <c r="L55" s="22">
        <f t="shared" si="2"/>
        <v>100367438.50736506</v>
      </c>
    </row>
    <row r="56" spans="1:12" x14ac:dyDescent="0.2">
      <c r="A56" s="19">
        <v>44</v>
      </c>
      <c r="B56" s="16"/>
      <c r="C56" s="16"/>
      <c r="D56" s="16" t="s">
        <v>46</v>
      </c>
      <c r="E56" s="27"/>
      <c r="F56" s="26">
        <v>21202251.94087442</v>
      </c>
      <c r="G56" s="27"/>
      <c r="H56" s="22">
        <v>174289.95241595805</v>
      </c>
      <c r="I56" s="27"/>
      <c r="J56" s="22">
        <v>-715.51948297768831</v>
      </c>
      <c r="K56" s="27"/>
      <c r="L56" s="22">
        <f t="shared" si="2"/>
        <v>21375826.3738074</v>
      </c>
    </row>
    <row r="57" spans="1:12" x14ac:dyDescent="0.2">
      <c r="A57" s="19">
        <v>45</v>
      </c>
      <c r="B57" s="16"/>
      <c r="C57" s="16"/>
      <c r="D57" s="16" t="s">
        <v>47</v>
      </c>
      <c r="E57" s="27"/>
      <c r="F57" s="26">
        <v>16219.827276181484</v>
      </c>
      <c r="G57" s="27"/>
      <c r="H57" s="22">
        <v>0</v>
      </c>
      <c r="I57" s="27"/>
      <c r="J57" s="22">
        <v>0</v>
      </c>
      <c r="K57" s="27"/>
      <c r="L57" s="22">
        <f t="shared" si="2"/>
        <v>16219.827276181484</v>
      </c>
    </row>
    <row r="58" spans="1:12" x14ac:dyDescent="0.2">
      <c r="A58" s="19">
        <v>46</v>
      </c>
      <c r="B58" s="16"/>
      <c r="C58" s="16"/>
      <c r="D58" s="16" t="s">
        <v>48</v>
      </c>
      <c r="E58" s="27"/>
      <c r="F58" s="26">
        <v>0</v>
      </c>
      <c r="G58" s="27"/>
      <c r="H58" s="22">
        <v>0</v>
      </c>
      <c r="I58" s="27"/>
      <c r="J58" s="22">
        <v>0</v>
      </c>
      <c r="K58" s="27"/>
      <c r="L58" s="22">
        <f t="shared" si="2"/>
        <v>0</v>
      </c>
    </row>
    <row r="59" spans="1:12" x14ac:dyDescent="0.2">
      <c r="A59" s="19">
        <v>47</v>
      </c>
      <c r="B59" s="16"/>
      <c r="C59" s="16"/>
      <c r="D59" s="16"/>
      <c r="E59" s="27"/>
      <c r="F59" s="30"/>
      <c r="G59" s="27"/>
      <c r="H59" s="30"/>
      <c r="I59" s="27"/>
      <c r="J59" s="30"/>
      <c r="K59" s="27"/>
      <c r="L59" s="30"/>
    </row>
    <row r="60" spans="1:12" x14ac:dyDescent="0.2">
      <c r="A60" s="19">
        <v>48</v>
      </c>
      <c r="B60" s="16"/>
      <c r="C60" s="16"/>
      <c r="D60" s="16"/>
      <c r="E60" s="27"/>
      <c r="F60" s="26">
        <f>SUM(F48:F58)</f>
        <v>12563941109.072573</v>
      </c>
      <c r="G60" s="27"/>
      <c r="H60" s="26">
        <f>SUM(H48:H58)</f>
        <v>174289.95241595805</v>
      </c>
      <c r="I60" s="27"/>
      <c r="J60" s="26">
        <f>SUM(J48:J58)</f>
        <v>-715.51948297768831</v>
      </c>
      <c r="K60" s="27"/>
      <c r="L60" s="26">
        <f>SUM(L48:L58)</f>
        <v>12564114683.505507</v>
      </c>
    </row>
    <row r="61" spans="1:12" x14ac:dyDescent="0.2">
      <c r="A61" s="19">
        <v>49</v>
      </c>
      <c r="B61" s="16"/>
      <c r="C61" s="16"/>
      <c r="D61" s="16"/>
      <c r="E61" s="27"/>
      <c r="F61" s="16"/>
      <c r="G61" s="27"/>
      <c r="H61" s="16"/>
      <c r="I61" s="27"/>
      <c r="J61" s="16"/>
      <c r="K61" s="27"/>
      <c r="L61" s="16"/>
    </row>
    <row r="62" spans="1:12" x14ac:dyDescent="0.2">
      <c r="A62" s="19">
        <v>50</v>
      </c>
      <c r="B62" s="16"/>
      <c r="C62" s="16" t="s">
        <v>49</v>
      </c>
      <c r="D62" s="16"/>
      <c r="E62" s="27"/>
      <c r="F62" s="16"/>
      <c r="G62" s="27"/>
      <c r="H62" s="16"/>
      <c r="I62" s="27"/>
      <c r="J62" s="16"/>
      <c r="K62" s="27"/>
      <c r="L62" s="16"/>
    </row>
    <row r="63" spans="1:12" x14ac:dyDescent="0.2">
      <c r="A63" s="19">
        <v>51</v>
      </c>
      <c r="B63" s="16"/>
      <c r="C63" s="16"/>
      <c r="D63" s="16" t="s">
        <v>50</v>
      </c>
      <c r="E63" s="27"/>
      <c r="F63" s="26">
        <v>-3687877140.8111062</v>
      </c>
      <c r="G63" s="27"/>
      <c r="H63" s="22">
        <v>0</v>
      </c>
      <c r="I63" s="27"/>
      <c r="J63" s="22">
        <v>0</v>
      </c>
      <c r="K63" s="27"/>
      <c r="L63" s="22">
        <f t="shared" ref="L63:L69" si="3">F63+H63+J63</f>
        <v>-3687877140.8111062</v>
      </c>
    </row>
    <row r="64" spans="1:12" x14ac:dyDescent="0.2">
      <c r="A64" s="19">
        <v>52</v>
      </c>
      <c r="B64" s="16"/>
      <c r="C64" s="16"/>
      <c r="D64" s="16" t="s">
        <v>51</v>
      </c>
      <c r="E64" s="27"/>
      <c r="F64" s="26">
        <v>-224055411.66066802</v>
      </c>
      <c r="G64" s="27"/>
      <c r="H64" s="22">
        <v>0</v>
      </c>
      <c r="I64" s="27"/>
      <c r="J64" s="22">
        <v>0</v>
      </c>
      <c r="K64" s="27"/>
      <c r="L64" s="22">
        <f t="shared" si="3"/>
        <v>-224055411.66066802</v>
      </c>
    </row>
    <row r="65" spans="1:12" x14ac:dyDescent="0.2">
      <c r="A65" s="19">
        <v>53</v>
      </c>
      <c r="B65" s="16"/>
      <c r="C65" s="16"/>
      <c r="D65" s="16" t="s">
        <v>52</v>
      </c>
      <c r="E65" s="27"/>
      <c r="F65" s="26">
        <v>-2055276934.0472014</v>
      </c>
      <c r="G65" s="27"/>
      <c r="H65" s="22">
        <v>8390409.1294782162</v>
      </c>
      <c r="I65" s="27"/>
      <c r="J65" s="22">
        <v>10235172</v>
      </c>
      <c r="K65" s="27"/>
      <c r="L65" s="22">
        <f t="shared" si="3"/>
        <v>-2036651352.9177232</v>
      </c>
    </row>
    <row r="66" spans="1:12" x14ac:dyDescent="0.2">
      <c r="A66" s="19">
        <v>54</v>
      </c>
      <c r="B66" s="16"/>
      <c r="C66" s="16"/>
      <c r="D66" s="16" t="s">
        <v>53</v>
      </c>
      <c r="E66" s="27"/>
      <c r="F66" s="26">
        <v>-151350.65032536892</v>
      </c>
      <c r="G66" s="27"/>
      <c r="H66" s="22">
        <v>0</v>
      </c>
      <c r="I66" s="27"/>
      <c r="J66" s="22">
        <v>0</v>
      </c>
      <c r="K66" s="27"/>
      <c r="L66" s="22">
        <f t="shared" si="3"/>
        <v>-151350.65032536892</v>
      </c>
    </row>
    <row r="67" spans="1:12" x14ac:dyDescent="0.2">
      <c r="A67" s="19">
        <v>55</v>
      </c>
      <c r="B67" s="16"/>
      <c r="C67" s="16"/>
      <c r="D67" s="16" t="s">
        <v>54</v>
      </c>
      <c r="E67" s="27"/>
      <c r="F67" s="26">
        <v>-19682679.295617763</v>
      </c>
      <c r="G67" s="27"/>
      <c r="H67" s="22">
        <v>0</v>
      </c>
      <c r="I67" s="27"/>
      <c r="J67" s="22">
        <v>0</v>
      </c>
      <c r="K67" s="27"/>
      <c r="L67" s="22">
        <f t="shared" si="3"/>
        <v>-19682679.295617763</v>
      </c>
    </row>
    <row r="68" spans="1:12" x14ac:dyDescent="0.2">
      <c r="A68" s="19">
        <v>56</v>
      </c>
      <c r="B68" s="16"/>
      <c r="C68" s="16"/>
      <c r="D68" s="16" t="s">
        <v>55</v>
      </c>
      <c r="E68" s="27"/>
      <c r="F68" s="26">
        <v>-15561423.416153848</v>
      </c>
      <c r="G68" s="27"/>
      <c r="H68" s="22">
        <v>0</v>
      </c>
      <c r="I68" s="27"/>
      <c r="J68" s="22">
        <v>0</v>
      </c>
      <c r="K68" s="27"/>
      <c r="L68" s="22">
        <f t="shared" si="3"/>
        <v>-15561423.416153848</v>
      </c>
    </row>
    <row r="69" spans="1:12" x14ac:dyDescent="0.2">
      <c r="A69" s="19">
        <v>57</v>
      </c>
      <c r="B69" s="16"/>
      <c r="C69" s="16"/>
      <c r="D69" s="16" t="s">
        <v>56</v>
      </c>
      <c r="E69" s="27"/>
      <c r="F69" s="26">
        <v>-185178397.12827095</v>
      </c>
      <c r="G69" s="27"/>
      <c r="H69" s="22">
        <v>0</v>
      </c>
      <c r="I69" s="27"/>
      <c r="J69" s="22">
        <v>0</v>
      </c>
      <c r="K69" s="27"/>
      <c r="L69" s="22">
        <f t="shared" si="3"/>
        <v>-185178397.12827095</v>
      </c>
    </row>
    <row r="70" spans="1:12" x14ac:dyDescent="0.2">
      <c r="A70" s="19">
        <v>58</v>
      </c>
      <c r="B70" s="16"/>
      <c r="C70" s="16"/>
      <c r="D70" s="16"/>
      <c r="E70" s="27"/>
      <c r="F70" s="28"/>
      <c r="G70" s="27"/>
      <c r="H70" s="28"/>
      <c r="I70" s="27"/>
      <c r="J70" s="28"/>
      <c r="K70" s="27"/>
      <c r="L70" s="28"/>
    </row>
    <row r="71" spans="1:12" x14ac:dyDescent="0.2">
      <c r="A71" s="19">
        <v>59</v>
      </c>
      <c r="B71" s="16"/>
      <c r="C71" s="16"/>
      <c r="D71" s="16"/>
      <c r="E71" s="27"/>
      <c r="F71" s="22">
        <f>SUM(F63:F69)</f>
        <v>-6187783337.0093441</v>
      </c>
      <c r="G71" s="27"/>
      <c r="H71" s="22">
        <f>SUM(H63:H69)</f>
        <v>8390409.1294782162</v>
      </c>
      <c r="I71" s="27"/>
      <c r="J71" s="22">
        <f>SUM(J63:J69)</f>
        <v>10235172</v>
      </c>
      <c r="K71" s="27"/>
      <c r="L71" s="22">
        <f>SUM(L63:L69)</f>
        <v>-6169157755.8798666</v>
      </c>
    </row>
    <row r="72" spans="1:12" x14ac:dyDescent="0.2">
      <c r="A72" s="19">
        <v>60</v>
      </c>
      <c r="B72" s="16"/>
      <c r="C72" s="16"/>
      <c r="D72" s="16"/>
      <c r="E72" s="27"/>
      <c r="F72" s="18"/>
      <c r="G72" s="27"/>
      <c r="H72" s="18"/>
      <c r="I72" s="27"/>
      <c r="J72" s="18"/>
      <c r="K72" s="27"/>
      <c r="L72" s="18"/>
    </row>
    <row r="73" spans="1:12" ht="15" thickBot="1" x14ac:dyDescent="0.25">
      <c r="A73" s="19">
        <v>61</v>
      </c>
      <c r="B73" s="16"/>
      <c r="C73" s="16" t="s">
        <v>57</v>
      </c>
      <c r="D73" s="16"/>
      <c r="E73" s="27"/>
      <c r="F73" s="29">
        <f>F60+F71</f>
        <v>6376157772.0632286</v>
      </c>
      <c r="G73" s="27"/>
      <c r="H73" s="29">
        <f>H60+H71</f>
        <v>8564699.0818941742</v>
      </c>
      <c r="I73" s="27"/>
      <c r="J73" s="29">
        <f>J60+J71</f>
        <v>10234456.480517022</v>
      </c>
      <c r="K73" s="27"/>
      <c r="L73" s="29">
        <f>L60+L71</f>
        <v>6394956927.6256399</v>
      </c>
    </row>
    <row r="74" spans="1:12" ht="15" thickTop="1" x14ac:dyDescent="0.2">
      <c r="A74" s="19">
        <v>62</v>
      </c>
      <c r="B74" s="16"/>
      <c r="C74" s="16"/>
      <c r="D74" s="16"/>
      <c r="E74" s="27"/>
      <c r="F74" s="18"/>
      <c r="G74" s="27"/>
      <c r="H74" s="18"/>
      <c r="I74" s="27"/>
      <c r="J74" s="18"/>
      <c r="K74" s="27"/>
      <c r="L74" s="18"/>
    </row>
    <row r="75" spans="1:12" x14ac:dyDescent="0.2">
      <c r="A75" s="19">
        <v>63</v>
      </c>
      <c r="B75" s="16"/>
      <c r="C75" s="16" t="s">
        <v>58</v>
      </c>
      <c r="D75" s="16"/>
      <c r="E75" s="27"/>
      <c r="F75" s="31">
        <f>F45/F73</f>
        <v>7.056191105574311E-2</v>
      </c>
      <c r="G75" s="27"/>
      <c r="H75" s="31"/>
      <c r="I75" s="27"/>
      <c r="J75" s="31"/>
      <c r="K75" s="27"/>
      <c r="L75" s="31">
        <f>L45/L73</f>
        <v>7.0561911055743137E-2</v>
      </c>
    </row>
    <row r="76" spans="1:12" x14ac:dyDescent="0.2">
      <c r="A76" s="19">
        <v>64</v>
      </c>
      <c r="B76" s="16"/>
      <c r="C76" s="16"/>
      <c r="D76" s="16"/>
      <c r="E76" s="27"/>
      <c r="F76" s="31"/>
      <c r="G76" s="27"/>
      <c r="H76" s="31"/>
      <c r="I76" s="27"/>
      <c r="J76" s="31"/>
      <c r="K76" s="27"/>
      <c r="L76" s="31"/>
    </row>
    <row r="77" spans="1:12" x14ac:dyDescent="0.2">
      <c r="A77" s="19">
        <v>65</v>
      </c>
      <c r="B77" s="16"/>
      <c r="C77" s="16" t="s">
        <v>59</v>
      </c>
      <c r="D77" s="16"/>
      <c r="E77" s="27"/>
      <c r="F77" s="31">
        <v>8.7468039261560229E-2</v>
      </c>
      <c r="G77" s="27"/>
      <c r="H77" s="31"/>
      <c r="I77" s="27"/>
      <c r="J77" s="31"/>
      <c r="K77" s="27"/>
      <c r="L77" s="31">
        <v>8.7468039261560285E-2</v>
      </c>
    </row>
    <row r="78" spans="1:12" x14ac:dyDescent="0.2">
      <c r="A78" s="19"/>
      <c r="B78" s="16"/>
      <c r="C78" s="16"/>
      <c r="D78" s="16"/>
      <c r="E78" s="27"/>
      <c r="F78" s="31"/>
      <c r="G78" s="27"/>
      <c r="H78" s="31"/>
      <c r="I78" s="27"/>
      <c r="J78" s="31"/>
      <c r="K78" s="27"/>
      <c r="L78" s="31"/>
    </row>
    <row r="79" spans="1:12" x14ac:dyDescent="0.2">
      <c r="A79" s="32" t="s">
        <v>60</v>
      </c>
    </row>
    <row r="80" spans="1:12" ht="24" customHeight="1" x14ac:dyDescent="0.2">
      <c r="A80" s="81" t="s">
        <v>61</v>
      </c>
      <c r="B80" s="81"/>
      <c r="C80" s="81"/>
      <c r="D80" s="81"/>
      <c r="E80" s="81"/>
      <c r="F80" s="81"/>
      <c r="G80" s="81"/>
      <c r="H80" s="81"/>
      <c r="I80" s="81"/>
      <c r="J80" s="81"/>
      <c r="K80" s="81"/>
      <c r="L80" s="81"/>
    </row>
    <row r="81" spans="1:12" ht="24" customHeight="1" x14ac:dyDescent="0.2">
      <c r="A81" s="81" t="s">
        <v>62</v>
      </c>
      <c r="B81" s="81"/>
      <c r="C81" s="81"/>
      <c r="D81" s="81"/>
      <c r="E81" s="81"/>
      <c r="F81" s="81"/>
      <c r="G81" s="81"/>
      <c r="H81" s="81"/>
      <c r="I81" s="81"/>
      <c r="J81" s="81"/>
      <c r="K81" s="81"/>
      <c r="L81" s="81"/>
    </row>
    <row r="82" spans="1:12" ht="24.75" customHeight="1" x14ac:dyDescent="0.2">
      <c r="A82" s="81"/>
      <c r="B82" s="81"/>
      <c r="C82" s="81"/>
      <c r="D82" s="81"/>
      <c r="E82" s="81"/>
      <c r="F82" s="81"/>
      <c r="G82" s="81"/>
      <c r="H82" s="81"/>
      <c r="I82" s="81"/>
      <c r="J82" s="81"/>
      <c r="K82" s="81"/>
      <c r="L82" s="81"/>
    </row>
  </sheetData>
  <mergeCells count="6">
    <mergeCell ref="A82:L82"/>
    <mergeCell ref="A1:L1"/>
    <mergeCell ref="A2:L2"/>
    <mergeCell ref="A6:L6"/>
    <mergeCell ref="A80:L80"/>
    <mergeCell ref="A81:L81"/>
  </mergeCells>
  <printOptions horizontalCentered="1"/>
  <pageMargins left="0.5" right="0.5" top="0.75" bottom="0.75" header="0.55000000000000004" footer="0.3"/>
  <pageSetup scale="58" orientation="portrait" r:id="rId1"/>
  <headerFooter>
    <oddHeader>&amp;RExhibit 1 Page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view="pageBreakPreview" zoomScale="80" zoomScaleNormal="100" zoomScaleSheetLayoutView="80" workbookViewId="0">
      <selection activeCell="P76" sqref="P76"/>
    </sheetView>
  </sheetViews>
  <sheetFormatPr defaultRowHeight="14.25" x14ac:dyDescent="0.2"/>
  <cols>
    <col min="1" max="1" width="5.85546875" style="1" customWidth="1"/>
    <col min="2" max="2" width="2.28515625" style="1" customWidth="1"/>
    <col min="3" max="3" width="3.28515625" style="1" customWidth="1"/>
    <col min="4" max="4" width="30.5703125" style="1" customWidth="1"/>
    <col min="5" max="5" width="2.28515625" style="1" customWidth="1"/>
    <col min="6" max="6" width="26.5703125" style="1" customWidth="1"/>
    <col min="7" max="7" width="2.28515625" style="1" customWidth="1"/>
    <col min="8" max="8" width="26.5703125" style="1" customWidth="1"/>
    <col min="9" max="9" width="2.28515625" style="1" customWidth="1"/>
    <col min="10" max="10" width="26.5703125" style="1" customWidth="1"/>
    <col min="11" max="16384" width="9.140625" style="1"/>
  </cols>
  <sheetData>
    <row r="1" spans="1:10" ht="18" x14ac:dyDescent="0.25">
      <c r="A1" s="82" t="s">
        <v>0</v>
      </c>
      <c r="B1" s="82"/>
      <c r="C1" s="82"/>
      <c r="D1" s="82"/>
      <c r="E1" s="82"/>
      <c r="F1" s="82"/>
      <c r="G1" s="82"/>
      <c r="H1" s="82"/>
      <c r="I1" s="82"/>
      <c r="J1" s="82"/>
    </row>
    <row r="2" spans="1:10" x14ac:dyDescent="0.2">
      <c r="A2" s="83" t="s">
        <v>1</v>
      </c>
      <c r="B2" s="83"/>
      <c r="C2" s="83"/>
      <c r="D2" s="83"/>
      <c r="E2" s="83"/>
      <c r="F2" s="83"/>
      <c r="G2" s="83"/>
      <c r="H2" s="83"/>
      <c r="I2" s="83"/>
      <c r="J2" s="83"/>
    </row>
    <row r="3" spans="1:10" ht="15" x14ac:dyDescent="0.25">
      <c r="D3" s="2"/>
    </row>
    <row r="4" spans="1:10" x14ac:dyDescent="0.2">
      <c r="A4" s="3"/>
      <c r="C4" s="4"/>
      <c r="D4" s="4"/>
      <c r="E4" s="5"/>
      <c r="F4" s="4"/>
      <c r="G4" s="5"/>
      <c r="H4" s="4"/>
      <c r="I4" s="5"/>
      <c r="J4" s="4"/>
    </row>
    <row r="5" spans="1:10" x14ac:dyDescent="0.2">
      <c r="A5" s="6"/>
      <c r="C5" s="6"/>
      <c r="D5" s="6"/>
      <c r="E5" s="5"/>
      <c r="F5" s="4"/>
      <c r="G5" s="5"/>
      <c r="H5" s="4"/>
      <c r="I5" s="5"/>
      <c r="J5" s="4"/>
    </row>
    <row r="6" spans="1:10" ht="15" x14ac:dyDescent="0.25">
      <c r="A6" s="84" t="s">
        <v>2</v>
      </c>
      <c r="B6" s="84"/>
      <c r="C6" s="84"/>
      <c r="D6" s="84"/>
      <c r="E6" s="84"/>
      <c r="F6" s="84"/>
      <c r="G6" s="84"/>
      <c r="H6" s="84"/>
      <c r="I6" s="84"/>
      <c r="J6" s="84"/>
    </row>
    <row r="7" spans="1:10" ht="15" x14ac:dyDescent="0.25">
      <c r="A7" s="4"/>
      <c r="B7" s="4"/>
      <c r="C7" s="7"/>
      <c r="D7" s="7"/>
      <c r="E7" s="7"/>
      <c r="F7" s="7"/>
      <c r="G7" s="7"/>
      <c r="H7" s="7"/>
      <c r="I7" s="7"/>
      <c r="J7" s="7"/>
    </row>
    <row r="8" spans="1:10" x14ac:dyDescent="0.2">
      <c r="A8" s="4"/>
      <c r="B8" s="4"/>
      <c r="C8" s="4"/>
      <c r="D8" s="4"/>
      <c r="E8" s="5"/>
      <c r="F8" s="8"/>
      <c r="G8" s="5"/>
      <c r="H8" s="8"/>
      <c r="I8" s="5"/>
      <c r="J8" s="8"/>
    </row>
    <row r="9" spans="1:10" x14ac:dyDescent="0.2">
      <c r="A9" s="4"/>
      <c r="B9" s="4"/>
      <c r="C9" s="4"/>
      <c r="D9" s="4"/>
      <c r="E9" s="5"/>
      <c r="F9" s="9" t="s">
        <v>4</v>
      </c>
      <c r="G9" s="5"/>
      <c r="H9" s="10" t="s">
        <v>5</v>
      </c>
      <c r="I9" s="5"/>
      <c r="J9" s="9" t="s">
        <v>4</v>
      </c>
    </row>
    <row r="10" spans="1:10" x14ac:dyDescent="0.2">
      <c r="A10" s="4"/>
      <c r="B10" s="4"/>
      <c r="C10" s="4"/>
      <c r="D10" s="4"/>
      <c r="E10" s="11"/>
      <c r="F10" s="12" t="s">
        <v>63</v>
      </c>
      <c r="G10" s="11"/>
      <c r="H10" s="8"/>
      <c r="I10" s="11"/>
      <c r="J10" s="12" t="s">
        <v>8</v>
      </c>
    </row>
    <row r="11" spans="1:10" x14ac:dyDescent="0.2">
      <c r="A11" s="4"/>
      <c r="B11" s="4"/>
      <c r="C11" s="4"/>
      <c r="D11" s="4"/>
      <c r="E11" s="13"/>
      <c r="F11" s="14" t="s">
        <v>9</v>
      </c>
      <c r="G11" s="13"/>
      <c r="H11" s="15" t="s">
        <v>64</v>
      </c>
      <c r="I11" s="13"/>
      <c r="J11" s="14" t="s">
        <v>9</v>
      </c>
    </row>
    <row r="12" spans="1:10" x14ac:dyDescent="0.2">
      <c r="A12" s="16"/>
      <c r="B12" s="16"/>
      <c r="C12" s="16"/>
      <c r="D12" s="16"/>
      <c r="E12" s="17"/>
      <c r="F12" s="18"/>
      <c r="G12" s="17"/>
      <c r="H12" s="18"/>
      <c r="I12" s="17"/>
      <c r="J12" s="18"/>
    </row>
    <row r="13" spans="1:10" x14ac:dyDescent="0.2">
      <c r="A13" s="19">
        <v>1</v>
      </c>
      <c r="B13" s="16"/>
      <c r="C13" s="16" t="s">
        <v>12</v>
      </c>
      <c r="D13" s="16"/>
      <c r="E13" s="17"/>
      <c r="F13" s="18"/>
      <c r="G13" s="17"/>
      <c r="H13" s="18"/>
      <c r="I13" s="17"/>
      <c r="J13" s="18"/>
    </row>
    <row r="14" spans="1:10" x14ac:dyDescent="0.2">
      <c r="A14" s="19">
        <v>2</v>
      </c>
      <c r="B14" s="16"/>
      <c r="C14" s="16"/>
      <c r="D14" s="20" t="s">
        <v>13</v>
      </c>
      <c r="E14" s="21"/>
      <c r="F14" s="22">
        <v>1977173141.788625</v>
      </c>
      <c r="G14" s="21"/>
      <c r="H14" s="22">
        <v>0</v>
      </c>
      <c r="I14" s="21"/>
      <c r="J14" s="22">
        <f>F14+H14</f>
        <v>1977173141.788625</v>
      </c>
    </row>
    <row r="15" spans="1:10" x14ac:dyDescent="0.2">
      <c r="A15" s="19">
        <v>3</v>
      </c>
      <c r="B15" s="16"/>
      <c r="C15" s="16"/>
      <c r="D15" s="20" t="s">
        <v>14</v>
      </c>
      <c r="E15" s="21"/>
      <c r="F15" s="22">
        <v>0</v>
      </c>
      <c r="G15" s="21"/>
      <c r="H15" s="22">
        <v>0</v>
      </c>
      <c r="I15" s="21"/>
      <c r="J15" s="22">
        <f>F15+H15</f>
        <v>0</v>
      </c>
    </row>
    <row r="16" spans="1:10" x14ac:dyDescent="0.2">
      <c r="A16" s="19">
        <v>4</v>
      </c>
      <c r="B16" s="16"/>
      <c r="C16" s="16"/>
      <c r="D16" s="20" t="s">
        <v>15</v>
      </c>
      <c r="E16" s="21"/>
      <c r="F16" s="22">
        <v>99091638.181687623</v>
      </c>
      <c r="G16" s="21"/>
      <c r="H16" s="22">
        <v>0</v>
      </c>
      <c r="I16" s="21"/>
      <c r="J16" s="22">
        <f>F16+H16</f>
        <v>99091638.181687623</v>
      </c>
    </row>
    <row r="17" spans="1:10" x14ac:dyDescent="0.2">
      <c r="A17" s="19">
        <v>5</v>
      </c>
      <c r="B17" s="16"/>
      <c r="C17" s="16"/>
      <c r="D17" s="20" t="s">
        <v>16</v>
      </c>
      <c r="E17" s="23"/>
      <c r="F17" s="24">
        <v>74278465.694644839</v>
      </c>
      <c r="G17" s="23"/>
      <c r="H17" s="22">
        <v>-985.57926504313946</v>
      </c>
      <c r="I17" s="23"/>
      <c r="J17" s="24">
        <f>F17+H17</f>
        <v>74277480.115379795</v>
      </c>
    </row>
    <row r="18" spans="1:10" x14ac:dyDescent="0.2">
      <c r="A18" s="19">
        <v>6</v>
      </c>
      <c r="B18" s="16"/>
      <c r="C18" s="16"/>
      <c r="D18" s="16"/>
      <c r="E18" s="23"/>
      <c r="F18" s="25">
        <f>SUM(F14:F17)</f>
        <v>2150543245.6649575</v>
      </c>
      <c r="G18" s="23"/>
      <c r="H18" s="25">
        <f>SUM(H14:H17)</f>
        <v>-985.57926504313946</v>
      </c>
      <c r="I18" s="23"/>
      <c r="J18" s="25">
        <f>SUM(J14:J17)</f>
        <v>2150542260.0856924</v>
      </c>
    </row>
    <row r="19" spans="1:10" x14ac:dyDescent="0.2">
      <c r="A19" s="19">
        <v>7</v>
      </c>
      <c r="B19" s="16"/>
      <c r="C19" s="16"/>
      <c r="D19" s="16"/>
      <c r="E19" s="23"/>
      <c r="F19" s="16"/>
      <c r="G19" s="23"/>
      <c r="H19" s="16"/>
      <c r="I19" s="23"/>
      <c r="J19" s="16"/>
    </row>
    <row r="20" spans="1:10" x14ac:dyDescent="0.2">
      <c r="A20" s="19">
        <v>8</v>
      </c>
      <c r="B20" s="16"/>
      <c r="C20" s="16" t="s">
        <v>17</v>
      </c>
      <c r="D20" s="16"/>
      <c r="E20" s="23"/>
      <c r="F20" s="16"/>
      <c r="G20" s="23"/>
      <c r="H20" s="16"/>
      <c r="I20" s="23"/>
      <c r="J20" s="16"/>
    </row>
    <row r="21" spans="1:10" x14ac:dyDescent="0.2">
      <c r="A21" s="19">
        <v>9</v>
      </c>
      <c r="B21" s="16"/>
      <c r="C21" s="16"/>
      <c r="D21" s="20" t="s">
        <v>18</v>
      </c>
      <c r="E21" s="23"/>
      <c r="F21" s="26">
        <v>474540208.60803145</v>
      </c>
      <c r="G21" s="23"/>
      <c r="H21" s="22">
        <v>0</v>
      </c>
      <c r="I21" s="23"/>
      <c r="J21" s="26">
        <f t="shared" ref="J21:J30" si="0">F21+H21</f>
        <v>474540208.60803145</v>
      </c>
    </row>
    <row r="22" spans="1:10" x14ac:dyDescent="0.2">
      <c r="A22" s="19">
        <v>10</v>
      </c>
      <c r="B22" s="16"/>
      <c r="C22" s="16"/>
      <c r="D22" s="20" t="s">
        <v>19</v>
      </c>
      <c r="E22" s="23"/>
      <c r="F22" s="26">
        <v>0</v>
      </c>
      <c r="G22" s="23"/>
      <c r="H22" s="22">
        <v>0</v>
      </c>
      <c r="I22" s="23"/>
      <c r="J22" s="26">
        <f t="shared" si="0"/>
        <v>0</v>
      </c>
    </row>
    <row r="23" spans="1:10" x14ac:dyDescent="0.2">
      <c r="A23" s="19">
        <v>11</v>
      </c>
      <c r="B23" s="16"/>
      <c r="C23" s="16"/>
      <c r="D23" s="20" t="s">
        <v>20</v>
      </c>
      <c r="E23" s="23"/>
      <c r="F23" s="26">
        <v>18594626.692278214</v>
      </c>
      <c r="G23" s="23"/>
      <c r="H23" s="22">
        <v>0</v>
      </c>
      <c r="I23" s="23"/>
      <c r="J23" s="26">
        <f t="shared" si="0"/>
        <v>18594626.692278214</v>
      </c>
    </row>
    <row r="24" spans="1:10" x14ac:dyDescent="0.2">
      <c r="A24" s="19">
        <v>12</v>
      </c>
      <c r="B24" s="16"/>
      <c r="C24" s="16"/>
      <c r="D24" s="20" t="s">
        <v>21</v>
      </c>
      <c r="E24" s="23"/>
      <c r="F24" s="26">
        <v>416643698.98905283</v>
      </c>
      <c r="G24" s="23"/>
      <c r="H24" s="22">
        <v>0</v>
      </c>
      <c r="I24" s="23"/>
      <c r="J24" s="26">
        <f t="shared" si="0"/>
        <v>416643698.98905283</v>
      </c>
    </row>
    <row r="25" spans="1:10" x14ac:dyDescent="0.2">
      <c r="A25" s="19">
        <v>13</v>
      </c>
      <c r="B25" s="16"/>
      <c r="C25" s="16"/>
      <c r="D25" s="16" t="s">
        <v>22</v>
      </c>
      <c r="E25" s="27"/>
      <c r="F25" s="26">
        <v>89078921.678049162</v>
      </c>
      <c r="G25" s="27"/>
      <c r="H25" s="22">
        <v>0</v>
      </c>
      <c r="I25" s="27"/>
      <c r="J25" s="26">
        <f t="shared" si="0"/>
        <v>89078921.678049162</v>
      </c>
    </row>
    <row r="26" spans="1:10" x14ac:dyDescent="0.2">
      <c r="A26" s="19">
        <v>14</v>
      </c>
      <c r="B26" s="16"/>
      <c r="C26" s="16"/>
      <c r="D26" s="16" t="s">
        <v>23</v>
      </c>
      <c r="E26" s="27"/>
      <c r="F26" s="26">
        <v>82233704.886176229</v>
      </c>
      <c r="G26" s="27"/>
      <c r="H26" s="22">
        <v>-102700.31164336205</v>
      </c>
      <c r="I26" s="27"/>
      <c r="J26" s="26">
        <f t="shared" si="0"/>
        <v>82131004.574532866</v>
      </c>
    </row>
    <row r="27" spans="1:10" x14ac:dyDescent="0.2">
      <c r="A27" s="19">
        <v>15</v>
      </c>
      <c r="B27" s="16"/>
      <c r="C27" s="16"/>
      <c r="D27" s="16" t="s">
        <v>24</v>
      </c>
      <c r="E27" s="27"/>
      <c r="F27" s="26">
        <v>33063752.327666704</v>
      </c>
      <c r="G27" s="27"/>
      <c r="H27" s="22">
        <v>0</v>
      </c>
      <c r="I27" s="27"/>
      <c r="J27" s="26">
        <f t="shared" si="0"/>
        <v>33063752.327666704</v>
      </c>
    </row>
    <row r="28" spans="1:10" x14ac:dyDescent="0.2">
      <c r="A28" s="19">
        <v>16</v>
      </c>
      <c r="B28" s="16"/>
      <c r="C28" s="16"/>
      <c r="D28" s="16" t="s">
        <v>25</v>
      </c>
      <c r="E28" s="27"/>
      <c r="F28" s="26">
        <v>4804900.7445610417</v>
      </c>
      <c r="G28" s="27"/>
      <c r="H28" s="22">
        <v>0</v>
      </c>
      <c r="I28" s="27"/>
      <c r="J28" s="26">
        <f t="shared" si="0"/>
        <v>4804900.7445610417</v>
      </c>
    </row>
    <row r="29" spans="1:10" x14ac:dyDescent="0.2">
      <c r="A29" s="19">
        <v>17</v>
      </c>
      <c r="B29" s="16"/>
      <c r="C29" s="16"/>
      <c r="D29" s="16" t="s">
        <v>26</v>
      </c>
      <c r="E29" s="27"/>
      <c r="F29" s="26">
        <v>0</v>
      </c>
      <c r="G29" s="27"/>
      <c r="H29" s="22">
        <v>0</v>
      </c>
      <c r="I29" s="27"/>
      <c r="J29" s="26">
        <f t="shared" si="0"/>
        <v>0</v>
      </c>
    </row>
    <row r="30" spans="1:10" x14ac:dyDescent="0.2">
      <c r="A30" s="19">
        <v>18</v>
      </c>
      <c r="B30" s="16"/>
      <c r="C30" s="16"/>
      <c r="D30" s="16" t="s">
        <v>27</v>
      </c>
      <c r="E30" s="27"/>
      <c r="F30" s="26">
        <v>61169480.175203845</v>
      </c>
      <c r="G30" s="27"/>
      <c r="H30" s="22">
        <v>-19774.893144778907</v>
      </c>
      <c r="I30" s="27"/>
      <c r="J30" s="26">
        <f t="shared" si="0"/>
        <v>61149705.282059066</v>
      </c>
    </row>
    <row r="31" spans="1:10" x14ac:dyDescent="0.2">
      <c r="A31" s="19">
        <v>19</v>
      </c>
      <c r="B31" s="16"/>
      <c r="C31" s="16"/>
      <c r="D31" s="16"/>
      <c r="E31" s="27"/>
      <c r="F31" s="28"/>
      <c r="G31" s="27"/>
      <c r="H31" s="28"/>
      <c r="I31" s="27"/>
      <c r="J31" s="28"/>
    </row>
    <row r="32" spans="1:10" x14ac:dyDescent="0.2">
      <c r="A32" s="19">
        <v>20</v>
      </c>
      <c r="B32" s="16"/>
      <c r="C32" s="16"/>
      <c r="D32" s="16"/>
      <c r="E32" s="27"/>
      <c r="F32" s="22">
        <f>SUM(F21:F30)</f>
        <v>1180129294.1010194</v>
      </c>
      <c r="G32" s="27"/>
      <c r="H32" s="22">
        <f>SUM(H21:H30)</f>
        <v>-122475.20478814095</v>
      </c>
      <c r="I32" s="27"/>
      <c r="J32" s="22">
        <f>SUM(J21:J30)</f>
        <v>1180006818.8962312</v>
      </c>
    </row>
    <row r="33" spans="1:10" x14ac:dyDescent="0.2">
      <c r="A33" s="19">
        <v>21</v>
      </c>
      <c r="B33" s="16"/>
      <c r="C33" s="16"/>
      <c r="D33" s="16"/>
      <c r="E33" s="27"/>
      <c r="F33" s="16"/>
      <c r="G33" s="27"/>
      <c r="H33" s="22"/>
      <c r="I33" s="27"/>
      <c r="J33" s="16"/>
    </row>
    <row r="34" spans="1:10" x14ac:dyDescent="0.2">
      <c r="A34" s="19">
        <v>22</v>
      </c>
      <c r="B34" s="16"/>
      <c r="C34" s="16"/>
      <c r="D34" s="16" t="s">
        <v>28</v>
      </c>
      <c r="E34" s="27"/>
      <c r="F34" s="26">
        <v>284922828.08149529</v>
      </c>
      <c r="G34" s="27"/>
      <c r="H34" s="22">
        <v>5608885.9763454795</v>
      </c>
      <c r="I34" s="27"/>
      <c r="J34" s="26">
        <f t="shared" ref="J34:J41" si="1">F34+H34</f>
        <v>290531714.05784076</v>
      </c>
    </row>
    <row r="35" spans="1:10" x14ac:dyDescent="0.2">
      <c r="A35" s="19">
        <v>23</v>
      </c>
      <c r="B35" s="16"/>
      <c r="C35" s="16"/>
      <c r="D35" s="16" t="s">
        <v>29</v>
      </c>
      <c r="E35" s="27"/>
      <c r="F35" s="26">
        <v>24536786.980122</v>
      </c>
      <c r="G35" s="27"/>
      <c r="H35" s="22">
        <v>800261.7236662358</v>
      </c>
      <c r="I35" s="27"/>
      <c r="J35" s="26">
        <f t="shared" si="1"/>
        <v>25337048.703788236</v>
      </c>
    </row>
    <row r="36" spans="1:10" x14ac:dyDescent="0.2">
      <c r="A36" s="19">
        <v>24</v>
      </c>
      <c r="B36" s="16"/>
      <c r="C36" s="16"/>
      <c r="D36" s="16" t="s">
        <v>30</v>
      </c>
      <c r="E36" s="27"/>
      <c r="F36" s="26">
        <v>69433038.331570536</v>
      </c>
      <c r="G36" s="27"/>
      <c r="H36" s="22">
        <v>-28987.355750083923</v>
      </c>
      <c r="I36" s="27"/>
      <c r="J36" s="26">
        <f t="shared" si="1"/>
        <v>69404050.975820452</v>
      </c>
    </row>
    <row r="37" spans="1:10" x14ac:dyDescent="0.2">
      <c r="A37" s="19">
        <v>25</v>
      </c>
      <c r="B37" s="16"/>
      <c r="C37" s="16"/>
      <c r="D37" s="16" t="s">
        <v>31</v>
      </c>
      <c r="E37" s="27"/>
      <c r="F37" s="26">
        <v>76584600.826861605</v>
      </c>
      <c r="G37" s="27"/>
      <c r="H37" s="22">
        <v>-52395664.969070569</v>
      </c>
      <c r="I37" s="27"/>
      <c r="J37" s="26">
        <f t="shared" si="1"/>
        <v>24188935.857791036</v>
      </c>
    </row>
    <row r="38" spans="1:10" x14ac:dyDescent="0.2">
      <c r="A38" s="19">
        <v>26</v>
      </c>
      <c r="B38" s="16"/>
      <c r="C38" s="16"/>
      <c r="D38" s="16" t="s">
        <v>32</v>
      </c>
      <c r="E38" s="27"/>
      <c r="F38" s="26">
        <v>13684942.145861918</v>
      </c>
      <c r="G38" s="27"/>
      <c r="H38" s="22">
        <v>-7119700.7216740744</v>
      </c>
      <c r="I38" s="27"/>
      <c r="J38" s="26">
        <f t="shared" si="1"/>
        <v>6565241.4241878437</v>
      </c>
    </row>
    <row r="39" spans="1:10" x14ac:dyDescent="0.2">
      <c r="A39" s="19">
        <v>27</v>
      </c>
      <c r="B39" s="16"/>
      <c r="C39" s="16"/>
      <c r="D39" s="16" t="s">
        <v>33</v>
      </c>
      <c r="E39" s="27"/>
      <c r="F39" s="26">
        <v>53483653.475889415</v>
      </c>
      <c r="G39" s="27"/>
      <c r="H39" s="22">
        <v>53623673.933127403</v>
      </c>
      <c r="I39" s="27"/>
      <c r="J39" s="26">
        <f t="shared" si="1"/>
        <v>107107327.40901682</v>
      </c>
    </row>
    <row r="40" spans="1:10" x14ac:dyDescent="0.2">
      <c r="A40" s="19">
        <v>28</v>
      </c>
      <c r="B40" s="16"/>
      <c r="C40" s="16"/>
      <c r="D40" s="16" t="s">
        <v>34</v>
      </c>
      <c r="E40" s="27"/>
      <c r="F40" s="26">
        <v>-3090508.1405781331</v>
      </c>
      <c r="G40" s="27"/>
      <c r="H40" s="22">
        <v>0</v>
      </c>
      <c r="I40" s="27"/>
      <c r="J40" s="26">
        <f t="shared" si="1"/>
        <v>-3090508.1405781331</v>
      </c>
    </row>
    <row r="41" spans="1:10" x14ac:dyDescent="0.2">
      <c r="A41" s="19">
        <v>29</v>
      </c>
      <c r="B41" s="16"/>
      <c r="C41" s="16"/>
      <c r="D41" s="16" t="s">
        <v>35</v>
      </c>
      <c r="E41" s="23"/>
      <c r="F41" s="26">
        <v>577753.31188318052</v>
      </c>
      <c r="G41" s="23"/>
      <c r="H41" s="22">
        <v>0</v>
      </c>
      <c r="I41" s="23"/>
      <c r="J41" s="26">
        <f t="shared" si="1"/>
        <v>577753.31188318052</v>
      </c>
    </row>
    <row r="42" spans="1:10" x14ac:dyDescent="0.2">
      <c r="A42" s="19">
        <v>30</v>
      </c>
      <c r="B42" s="16"/>
      <c r="C42" s="16"/>
      <c r="D42" s="16"/>
      <c r="E42" s="23"/>
      <c r="F42" s="28"/>
      <c r="G42" s="23"/>
      <c r="H42" s="28"/>
      <c r="I42" s="23"/>
      <c r="J42" s="28"/>
    </row>
    <row r="43" spans="1:10" x14ac:dyDescent="0.2">
      <c r="A43" s="19">
        <v>31</v>
      </c>
      <c r="B43" s="16"/>
      <c r="C43" s="16"/>
      <c r="D43" s="16"/>
      <c r="E43" s="27"/>
      <c r="F43" s="22">
        <f>SUM(F32:F41)</f>
        <v>1700262389.1141255</v>
      </c>
      <c r="G43" s="27"/>
      <c r="H43" s="22">
        <f>SUM(H32:H41)</f>
        <v>365993.38185624778</v>
      </c>
      <c r="I43" s="27"/>
      <c r="J43" s="22">
        <f>SUM(J32:J41)</f>
        <v>1700628382.4959817</v>
      </c>
    </row>
    <row r="44" spans="1:10" x14ac:dyDescent="0.2">
      <c r="A44" s="19">
        <v>32</v>
      </c>
      <c r="B44" s="16"/>
      <c r="C44" s="16"/>
      <c r="D44" s="16"/>
      <c r="E44" s="23"/>
      <c r="F44" s="16"/>
      <c r="G44" s="23"/>
      <c r="H44" s="16"/>
      <c r="I44" s="23"/>
      <c r="J44" s="16"/>
    </row>
    <row r="45" spans="1:10" ht="15" thickBot="1" x14ac:dyDescent="0.25">
      <c r="A45" s="19">
        <v>33</v>
      </c>
      <c r="B45" s="16"/>
      <c r="C45" s="16" t="s">
        <v>36</v>
      </c>
      <c r="D45" s="16"/>
      <c r="E45" s="23"/>
      <c r="F45" s="29">
        <f>F18-F43</f>
        <v>450280856.55083203</v>
      </c>
      <c r="G45" s="23"/>
      <c r="H45" s="29">
        <f>H18-H43</f>
        <v>-366978.96112129092</v>
      </c>
      <c r="I45" s="23"/>
      <c r="J45" s="29">
        <f>J18-J43</f>
        <v>449913877.58971071</v>
      </c>
    </row>
    <row r="46" spans="1:10" ht="15" thickTop="1" x14ac:dyDescent="0.2">
      <c r="A46" s="19">
        <v>34</v>
      </c>
      <c r="B46" s="16"/>
      <c r="C46" s="16"/>
      <c r="D46" s="16"/>
      <c r="E46" s="23"/>
      <c r="F46" s="16"/>
      <c r="G46" s="23"/>
      <c r="H46" s="16"/>
      <c r="I46" s="23"/>
      <c r="J46" s="16"/>
    </row>
    <row r="47" spans="1:10" x14ac:dyDescent="0.2">
      <c r="A47" s="19">
        <v>35</v>
      </c>
      <c r="B47" s="16"/>
      <c r="C47" s="16" t="s">
        <v>37</v>
      </c>
      <c r="D47" s="16"/>
      <c r="E47" s="27"/>
      <c r="F47" s="16"/>
      <c r="G47" s="27"/>
      <c r="H47" s="16"/>
      <c r="I47" s="27"/>
      <c r="J47" s="16"/>
    </row>
    <row r="48" spans="1:10" x14ac:dyDescent="0.2">
      <c r="A48" s="19">
        <v>36</v>
      </c>
      <c r="B48" s="16"/>
      <c r="C48" s="16"/>
      <c r="D48" s="16" t="s">
        <v>38</v>
      </c>
      <c r="E48" s="27"/>
      <c r="F48" s="26">
        <v>11729140988.370972</v>
      </c>
      <c r="G48" s="27"/>
      <c r="H48" s="22">
        <v>222210301.78276825</v>
      </c>
      <c r="I48" s="27"/>
      <c r="J48" s="26">
        <f t="shared" ref="J48:J58" si="2">F48+H48</f>
        <v>11951351290.15374</v>
      </c>
    </row>
    <row r="49" spans="1:10" x14ac:dyDescent="0.2">
      <c r="A49" s="19">
        <v>37</v>
      </c>
      <c r="B49" s="16"/>
      <c r="C49" s="16"/>
      <c r="D49" s="16" t="s">
        <v>39</v>
      </c>
      <c r="E49" s="27"/>
      <c r="F49" s="26">
        <v>7249580.3093455834</v>
      </c>
      <c r="G49" s="27"/>
      <c r="H49" s="22">
        <v>0</v>
      </c>
      <c r="I49" s="27"/>
      <c r="J49" s="26">
        <f t="shared" si="2"/>
        <v>7249580.3093455834</v>
      </c>
    </row>
    <row r="50" spans="1:10" x14ac:dyDescent="0.2">
      <c r="A50" s="19">
        <v>38</v>
      </c>
      <c r="B50" s="16"/>
      <c r="C50" s="16"/>
      <c r="D50" s="16" t="s">
        <v>40</v>
      </c>
      <c r="E50" s="27"/>
      <c r="F50" s="26">
        <v>357301560.07691658</v>
      </c>
      <c r="G50" s="27"/>
      <c r="H50" s="22">
        <v>-99319.026556909084</v>
      </c>
      <c r="I50" s="27"/>
      <c r="J50" s="26">
        <f t="shared" si="2"/>
        <v>357202241.05035967</v>
      </c>
    </row>
    <row r="51" spans="1:10" x14ac:dyDescent="0.2">
      <c r="A51" s="19">
        <v>39</v>
      </c>
      <c r="B51" s="16"/>
      <c r="C51" s="16"/>
      <c r="D51" s="16" t="s">
        <v>41</v>
      </c>
      <c r="E51" s="27"/>
      <c r="F51" s="26">
        <v>22318809.535740279</v>
      </c>
      <c r="G51" s="27"/>
      <c r="H51" s="22">
        <v>0</v>
      </c>
      <c r="I51" s="27"/>
      <c r="J51" s="26">
        <f t="shared" si="2"/>
        <v>22318809.535740279</v>
      </c>
    </row>
    <row r="52" spans="1:10" x14ac:dyDescent="0.2">
      <c r="A52" s="19">
        <v>40</v>
      </c>
      <c r="B52" s="16"/>
      <c r="C52" s="16"/>
      <c r="D52" s="16" t="s">
        <v>42</v>
      </c>
      <c r="E52" s="27"/>
      <c r="F52" s="26">
        <v>0</v>
      </c>
      <c r="G52" s="27"/>
      <c r="H52" s="22">
        <v>0</v>
      </c>
      <c r="I52" s="27"/>
      <c r="J52" s="26">
        <f t="shared" si="2"/>
        <v>0</v>
      </c>
    </row>
    <row r="53" spans="1:10" x14ac:dyDescent="0.2">
      <c r="A53" s="19">
        <v>41</v>
      </c>
      <c r="B53" s="16"/>
      <c r="C53" s="16"/>
      <c r="D53" s="16" t="s">
        <v>43</v>
      </c>
      <c r="E53" s="27"/>
      <c r="F53" s="26">
        <v>16395923.223823283</v>
      </c>
      <c r="G53" s="27"/>
      <c r="H53" s="22">
        <v>-4911.6767986658961</v>
      </c>
      <c r="I53" s="27"/>
      <c r="J53" s="26">
        <f t="shared" si="2"/>
        <v>16391011.547024617</v>
      </c>
    </row>
    <row r="54" spans="1:10" x14ac:dyDescent="0.2">
      <c r="A54" s="19">
        <v>42</v>
      </c>
      <c r="B54" s="16"/>
      <c r="C54" s="16"/>
      <c r="D54" s="16" t="s">
        <v>44</v>
      </c>
      <c r="E54" s="27"/>
      <c r="F54" s="26">
        <v>87842266.200849548</v>
      </c>
      <c r="G54" s="27"/>
      <c r="H54" s="22">
        <v>0</v>
      </c>
      <c r="I54" s="27"/>
      <c r="J54" s="26">
        <f t="shared" si="2"/>
        <v>87842266.200849548</v>
      </c>
    </row>
    <row r="55" spans="1:10" x14ac:dyDescent="0.2">
      <c r="A55" s="19">
        <v>43</v>
      </c>
      <c r="B55" s="16"/>
      <c r="C55" s="16"/>
      <c r="D55" s="16" t="s">
        <v>45</v>
      </c>
      <c r="E55" s="27"/>
      <c r="F55" s="26">
        <v>100361615.02289134</v>
      </c>
      <c r="G55" s="27"/>
      <c r="H55" s="22">
        <v>5823.4844737201929</v>
      </c>
      <c r="I55" s="27"/>
      <c r="J55" s="26">
        <f t="shared" si="2"/>
        <v>100367438.50736506</v>
      </c>
    </row>
    <row r="56" spans="1:10" x14ac:dyDescent="0.2">
      <c r="A56" s="19">
        <v>44</v>
      </c>
      <c r="B56" s="16"/>
      <c r="C56" s="16"/>
      <c r="D56" s="16" t="s">
        <v>46</v>
      </c>
      <c r="E56" s="27"/>
      <c r="F56" s="26">
        <v>21872007.470034633</v>
      </c>
      <c r="G56" s="27"/>
      <c r="H56" s="22">
        <v>-669755.52916021273</v>
      </c>
      <c r="I56" s="27"/>
      <c r="J56" s="26">
        <f t="shared" si="2"/>
        <v>21202251.94087442</v>
      </c>
    </row>
    <row r="57" spans="1:10" x14ac:dyDescent="0.2">
      <c r="A57" s="19">
        <v>45</v>
      </c>
      <c r="B57" s="16"/>
      <c r="C57" s="16"/>
      <c r="D57" s="16" t="s">
        <v>47</v>
      </c>
      <c r="E57" s="27"/>
      <c r="F57" s="26">
        <v>16218.965263041797</v>
      </c>
      <c r="G57" s="27"/>
      <c r="H57" s="22">
        <v>0.86201313968740578</v>
      </c>
      <c r="I57" s="27"/>
      <c r="J57" s="26">
        <f t="shared" si="2"/>
        <v>16219.827276181484</v>
      </c>
    </row>
    <row r="58" spans="1:10" x14ac:dyDescent="0.2">
      <c r="A58" s="19">
        <v>46</v>
      </c>
      <c r="B58" s="16"/>
      <c r="C58" s="16"/>
      <c r="D58" s="16" t="s">
        <v>48</v>
      </c>
      <c r="E58" s="27"/>
      <c r="F58" s="26">
        <v>0</v>
      </c>
      <c r="G58" s="27"/>
      <c r="H58" s="22">
        <v>0</v>
      </c>
      <c r="I58" s="27"/>
      <c r="J58" s="26">
        <f t="shared" si="2"/>
        <v>0</v>
      </c>
    </row>
    <row r="59" spans="1:10" x14ac:dyDescent="0.2">
      <c r="A59" s="19">
        <v>47</v>
      </c>
      <c r="B59" s="16"/>
      <c r="C59" s="16"/>
      <c r="D59" s="16"/>
      <c r="E59" s="27"/>
      <c r="F59" s="30"/>
      <c r="G59" s="27"/>
      <c r="H59" s="30"/>
      <c r="I59" s="27"/>
      <c r="J59" s="30"/>
    </row>
    <row r="60" spans="1:10" x14ac:dyDescent="0.2">
      <c r="A60" s="19">
        <v>48</v>
      </c>
      <c r="B60" s="16"/>
      <c r="C60" s="16"/>
      <c r="D60" s="16"/>
      <c r="E60" s="27"/>
      <c r="F60" s="26">
        <f>SUM(F48:F58)</f>
        <v>12342498969.175837</v>
      </c>
      <c r="G60" s="27"/>
      <c r="H60" s="26">
        <f>SUM(H48:H58)</f>
        <v>221442139.89673933</v>
      </c>
      <c r="I60" s="27"/>
      <c r="J60" s="26">
        <f>SUM(J48:J58)</f>
        <v>12563941109.072573</v>
      </c>
    </row>
    <row r="61" spans="1:10" x14ac:dyDescent="0.2">
      <c r="A61" s="19">
        <v>49</v>
      </c>
      <c r="B61" s="16"/>
      <c r="C61" s="16"/>
      <c r="D61" s="16"/>
      <c r="E61" s="27"/>
      <c r="F61" s="16"/>
      <c r="G61" s="27"/>
      <c r="H61" s="16"/>
      <c r="I61" s="27"/>
      <c r="J61" s="16"/>
    </row>
    <row r="62" spans="1:10" x14ac:dyDescent="0.2">
      <c r="A62" s="19">
        <v>50</v>
      </c>
      <c r="B62" s="16"/>
      <c r="C62" s="16" t="s">
        <v>49</v>
      </c>
      <c r="D62" s="16"/>
      <c r="E62" s="27"/>
      <c r="F62" s="16"/>
      <c r="G62" s="27"/>
      <c r="H62" s="16"/>
      <c r="I62" s="27"/>
      <c r="J62" s="16"/>
    </row>
    <row r="63" spans="1:10" x14ac:dyDescent="0.2">
      <c r="A63" s="19">
        <v>51</v>
      </c>
      <c r="B63" s="16"/>
      <c r="C63" s="16"/>
      <c r="D63" s="16" t="s">
        <v>50</v>
      </c>
      <c r="E63" s="27"/>
      <c r="F63" s="26">
        <v>-3684881172.6604548</v>
      </c>
      <c r="G63" s="27"/>
      <c r="H63" s="22">
        <v>-2995968.1506514549</v>
      </c>
      <c r="I63" s="27"/>
      <c r="J63" s="26">
        <f t="shared" ref="J63:J69" si="3">F63+H63</f>
        <v>-3687877140.8111062</v>
      </c>
    </row>
    <row r="64" spans="1:10" x14ac:dyDescent="0.2">
      <c r="A64" s="19">
        <v>52</v>
      </c>
      <c r="B64" s="16"/>
      <c r="C64" s="16"/>
      <c r="D64" s="16" t="s">
        <v>51</v>
      </c>
      <c r="E64" s="27"/>
      <c r="F64" s="26">
        <v>-223387826.32235858</v>
      </c>
      <c r="G64" s="27"/>
      <c r="H64" s="22">
        <v>-667585.33830943704</v>
      </c>
      <c r="I64" s="27"/>
      <c r="J64" s="26">
        <f t="shared" si="3"/>
        <v>-224055411.66066802</v>
      </c>
    </row>
    <row r="65" spans="1:10" x14ac:dyDescent="0.2">
      <c r="A65" s="19">
        <v>53</v>
      </c>
      <c r="B65" s="16"/>
      <c r="C65" s="16"/>
      <c r="D65" s="16" t="s">
        <v>52</v>
      </c>
      <c r="E65" s="27"/>
      <c r="F65" s="26">
        <v>-2046125174.8284788</v>
      </c>
      <c r="G65" s="27"/>
      <c r="H65" s="22">
        <v>-9151759.2187225819</v>
      </c>
      <c r="I65" s="27"/>
      <c r="J65" s="26">
        <f t="shared" si="3"/>
        <v>-2055276934.0472014</v>
      </c>
    </row>
    <row r="66" spans="1:10" x14ac:dyDescent="0.2">
      <c r="A66" s="19">
        <v>54</v>
      </c>
      <c r="B66" s="16"/>
      <c r="C66" s="16"/>
      <c r="D66" s="16" t="s">
        <v>53</v>
      </c>
      <c r="E66" s="27"/>
      <c r="F66" s="26">
        <v>-151350.65032536892</v>
      </c>
      <c r="G66" s="27"/>
      <c r="H66" s="22">
        <v>0</v>
      </c>
      <c r="I66" s="27"/>
      <c r="J66" s="26">
        <f t="shared" si="3"/>
        <v>-151350.65032536892</v>
      </c>
    </row>
    <row r="67" spans="1:10" x14ac:dyDescent="0.2">
      <c r="A67" s="19">
        <v>55</v>
      </c>
      <c r="B67" s="16"/>
      <c r="C67" s="16"/>
      <c r="D67" s="16" t="s">
        <v>54</v>
      </c>
      <c r="E67" s="27"/>
      <c r="F67" s="26">
        <v>-19682679.295617763</v>
      </c>
      <c r="G67" s="27"/>
      <c r="H67" s="22">
        <v>0</v>
      </c>
      <c r="I67" s="27"/>
      <c r="J67" s="26">
        <f t="shared" si="3"/>
        <v>-19682679.295617763</v>
      </c>
    </row>
    <row r="68" spans="1:10" x14ac:dyDescent="0.2">
      <c r="A68" s="19">
        <v>56</v>
      </c>
      <c r="B68" s="16"/>
      <c r="C68" s="16"/>
      <c r="D68" s="16" t="s">
        <v>55</v>
      </c>
      <c r="E68" s="27"/>
      <c r="F68" s="26">
        <v>-15561423.416153848</v>
      </c>
      <c r="G68" s="27"/>
      <c r="H68" s="22">
        <v>0</v>
      </c>
      <c r="I68" s="27"/>
      <c r="J68" s="26">
        <f t="shared" si="3"/>
        <v>-15561423.416153848</v>
      </c>
    </row>
    <row r="69" spans="1:10" x14ac:dyDescent="0.2">
      <c r="A69" s="19">
        <v>57</v>
      </c>
      <c r="B69" s="16"/>
      <c r="C69" s="16"/>
      <c r="D69" s="16" t="s">
        <v>56</v>
      </c>
      <c r="E69" s="27"/>
      <c r="F69" s="26">
        <v>-185230442.28196105</v>
      </c>
      <c r="G69" s="27"/>
      <c r="H69" s="22">
        <v>52045.153690099716</v>
      </c>
      <c r="I69" s="27"/>
      <c r="J69" s="26">
        <f t="shared" si="3"/>
        <v>-185178397.12827095</v>
      </c>
    </row>
    <row r="70" spans="1:10" x14ac:dyDescent="0.2">
      <c r="A70" s="19">
        <v>58</v>
      </c>
      <c r="B70" s="16"/>
      <c r="C70" s="16"/>
      <c r="D70" s="16"/>
      <c r="E70" s="27"/>
      <c r="F70" s="28"/>
      <c r="G70" s="27"/>
      <c r="H70" s="28"/>
      <c r="I70" s="27"/>
      <c r="J70" s="28"/>
    </row>
    <row r="71" spans="1:10" x14ac:dyDescent="0.2">
      <c r="A71" s="19">
        <v>59</v>
      </c>
      <c r="B71" s="16"/>
      <c r="C71" s="16"/>
      <c r="D71" s="16"/>
      <c r="E71" s="27"/>
      <c r="F71" s="22">
        <f>SUM(F63:F69)</f>
        <v>-6175020069.4553518</v>
      </c>
      <c r="G71" s="27"/>
      <c r="H71" s="22">
        <f>SUM(H63:H69)</f>
        <v>-12763267.553993374</v>
      </c>
      <c r="I71" s="27"/>
      <c r="J71" s="22">
        <f>SUM(J63:J69)</f>
        <v>-6187783337.0093441</v>
      </c>
    </row>
    <row r="72" spans="1:10" x14ac:dyDescent="0.2">
      <c r="A72" s="19">
        <v>60</v>
      </c>
      <c r="B72" s="16"/>
      <c r="C72" s="16"/>
      <c r="D72" s="16"/>
      <c r="E72" s="27"/>
      <c r="F72" s="18"/>
      <c r="G72" s="27"/>
      <c r="H72" s="18"/>
      <c r="I72" s="27"/>
      <c r="J72" s="18"/>
    </row>
    <row r="73" spans="1:10" ht="15" thickBot="1" x14ac:dyDescent="0.25">
      <c r="A73" s="19">
        <v>61</v>
      </c>
      <c r="B73" s="16"/>
      <c r="C73" s="16" t="s">
        <v>57</v>
      </c>
      <c r="D73" s="16"/>
      <c r="E73" s="27"/>
      <c r="F73" s="29">
        <f>F60+F71</f>
        <v>6167478899.7204847</v>
      </c>
      <c r="G73" s="27"/>
      <c r="H73" s="29">
        <f>H60+H71</f>
        <v>208678872.34274596</v>
      </c>
      <c r="I73" s="27"/>
      <c r="J73" s="29">
        <f>J60+J71</f>
        <v>6376157772.0632286</v>
      </c>
    </row>
    <row r="74" spans="1:10" ht="15" thickTop="1" x14ac:dyDescent="0.2">
      <c r="A74" s="19">
        <v>62</v>
      </c>
      <c r="B74" s="16"/>
      <c r="C74" s="16"/>
      <c r="D74" s="16"/>
      <c r="E74" s="27"/>
      <c r="F74" s="18"/>
      <c r="G74" s="27"/>
      <c r="H74" s="18"/>
      <c r="I74" s="27"/>
      <c r="J74" s="18"/>
    </row>
    <row r="75" spans="1:10" x14ac:dyDescent="0.2">
      <c r="A75" s="19">
        <v>63</v>
      </c>
      <c r="B75" s="16"/>
      <c r="C75" s="16" t="s">
        <v>58</v>
      </c>
      <c r="D75" s="16"/>
      <c r="E75" s="27"/>
      <c r="F75" s="31">
        <f>F45/F73</f>
        <v>7.3008901022951073E-2</v>
      </c>
      <c r="G75" s="27"/>
      <c r="H75" s="31"/>
      <c r="I75" s="27"/>
      <c r="J75" s="31">
        <f>J45/J73</f>
        <v>7.056191105574311E-2</v>
      </c>
    </row>
    <row r="76" spans="1:10" x14ac:dyDescent="0.2">
      <c r="A76" s="19">
        <v>64</v>
      </c>
      <c r="B76" s="16"/>
      <c r="C76" s="16"/>
      <c r="D76" s="16"/>
      <c r="E76" s="27"/>
      <c r="F76" s="31"/>
      <c r="G76" s="27"/>
      <c r="H76" s="31"/>
      <c r="I76" s="27"/>
      <c r="J76" s="31"/>
    </row>
    <row r="77" spans="1:10" x14ac:dyDescent="0.2">
      <c r="A77" s="19">
        <v>65</v>
      </c>
      <c r="B77" s="16"/>
      <c r="C77" s="16" t="s">
        <v>59</v>
      </c>
      <c r="D77" s="16"/>
      <c r="E77" s="27"/>
      <c r="F77" s="31">
        <v>9.2220398879365548E-2</v>
      </c>
      <c r="G77" s="27"/>
      <c r="H77" s="31"/>
      <c r="I77" s="27"/>
      <c r="J77" s="31">
        <v>8.7468039261560229E-2</v>
      </c>
    </row>
    <row r="78" spans="1:10" x14ac:dyDescent="0.2">
      <c r="A78" s="19"/>
      <c r="B78" s="16"/>
      <c r="C78" s="16"/>
      <c r="D78" s="16"/>
      <c r="E78" s="27"/>
      <c r="F78" s="31"/>
      <c r="G78" s="27"/>
      <c r="H78" s="31"/>
      <c r="I78" s="27"/>
      <c r="J78" s="31"/>
    </row>
    <row r="79" spans="1:10" x14ac:dyDescent="0.2">
      <c r="A79" s="32" t="s">
        <v>60</v>
      </c>
    </row>
    <row r="80" spans="1:10" ht="24" customHeight="1" x14ac:dyDescent="0.2">
      <c r="A80" s="81" t="s">
        <v>96</v>
      </c>
      <c r="B80" s="81"/>
      <c r="C80" s="81"/>
      <c r="D80" s="81"/>
      <c r="E80" s="81"/>
      <c r="F80" s="81"/>
      <c r="G80" s="81"/>
      <c r="H80" s="81"/>
      <c r="I80" s="81"/>
      <c r="J80" s="81"/>
    </row>
    <row r="81" spans="1:10" x14ac:dyDescent="0.2">
      <c r="A81" s="81"/>
      <c r="B81" s="81"/>
      <c r="C81" s="81"/>
      <c r="D81" s="81"/>
      <c r="E81" s="81"/>
      <c r="F81" s="81"/>
      <c r="G81" s="81"/>
      <c r="H81" s="81"/>
      <c r="I81" s="81"/>
      <c r="J81" s="81"/>
    </row>
    <row r="82" spans="1:10" x14ac:dyDescent="0.2">
      <c r="J82" s="31"/>
    </row>
    <row r="83" spans="1:10" x14ac:dyDescent="0.2">
      <c r="F83" s="33" t="s">
        <v>5</v>
      </c>
      <c r="J83" s="34"/>
    </row>
  </sheetData>
  <mergeCells count="4">
    <mergeCell ref="A1:J1"/>
    <mergeCell ref="A2:J2"/>
    <mergeCell ref="A6:J6"/>
    <mergeCell ref="A80:J81"/>
  </mergeCells>
  <printOptions horizontalCentered="1"/>
  <pageMargins left="0.5" right="0.5" top="0.75" bottom="0.5" header="0.55000000000000004" footer="0.3"/>
  <pageSetup scale="61" orientation="portrait" r:id="rId1"/>
  <headerFooter>
    <oddHeader>&amp;RExhibit 1 Page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80" zoomScaleNormal="82" zoomScaleSheetLayoutView="80" workbookViewId="0">
      <selection activeCell="K23" sqref="K23"/>
    </sheetView>
  </sheetViews>
  <sheetFormatPr defaultColWidth="9.140625" defaultRowHeight="12.75" customHeight="1" x14ac:dyDescent="0.2"/>
  <cols>
    <col min="1" max="1" width="4.140625" style="35" bestFit="1" customWidth="1"/>
    <col min="2" max="2" width="6.7109375" style="35" customWidth="1"/>
    <col min="3" max="3" width="36.42578125" style="35" customWidth="1"/>
    <col min="4" max="4" width="9.85546875" style="37" bestFit="1" customWidth="1"/>
    <col min="5" max="5" width="5.140625" style="37" bestFit="1" customWidth="1"/>
    <col min="6" max="6" width="18.140625" style="38" customWidth="1"/>
    <col min="7" max="7" width="8.7109375" style="37" bestFit="1" customWidth="1"/>
    <col min="8" max="8" width="11.42578125" style="35" customWidth="1"/>
    <col min="9" max="9" width="16" style="39" bestFit="1" customWidth="1"/>
    <col min="10" max="10" width="8.7109375" style="37" customWidth="1"/>
    <col min="11" max="16384" width="9.140625" style="35"/>
  </cols>
  <sheetData>
    <row r="1" spans="1:10" ht="12.75" customHeight="1" x14ac:dyDescent="0.2">
      <c r="B1" s="36"/>
      <c r="J1" s="40"/>
    </row>
    <row r="2" spans="1:10" ht="12.75" customHeight="1" x14ac:dyDescent="0.2">
      <c r="B2" s="36"/>
      <c r="J2" s="40"/>
    </row>
    <row r="3" spans="1:10" ht="12.75" customHeight="1" x14ac:dyDescent="0.2">
      <c r="B3" s="41" t="s">
        <v>0</v>
      </c>
      <c r="G3" s="42"/>
      <c r="H3" s="36"/>
      <c r="I3" s="43" t="s">
        <v>65</v>
      </c>
      <c r="J3" s="44">
        <v>9.6999999999999993</v>
      </c>
    </row>
    <row r="4" spans="1:10" ht="12.75" customHeight="1" x14ac:dyDescent="0.2">
      <c r="B4" s="41" t="s">
        <v>66</v>
      </c>
      <c r="J4" s="40"/>
    </row>
    <row r="5" spans="1:10" ht="12.75" customHeight="1" x14ac:dyDescent="0.2">
      <c r="B5" s="36" t="s">
        <v>67</v>
      </c>
      <c r="J5" s="40"/>
    </row>
    <row r="6" spans="1:10" ht="12.75" customHeight="1" x14ac:dyDescent="0.2">
      <c r="J6" s="40"/>
    </row>
    <row r="7" spans="1:10" ht="12.75" customHeight="1" x14ac:dyDescent="0.2">
      <c r="J7" s="40"/>
    </row>
    <row r="8" spans="1:10" ht="12.75" customHeight="1" x14ac:dyDescent="0.2">
      <c r="F8" s="40" t="s">
        <v>7</v>
      </c>
      <c r="H8" s="37"/>
      <c r="I8" s="45" t="s">
        <v>9</v>
      </c>
    </row>
    <row r="9" spans="1:10" ht="12.75" customHeight="1" x14ac:dyDescent="0.2">
      <c r="D9" s="46" t="s">
        <v>68</v>
      </c>
      <c r="E9" s="46" t="s">
        <v>69</v>
      </c>
      <c r="F9" s="47" t="s">
        <v>70</v>
      </c>
      <c r="G9" s="46" t="s">
        <v>71</v>
      </c>
      <c r="H9" s="46" t="s">
        <v>72</v>
      </c>
      <c r="I9" s="48" t="s">
        <v>73</v>
      </c>
      <c r="J9" s="46" t="s">
        <v>74</v>
      </c>
    </row>
    <row r="10" spans="1:10" ht="12.75" customHeight="1" x14ac:dyDescent="0.2">
      <c r="A10" s="49"/>
      <c r="B10" s="50" t="s">
        <v>75</v>
      </c>
      <c r="C10" s="51"/>
      <c r="D10" s="52"/>
      <c r="E10" s="52"/>
      <c r="F10" s="52"/>
      <c r="G10" s="52"/>
      <c r="H10" s="53"/>
      <c r="I10" s="54"/>
      <c r="J10" s="55"/>
    </row>
    <row r="11" spans="1:10" ht="12.75" customHeight="1" x14ac:dyDescent="0.2">
      <c r="A11" s="56"/>
      <c r="B11" s="35" t="s">
        <v>76</v>
      </c>
      <c r="C11" s="51"/>
      <c r="D11" s="52" t="s">
        <v>77</v>
      </c>
      <c r="E11" s="37">
        <v>3</v>
      </c>
      <c r="F11" s="57">
        <v>-34219096.5</v>
      </c>
      <c r="G11" s="52" t="s">
        <v>78</v>
      </c>
      <c r="H11" s="58">
        <v>0.43504160142518855</v>
      </c>
      <c r="I11" s="59">
        <f>F11*H11</f>
        <v>-14886730.540683065</v>
      </c>
      <c r="J11" s="60"/>
    </row>
    <row r="12" spans="1:10" ht="12.75" customHeight="1" x14ac:dyDescent="0.2">
      <c r="A12" s="49"/>
      <c r="B12" s="51" t="s">
        <v>76</v>
      </c>
      <c r="C12" s="51"/>
      <c r="D12" s="52" t="s">
        <v>77</v>
      </c>
      <c r="E12" s="52">
        <v>3</v>
      </c>
      <c r="F12" s="57">
        <v>-1620786</v>
      </c>
      <c r="G12" s="52" t="s">
        <v>79</v>
      </c>
      <c r="H12" s="58">
        <v>0.42600764170270039</v>
      </c>
      <c r="I12" s="59">
        <f>F12*H12</f>
        <v>-690467.22156475298</v>
      </c>
      <c r="J12" s="60"/>
    </row>
    <row r="13" spans="1:10" ht="12.75" customHeight="1" x14ac:dyDescent="0.2">
      <c r="A13" s="49"/>
      <c r="B13" s="61"/>
      <c r="C13" s="51"/>
      <c r="D13" s="52"/>
      <c r="F13" s="57"/>
      <c r="G13" s="52"/>
      <c r="H13" s="58"/>
      <c r="I13" s="59"/>
      <c r="J13" s="60"/>
    </row>
    <row r="14" spans="1:10" ht="12.75" customHeight="1" x14ac:dyDescent="0.2">
      <c r="A14" s="49"/>
      <c r="B14" s="51" t="s">
        <v>80</v>
      </c>
      <c r="C14" s="51"/>
      <c r="D14" s="52" t="s">
        <v>81</v>
      </c>
      <c r="E14" s="52">
        <v>3</v>
      </c>
      <c r="F14" s="57">
        <v>731873.01500000013</v>
      </c>
      <c r="G14" s="52" t="s">
        <v>82</v>
      </c>
      <c r="H14" s="58">
        <v>0.43095661765404863</v>
      </c>
      <c r="I14" s="59">
        <f>F14*H14</f>
        <v>315405.51909667085</v>
      </c>
      <c r="J14" s="60"/>
    </row>
    <row r="15" spans="1:10" ht="12.75" customHeight="1" x14ac:dyDescent="0.2">
      <c r="A15" s="49"/>
      <c r="B15" s="62" t="s">
        <v>80</v>
      </c>
      <c r="C15" s="51"/>
      <c r="D15" s="52" t="s">
        <v>81</v>
      </c>
      <c r="E15" s="52">
        <v>3</v>
      </c>
      <c r="F15" s="57">
        <v>22878.916666666668</v>
      </c>
      <c r="G15" s="52" t="s">
        <v>79</v>
      </c>
      <c r="H15" s="58">
        <v>0.42600764170270039</v>
      </c>
      <c r="I15" s="59">
        <f>F15*H15</f>
        <v>9746.5933338792747</v>
      </c>
      <c r="J15" s="60"/>
    </row>
    <row r="16" spans="1:10" ht="12.75" customHeight="1" x14ac:dyDescent="0.2">
      <c r="A16" s="49"/>
      <c r="B16" s="51"/>
      <c r="C16" s="51"/>
      <c r="D16" s="52"/>
      <c r="E16" s="52"/>
      <c r="F16" s="57"/>
      <c r="G16" s="52"/>
      <c r="H16" s="58"/>
      <c r="I16" s="59"/>
      <c r="J16" s="60"/>
    </row>
    <row r="17" spans="1:10" ht="12.75" customHeight="1" x14ac:dyDescent="0.2">
      <c r="A17" s="49"/>
      <c r="B17" s="51" t="s">
        <v>83</v>
      </c>
      <c r="C17" s="51"/>
      <c r="D17" s="52" t="s">
        <v>81</v>
      </c>
      <c r="E17" s="52">
        <v>3</v>
      </c>
      <c r="F17" s="57">
        <v>343379.68</v>
      </c>
      <c r="G17" s="52" t="s">
        <v>82</v>
      </c>
      <c r="H17" s="58">
        <v>0.43095661765404863</v>
      </c>
      <c r="I17" s="59">
        <f>F17*H17</f>
        <v>147981.74546392958</v>
      </c>
      <c r="J17" s="60"/>
    </row>
    <row r="18" spans="1:10" ht="12.75" customHeight="1" x14ac:dyDescent="0.2">
      <c r="A18" s="49"/>
      <c r="B18" s="51"/>
      <c r="C18" s="51"/>
      <c r="D18" s="52"/>
      <c r="E18" s="52"/>
      <c r="F18" s="57"/>
      <c r="G18" s="52"/>
      <c r="H18" s="58"/>
      <c r="I18" s="59"/>
      <c r="J18" s="63"/>
    </row>
    <row r="19" spans="1:10" ht="12.75" customHeight="1" x14ac:dyDescent="0.2">
      <c r="A19" s="49"/>
      <c r="B19" s="51"/>
      <c r="C19" s="51"/>
      <c r="D19" s="52"/>
      <c r="E19" s="52"/>
      <c r="F19" s="57"/>
      <c r="G19" s="52"/>
      <c r="H19" s="58"/>
      <c r="I19" s="59"/>
      <c r="J19" s="63"/>
    </row>
    <row r="20" spans="1:10" ht="12.75" customHeight="1" x14ac:dyDescent="0.2">
      <c r="A20" s="49"/>
      <c r="B20" s="51"/>
      <c r="C20" s="51"/>
      <c r="D20" s="52"/>
      <c r="E20" s="52"/>
      <c r="F20" s="57"/>
      <c r="G20" s="52"/>
      <c r="H20" s="58"/>
      <c r="I20" s="59"/>
      <c r="J20" s="63"/>
    </row>
    <row r="21" spans="1:10" ht="12.75" customHeight="1" x14ac:dyDescent="0.2">
      <c r="A21" s="49"/>
      <c r="B21" s="51"/>
      <c r="C21" s="51"/>
      <c r="D21" s="52"/>
      <c r="E21" s="52"/>
      <c r="F21" s="57"/>
      <c r="G21" s="52"/>
      <c r="H21" s="58"/>
      <c r="I21" s="59"/>
      <c r="J21" s="63"/>
    </row>
    <row r="22" spans="1:10" ht="12.75" customHeight="1" x14ac:dyDescent="0.2">
      <c r="A22" s="49"/>
      <c r="B22" s="51"/>
      <c r="C22" s="51"/>
      <c r="D22" s="52"/>
      <c r="E22" s="52"/>
      <c r="F22" s="57"/>
      <c r="G22" s="52"/>
      <c r="H22" s="58"/>
      <c r="I22" s="59"/>
      <c r="J22" s="63"/>
    </row>
    <row r="23" spans="1:10" ht="12.75" customHeight="1" x14ac:dyDescent="0.2">
      <c r="A23" s="49"/>
      <c r="B23" s="51"/>
      <c r="C23" s="51"/>
      <c r="D23" s="52"/>
      <c r="E23" s="52"/>
      <c r="F23" s="57"/>
      <c r="G23" s="52"/>
      <c r="H23" s="58"/>
      <c r="I23" s="59"/>
      <c r="J23" s="63"/>
    </row>
    <row r="24" spans="1:10" ht="12.75" customHeight="1" x14ac:dyDescent="0.2">
      <c r="A24" s="49"/>
      <c r="B24" s="51"/>
      <c r="C24" s="51"/>
      <c r="D24" s="52"/>
      <c r="E24" s="52"/>
      <c r="F24" s="57"/>
      <c r="G24" s="52"/>
      <c r="H24" s="58"/>
      <c r="I24" s="59"/>
      <c r="J24" s="63"/>
    </row>
    <row r="25" spans="1:10" ht="12.75" customHeight="1" x14ac:dyDescent="0.2">
      <c r="A25" s="56"/>
      <c r="B25" s="51"/>
      <c r="C25" s="51"/>
      <c r="D25" s="52"/>
      <c r="E25" s="52"/>
      <c r="F25" s="57"/>
      <c r="G25" s="52"/>
      <c r="H25" s="58"/>
      <c r="I25" s="59"/>
      <c r="J25" s="63"/>
    </row>
    <row r="26" spans="1:10" ht="12.75" customHeight="1" x14ac:dyDescent="0.2">
      <c r="A26" s="49"/>
      <c r="B26" s="51"/>
      <c r="C26" s="51"/>
      <c r="D26" s="52"/>
      <c r="E26" s="52"/>
      <c r="F26" s="64"/>
      <c r="G26" s="52"/>
      <c r="H26" s="58"/>
      <c r="I26" s="59"/>
      <c r="J26" s="63"/>
    </row>
    <row r="27" spans="1:10" ht="12.75" customHeight="1" x14ac:dyDescent="0.2">
      <c r="A27" s="49"/>
      <c r="B27" s="49"/>
      <c r="C27" s="51"/>
      <c r="D27" s="51"/>
      <c r="E27" s="52"/>
      <c r="F27" s="65"/>
      <c r="G27" s="51"/>
      <c r="H27" s="58"/>
      <c r="I27" s="65"/>
      <c r="J27" s="52"/>
    </row>
    <row r="28" spans="1:10" ht="12.75" customHeight="1" x14ac:dyDescent="0.2">
      <c r="A28" s="49"/>
      <c r="B28" s="61"/>
      <c r="C28" s="51"/>
      <c r="D28" s="52"/>
      <c r="E28" s="52"/>
      <c r="F28" s="57"/>
      <c r="G28" s="52"/>
      <c r="H28" s="58"/>
      <c r="I28" s="59"/>
      <c r="J28" s="66"/>
    </row>
    <row r="29" spans="1:10" ht="12.75" customHeight="1" x14ac:dyDescent="0.2">
      <c r="A29" s="49"/>
      <c r="B29" s="61"/>
      <c r="C29" s="67"/>
      <c r="D29" s="52"/>
      <c r="E29" s="52"/>
      <c r="F29" s="57"/>
      <c r="G29" s="52"/>
      <c r="H29" s="58"/>
      <c r="I29" s="59"/>
      <c r="J29" s="66"/>
    </row>
    <row r="30" spans="1:10" ht="12.75" customHeight="1" x14ac:dyDescent="0.2">
      <c r="A30" s="49"/>
      <c r="B30" s="61"/>
      <c r="C30" s="67"/>
      <c r="D30" s="52"/>
      <c r="E30" s="52"/>
      <c r="F30" s="57"/>
      <c r="G30" s="52"/>
      <c r="H30" s="58"/>
      <c r="I30" s="59"/>
      <c r="J30" s="66"/>
    </row>
    <row r="31" spans="1:10" ht="12.75" customHeight="1" x14ac:dyDescent="0.2">
      <c r="A31" s="49"/>
      <c r="B31" s="49"/>
      <c r="C31" s="49"/>
      <c r="D31" s="68"/>
      <c r="E31" s="68"/>
      <c r="F31" s="69"/>
      <c r="G31" s="70"/>
      <c r="H31" s="58"/>
      <c r="I31" s="59"/>
      <c r="J31" s="66"/>
    </row>
    <row r="32" spans="1:10" ht="12.75" customHeight="1" x14ac:dyDescent="0.2">
      <c r="A32" s="49"/>
      <c r="B32" s="49"/>
      <c r="C32" s="49"/>
      <c r="D32" s="68"/>
      <c r="E32" s="68"/>
      <c r="F32" s="69"/>
      <c r="G32" s="68"/>
      <c r="H32" s="58"/>
      <c r="I32" s="59"/>
      <c r="J32" s="68"/>
    </row>
    <row r="33" spans="1:10" ht="12.75" customHeight="1" x14ac:dyDescent="0.2">
      <c r="A33" s="53"/>
      <c r="B33" s="49"/>
      <c r="C33" s="49"/>
      <c r="D33" s="68"/>
      <c r="E33" s="68"/>
      <c r="F33" s="71"/>
      <c r="G33" s="72"/>
      <c r="H33" s="58"/>
      <c r="I33" s="71"/>
      <c r="J33" s="68"/>
    </row>
    <row r="34" spans="1:10" ht="12.75" customHeight="1" x14ac:dyDescent="0.2">
      <c r="A34" s="53"/>
      <c r="B34" s="49"/>
      <c r="C34" s="49"/>
      <c r="D34" s="68"/>
      <c r="E34" s="68"/>
      <c r="F34" s="71"/>
      <c r="G34" s="72"/>
      <c r="H34" s="58"/>
      <c r="I34" s="71"/>
      <c r="J34" s="68"/>
    </row>
    <row r="35" spans="1:10" ht="12.75" customHeight="1" x14ac:dyDescent="0.2">
      <c r="A35" s="53"/>
      <c r="B35" s="49"/>
      <c r="C35" s="49"/>
      <c r="D35" s="68"/>
      <c r="E35" s="68"/>
      <c r="F35" s="71"/>
      <c r="G35" s="72"/>
      <c r="H35" s="58"/>
      <c r="I35" s="71"/>
      <c r="J35" s="68"/>
    </row>
    <row r="36" spans="1:10" ht="12.75" customHeight="1" x14ac:dyDescent="0.2">
      <c r="A36" s="53"/>
      <c r="B36" s="49"/>
      <c r="C36" s="49"/>
      <c r="D36" s="68"/>
      <c r="E36" s="68"/>
      <c r="F36" s="71"/>
      <c r="G36" s="72"/>
      <c r="H36" s="58"/>
      <c r="I36" s="71"/>
      <c r="J36" s="68"/>
    </row>
    <row r="37" spans="1:10" ht="12.75" customHeight="1" x14ac:dyDescent="0.2">
      <c r="A37" s="53"/>
      <c r="B37" s="49"/>
      <c r="C37" s="49"/>
      <c r="D37" s="68"/>
      <c r="E37" s="68"/>
      <c r="F37" s="71"/>
      <c r="G37" s="72"/>
      <c r="H37" s="58"/>
      <c r="I37" s="71"/>
      <c r="J37" s="68"/>
    </row>
    <row r="38" spans="1:10" ht="12.75" customHeight="1" x14ac:dyDescent="0.2">
      <c r="A38" s="53"/>
      <c r="B38" s="49"/>
      <c r="C38" s="49"/>
      <c r="D38" s="68"/>
      <c r="E38" s="68"/>
      <c r="F38" s="71"/>
      <c r="G38" s="72"/>
      <c r="H38" s="58"/>
      <c r="I38" s="71"/>
      <c r="J38" s="68"/>
    </row>
    <row r="39" spans="1:10" ht="12.75" customHeight="1" x14ac:dyDescent="0.2">
      <c r="A39" s="53"/>
      <c r="B39" s="49"/>
      <c r="C39" s="49"/>
      <c r="D39" s="68"/>
      <c r="E39" s="68"/>
      <c r="F39" s="71"/>
      <c r="G39" s="72"/>
      <c r="H39" s="58"/>
      <c r="I39" s="71"/>
      <c r="J39" s="68"/>
    </row>
    <row r="40" spans="1:10" ht="12.75" customHeight="1" x14ac:dyDescent="0.2">
      <c r="A40" s="53"/>
      <c r="B40" s="49"/>
      <c r="C40" s="49"/>
      <c r="D40" s="68"/>
      <c r="E40" s="68"/>
      <c r="F40" s="71"/>
      <c r="G40" s="72"/>
      <c r="H40" s="58"/>
      <c r="I40" s="71"/>
      <c r="J40" s="68"/>
    </row>
    <row r="41" spans="1:10" ht="12.75" customHeight="1" x14ac:dyDescent="0.2">
      <c r="A41" s="53"/>
      <c r="B41" s="49"/>
      <c r="C41" s="49"/>
      <c r="D41" s="68"/>
      <c r="E41" s="68"/>
      <c r="F41" s="71"/>
      <c r="G41" s="72"/>
      <c r="H41" s="58"/>
      <c r="I41" s="71"/>
      <c r="J41" s="68"/>
    </row>
    <row r="42" spans="1:10" ht="12.75" customHeight="1" x14ac:dyDescent="0.2">
      <c r="A42" s="53"/>
      <c r="B42" s="49"/>
      <c r="C42" s="49"/>
      <c r="D42" s="68"/>
      <c r="E42" s="68"/>
      <c r="F42" s="71"/>
      <c r="G42" s="72"/>
      <c r="H42" s="58"/>
      <c r="I42" s="71"/>
      <c r="J42" s="68"/>
    </row>
    <row r="43" spans="1:10" ht="12.75" customHeight="1" x14ac:dyDescent="0.2">
      <c r="A43" s="53"/>
      <c r="B43" s="49"/>
      <c r="C43" s="49"/>
      <c r="D43" s="68"/>
      <c r="E43" s="68"/>
      <c r="F43" s="71"/>
      <c r="G43" s="72"/>
      <c r="H43" s="58"/>
      <c r="I43" s="59"/>
      <c r="J43" s="68"/>
    </row>
    <row r="44" spans="1:10" ht="12.75" customHeight="1" x14ac:dyDescent="0.2">
      <c r="A44" s="53"/>
      <c r="B44" s="49"/>
      <c r="C44" s="49"/>
      <c r="D44" s="68"/>
      <c r="E44" s="68"/>
      <c r="F44" s="71"/>
      <c r="G44" s="72"/>
      <c r="H44" s="49"/>
      <c r="I44" s="56"/>
      <c r="J44" s="68"/>
    </row>
    <row r="45" spans="1:10" ht="12.75" customHeight="1" x14ac:dyDescent="0.2">
      <c r="A45" s="53"/>
      <c r="B45" s="50"/>
      <c r="C45" s="51"/>
      <c r="D45" s="68"/>
      <c r="E45" s="68"/>
      <c r="F45" s="71"/>
      <c r="G45" s="72"/>
      <c r="H45" s="49"/>
      <c r="I45" s="56"/>
      <c r="J45" s="68"/>
    </row>
    <row r="46" spans="1:10" ht="12.75" customHeight="1" x14ac:dyDescent="0.25">
      <c r="A46" s="53"/>
      <c r="B46" s="73"/>
      <c r="C46" s="73"/>
      <c r="D46" s="74"/>
      <c r="E46" s="74"/>
      <c r="F46" s="75"/>
      <c r="G46" s="74"/>
      <c r="H46" s="58"/>
      <c r="I46" s="59"/>
      <c r="J46" s="55"/>
    </row>
    <row r="47" spans="1:10" ht="12.75" customHeight="1" x14ac:dyDescent="0.25">
      <c r="A47" s="53"/>
      <c r="B47" s="73"/>
      <c r="C47" s="73"/>
      <c r="D47" s="74"/>
      <c r="E47" s="74"/>
      <c r="F47" s="75"/>
      <c r="G47" s="52"/>
      <c r="H47" s="58"/>
      <c r="I47" s="59"/>
      <c r="J47" s="55"/>
    </row>
    <row r="48" spans="1:10" ht="12.75" customHeight="1" x14ac:dyDescent="0.25">
      <c r="A48" s="53"/>
      <c r="B48" s="73"/>
      <c r="C48" s="73"/>
      <c r="D48" s="74"/>
      <c r="E48" s="74"/>
      <c r="F48" s="75"/>
      <c r="G48" s="76"/>
      <c r="H48" s="58"/>
      <c r="I48" s="59" t="s">
        <v>5</v>
      </c>
      <c r="J48" s="55"/>
    </row>
    <row r="49" spans="1:10" ht="12.75" customHeight="1" x14ac:dyDescent="0.25">
      <c r="A49" s="53"/>
      <c r="B49" s="73"/>
      <c r="C49" s="73"/>
      <c r="D49" s="74"/>
      <c r="E49" s="74"/>
      <c r="F49" s="75"/>
      <c r="G49" s="74"/>
      <c r="H49" s="58"/>
      <c r="I49" s="59"/>
      <c r="J49" s="55"/>
    </row>
    <row r="50" spans="1:10" ht="12.75" customHeight="1" x14ac:dyDescent="0.25">
      <c r="A50" s="53"/>
      <c r="B50" s="73"/>
      <c r="C50" s="73"/>
      <c r="D50" s="74"/>
      <c r="E50" s="74"/>
      <c r="F50" s="75"/>
      <c r="G50" s="74"/>
      <c r="H50" s="58"/>
      <c r="I50" s="59"/>
      <c r="J50" s="55"/>
    </row>
    <row r="51" spans="1:10" ht="12.75" customHeight="1" x14ac:dyDescent="0.25">
      <c r="A51" s="53"/>
      <c r="B51" s="73"/>
      <c r="C51" s="73"/>
      <c r="D51" s="74"/>
      <c r="E51" s="74"/>
      <c r="F51" s="75"/>
      <c r="G51" s="74"/>
      <c r="H51" s="58"/>
      <c r="I51" s="59"/>
      <c r="J51" s="55"/>
    </row>
    <row r="52" spans="1:10" ht="12.75" customHeight="1" x14ac:dyDescent="0.25">
      <c r="A52" s="53"/>
      <c r="B52" s="73"/>
      <c r="C52" s="73"/>
      <c r="D52" s="74"/>
      <c r="E52" s="74"/>
      <c r="F52" s="75"/>
      <c r="G52" s="74"/>
      <c r="H52" s="58"/>
      <c r="I52" s="59"/>
      <c r="J52" s="55"/>
    </row>
    <row r="53" spans="1:10" ht="12.75" customHeight="1" x14ac:dyDescent="0.25">
      <c r="A53" s="49"/>
      <c r="B53" s="73"/>
      <c r="C53" s="73"/>
      <c r="D53" s="74"/>
      <c r="E53" s="74"/>
      <c r="F53" s="75"/>
      <c r="G53" s="74"/>
      <c r="H53" s="58"/>
      <c r="I53" s="59"/>
      <c r="J53" s="59"/>
    </row>
    <row r="54" spans="1:10" ht="12.75" customHeight="1" x14ac:dyDescent="0.25">
      <c r="A54" s="49"/>
      <c r="B54" s="73"/>
      <c r="C54" s="73"/>
      <c r="D54" s="74"/>
      <c r="E54" s="74"/>
      <c r="F54" s="75"/>
      <c r="G54" s="74"/>
      <c r="H54" s="58"/>
      <c r="I54" s="59"/>
      <c r="J54" s="59"/>
    </row>
    <row r="55" spans="1:10" ht="12.75" customHeight="1" x14ac:dyDescent="0.2">
      <c r="A55" s="49"/>
      <c r="B55" s="49"/>
      <c r="C55" s="73"/>
      <c r="D55" s="73"/>
      <c r="E55" s="52"/>
      <c r="F55" s="77"/>
      <c r="G55" s="74"/>
      <c r="H55" s="58"/>
      <c r="I55" s="77"/>
      <c r="J55" s="59"/>
    </row>
    <row r="56" spans="1:10" ht="12.75" customHeight="1" x14ac:dyDescent="0.2">
      <c r="A56" s="49"/>
      <c r="B56" s="49"/>
      <c r="C56" s="49"/>
      <c r="D56" s="68"/>
      <c r="E56" s="68"/>
      <c r="F56" s="69"/>
      <c r="G56" s="68"/>
      <c r="H56" s="49"/>
      <c r="I56" s="56"/>
      <c r="J56" s="59"/>
    </row>
    <row r="57" spans="1:10" ht="12.75" customHeight="1" x14ac:dyDescent="0.2">
      <c r="A57" s="49"/>
      <c r="B57" s="49"/>
      <c r="C57" s="49"/>
      <c r="D57" s="68"/>
      <c r="E57" s="68"/>
      <c r="F57" s="69"/>
      <c r="G57" s="68"/>
      <c r="H57" s="49"/>
      <c r="I57" s="56"/>
      <c r="J57" s="59"/>
    </row>
    <row r="58" spans="1:10" ht="12.75" customHeight="1" thickBot="1" x14ac:dyDescent="0.25">
      <c r="A58" s="53"/>
      <c r="B58" s="78" t="s">
        <v>84</v>
      </c>
      <c r="C58" s="53"/>
      <c r="D58" s="68"/>
      <c r="E58" s="55"/>
      <c r="F58" s="54"/>
      <c r="G58" s="55"/>
      <c r="H58" s="53"/>
      <c r="I58" s="79"/>
      <c r="J58" s="80"/>
    </row>
    <row r="59" spans="1:10" ht="12.75" customHeight="1" x14ac:dyDescent="0.2">
      <c r="A59" s="85" t="s">
        <v>85</v>
      </c>
      <c r="B59" s="86"/>
      <c r="C59" s="86"/>
      <c r="D59" s="86"/>
      <c r="E59" s="86"/>
      <c r="F59" s="86"/>
      <c r="G59" s="86"/>
      <c r="H59" s="86"/>
      <c r="I59" s="86"/>
      <c r="J59" s="87"/>
    </row>
    <row r="60" spans="1:10" ht="12.75" customHeight="1" x14ac:dyDescent="0.2">
      <c r="A60" s="88"/>
      <c r="B60" s="89"/>
      <c r="C60" s="89"/>
      <c r="D60" s="89"/>
      <c r="E60" s="89"/>
      <c r="F60" s="89"/>
      <c r="G60" s="89"/>
      <c r="H60" s="89"/>
      <c r="I60" s="89"/>
      <c r="J60" s="90"/>
    </row>
    <row r="61" spans="1:10" ht="12.75" customHeight="1" x14ac:dyDescent="0.2">
      <c r="A61" s="88"/>
      <c r="B61" s="89"/>
      <c r="C61" s="89"/>
      <c r="D61" s="89"/>
      <c r="E61" s="89"/>
      <c r="F61" s="89"/>
      <c r="G61" s="89"/>
      <c r="H61" s="89"/>
      <c r="I61" s="89"/>
      <c r="J61" s="90"/>
    </row>
    <row r="62" spans="1:10" ht="12.75" customHeight="1" x14ac:dyDescent="0.2">
      <c r="A62" s="88"/>
      <c r="B62" s="89"/>
      <c r="C62" s="89"/>
      <c r="D62" s="89"/>
      <c r="E62" s="89"/>
      <c r="F62" s="89"/>
      <c r="G62" s="89"/>
      <c r="H62" s="89"/>
      <c r="I62" s="89"/>
      <c r="J62" s="90"/>
    </row>
    <row r="63" spans="1:10" ht="12.75" customHeight="1" x14ac:dyDescent="0.2">
      <c r="A63" s="88"/>
      <c r="B63" s="89"/>
      <c r="C63" s="89"/>
      <c r="D63" s="89"/>
      <c r="E63" s="89"/>
      <c r="F63" s="89"/>
      <c r="G63" s="89"/>
      <c r="H63" s="89"/>
      <c r="I63" s="89"/>
      <c r="J63" s="90"/>
    </row>
    <row r="64" spans="1:10" ht="12.75" customHeight="1" x14ac:dyDescent="0.2">
      <c r="A64" s="88"/>
      <c r="B64" s="89"/>
      <c r="C64" s="89"/>
      <c r="D64" s="89"/>
      <c r="E64" s="89"/>
      <c r="F64" s="89"/>
      <c r="G64" s="89"/>
      <c r="H64" s="89"/>
      <c r="I64" s="89"/>
      <c r="J64" s="90"/>
    </row>
    <row r="65" spans="1:10" ht="12.75" customHeight="1" x14ac:dyDescent="0.2">
      <c r="A65" s="88"/>
      <c r="B65" s="89"/>
      <c r="C65" s="89"/>
      <c r="D65" s="89"/>
      <c r="E65" s="89"/>
      <c r="F65" s="89"/>
      <c r="G65" s="89"/>
      <c r="H65" s="89"/>
      <c r="I65" s="89"/>
      <c r="J65" s="90"/>
    </row>
    <row r="66" spans="1:10" ht="12.75" customHeight="1" x14ac:dyDescent="0.2">
      <c r="A66" s="88"/>
      <c r="B66" s="89"/>
      <c r="C66" s="89"/>
      <c r="D66" s="89"/>
      <c r="E66" s="89"/>
      <c r="F66" s="89"/>
      <c r="G66" s="89"/>
      <c r="H66" s="89"/>
      <c r="I66" s="89"/>
      <c r="J66" s="90"/>
    </row>
    <row r="67" spans="1:10" ht="12.75" customHeight="1" x14ac:dyDescent="0.2">
      <c r="A67" s="88"/>
      <c r="B67" s="89"/>
      <c r="C67" s="89"/>
      <c r="D67" s="89"/>
      <c r="E67" s="89"/>
      <c r="F67" s="89"/>
      <c r="G67" s="89"/>
      <c r="H67" s="89"/>
      <c r="I67" s="89"/>
      <c r="J67" s="90"/>
    </row>
    <row r="68" spans="1:10" ht="12.75" customHeight="1" thickBot="1" x14ac:dyDescent="0.25">
      <c r="A68" s="91"/>
      <c r="B68" s="92"/>
      <c r="C68" s="92"/>
      <c r="D68" s="92"/>
      <c r="E68" s="92"/>
      <c r="F68" s="92"/>
      <c r="G68" s="92"/>
      <c r="H68" s="92"/>
      <c r="I68" s="92"/>
      <c r="J68" s="93"/>
    </row>
  </sheetData>
  <mergeCells count="1">
    <mergeCell ref="A59:J68"/>
  </mergeCells>
  <conditionalFormatting sqref="B11:B12 B14">
    <cfRule type="cellIs" dxfId="9" priority="2" stopIfTrue="1" operator="equal">
      <formula>"Title"</formula>
    </cfRule>
  </conditionalFormatting>
  <conditionalFormatting sqref="B10 B19 B21:B22">
    <cfRule type="cellIs" dxfId="8" priority="3" stopIfTrue="1" operator="equal">
      <formula>"Adjustment to Income/Expense/Rate Base:"</formula>
    </cfRule>
  </conditionalFormatting>
  <conditionalFormatting sqref="B45">
    <cfRule type="cellIs" dxfId="7"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11:G26">
      <formula1>$G$1:$G$68</formula1>
    </dataValidation>
    <dataValidation type="list" errorStyle="warning" allowBlank="1" showInputMessage="1" showErrorMessage="1" errorTitle="FERC ACCOUNT" error="This FERC Account is not included in the drop-down list. Is this the account you want to use?" sqref="D46:D55 D11:D26">
      <formula1>$D$1:$D$68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6:E54 E12 E14:E26">
      <formula1>"1, 2, 3"</formula1>
    </dataValidation>
  </dataValidations>
  <pageMargins left="0.5" right="0.5" top="0.75" bottom="1" header="0.55000000000000004" footer="0.5"/>
  <pageSetup scale="76" orientation="portrait" r:id="rId1"/>
  <headerFooter alignWithMargins="0">
    <oddHeader>&amp;R&amp;"Arial,Regular"&amp;10Exhibit 1  Page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80" zoomScaleNormal="82" zoomScaleSheetLayoutView="80" workbookViewId="0">
      <selection activeCell="K23" sqref="K23"/>
    </sheetView>
  </sheetViews>
  <sheetFormatPr defaultColWidth="9.140625" defaultRowHeight="12.75" customHeight="1" x14ac:dyDescent="0.2"/>
  <cols>
    <col min="1" max="1" width="4.140625" style="35" bestFit="1" customWidth="1"/>
    <col min="2" max="2" width="6.7109375" style="35" customWidth="1"/>
    <col min="3" max="3" width="36.42578125" style="35" customWidth="1"/>
    <col min="4" max="4" width="9.85546875" style="37" bestFit="1" customWidth="1"/>
    <col min="5" max="5" width="5.140625" style="37" bestFit="1" customWidth="1"/>
    <col min="6" max="6" width="18.140625" style="38" customWidth="1"/>
    <col min="7" max="7" width="8.7109375" style="37" bestFit="1" customWidth="1"/>
    <col min="8" max="8" width="11.42578125" style="35" customWidth="1"/>
    <col min="9" max="9" width="16" style="39" bestFit="1" customWidth="1"/>
    <col min="10" max="10" width="8.7109375" style="37" customWidth="1"/>
    <col min="11" max="16384" width="9.140625" style="35"/>
  </cols>
  <sheetData>
    <row r="1" spans="1:10" ht="12.75" customHeight="1" x14ac:dyDescent="0.2">
      <c r="J1" s="40"/>
    </row>
    <row r="2" spans="1:10" ht="12.75" customHeight="1" x14ac:dyDescent="0.2">
      <c r="J2" s="40"/>
    </row>
    <row r="3" spans="1:10" ht="12.75" customHeight="1" x14ac:dyDescent="0.2">
      <c r="B3" s="41" t="s">
        <v>0</v>
      </c>
      <c r="G3" s="42"/>
      <c r="H3" s="36"/>
      <c r="I3" s="43" t="s">
        <v>65</v>
      </c>
      <c r="J3" s="44">
        <v>9.5</v>
      </c>
    </row>
    <row r="4" spans="1:10" ht="12.75" customHeight="1" x14ac:dyDescent="0.2">
      <c r="B4" s="41" t="s">
        <v>66</v>
      </c>
      <c r="J4" s="40"/>
    </row>
    <row r="5" spans="1:10" ht="12.75" customHeight="1" x14ac:dyDescent="0.2">
      <c r="B5" s="36" t="s">
        <v>86</v>
      </c>
      <c r="J5" s="40"/>
    </row>
    <row r="6" spans="1:10" ht="12.75" customHeight="1" x14ac:dyDescent="0.2">
      <c r="J6" s="40"/>
    </row>
    <row r="7" spans="1:10" ht="12.75" customHeight="1" x14ac:dyDescent="0.2">
      <c r="J7" s="40"/>
    </row>
    <row r="8" spans="1:10" ht="12.75" customHeight="1" x14ac:dyDescent="0.2">
      <c r="F8" s="40" t="s">
        <v>7</v>
      </c>
      <c r="H8" s="37"/>
      <c r="I8" s="45" t="s">
        <v>9</v>
      </c>
    </row>
    <row r="9" spans="1:10" ht="12.75" customHeight="1" x14ac:dyDescent="0.2">
      <c r="D9" s="46" t="s">
        <v>68</v>
      </c>
      <c r="E9" s="46" t="s">
        <v>69</v>
      </c>
      <c r="F9" s="47" t="s">
        <v>70</v>
      </c>
      <c r="G9" s="46" t="s">
        <v>71</v>
      </c>
      <c r="H9" s="46" t="s">
        <v>72</v>
      </c>
      <c r="I9" s="48" t="s">
        <v>73</v>
      </c>
      <c r="J9" s="46" t="s">
        <v>74</v>
      </c>
    </row>
    <row r="10" spans="1:10" ht="12.75" customHeight="1" x14ac:dyDescent="0.2">
      <c r="A10" s="49"/>
      <c r="B10" s="50" t="s">
        <v>75</v>
      </c>
      <c r="C10" s="51"/>
      <c r="D10" s="52"/>
      <c r="E10" s="52"/>
      <c r="F10" s="52"/>
      <c r="G10" s="52"/>
      <c r="H10" s="53"/>
      <c r="I10" s="54"/>
      <c r="J10" s="55"/>
    </row>
    <row r="11" spans="1:10" ht="12.75" customHeight="1" x14ac:dyDescent="0.2">
      <c r="A11" s="56"/>
      <c r="B11" s="35" t="s">
        <v>87</v>
      </c>
      <c r="C11" s="51"/>
      <c r="D11" s="52">
        <v>41110</v>
      </c>
      <c r="E11" s="37" t="s">
        <v>88</v>
      </c>
      <c r="F11" s="57">
        <v>-19720907.719999999</v>
      </c>
      <c r="G11" s="52" t="s">
        <v>89</v>
      </c>
      <c r="H11" s="58">
        <v>1</v>
      </c>
      <c r="I11" s="59">
        <f>F11*H11</f>
        <v>-19720907.719999999</v>
      </c>
      <c r="J11" s="60" t="s">
        <v>5</v>
      </c>
    </row>
    <row r="12" spans="1:10" ht="12.75" customHeight="1" x14ac:dyDescent="0.2">
      <c r="A12" s="49"/>
      <c r="B12" s="35" t="s">
        <v>87</v>
      </c>
      <c r="C12" s="51"/>
      <c r="D12" s="52">
        <v>282</v>
      </c>
      <c r="E12" s="37" t="s">
        <v>88</v>
      </c>
      <c r="F12" s="57">
        <v>9860454</v>
      </c>
      <c r="G12" s="52" t="s">
        <v>89</v>
      </c>
      <c r="H12" s="58">
        <v>1</v>
      </c>
      <c r="I12" s="59">
        <f>F12*H12</f>
        <v>9860454</v>
      </c>
      <c r="J12" s="60" t="s">
        <v>5</v>
      </c>
    </row>
    <row r="13" spans="1:10" ht="12.75" customHeight="1" x14ac:dyDescent="0.2">
      <c r="A13" s="49"/>
      <c r="B13" s="61"/>
      <c r="C13" s="51"/>
      <c r="D13" s="52"/>
      <c r="F13" s="57"/>
      <c r="G13" s="52"/>
      <c r="H13" s="58"/>
      <c r="I13" s="59"/>
      <c r="J13" s="63"/>
    </row>
    <row r="14" spans="1:10" ht="12.75" customHeight="1" x14ac:dyDescent="0.2">
      <c r="A14" s="49"/>
      <c r="B14" s="61" t="s">
        <v>90</v>
      </c>
      <c r="C14" s="51"/>
      <c r="D14" s="52">
        <v>41110</v>
      </c>
      <c r="E14" s="37" t="s">
        <v>88</v>
      </c>
      <c r="F14" s="57">
        <v>-749436.46366648085</v>
      </c>
      <c r="G14" s="52" t="s">
        <v>89</v>
      </c>
      <c r="H14" s="58">
        <v>1</v>
      </c>
      <c r="I14" s="59">
        <f>F14*H14</f>
        <v>-749436.46366648085</v>
      </c>
      <c r="J14" s="63"/>
    </row>
    <row r="15" spans="1:10" ht="12.75" customHeight="1" x14ac:dyDescent="0.2">
      <c r="A15" s="49"/>
      <c r="B15" s="61" t="s">
        <v>90</v>
      </c>
      <c r="C15" s="51"/>
      <c r="D15" s="52">
        <v>282</v>
      </c>
      <c r="E15" s="37" t="s">
        <v>88</v>
      </c>
      <c r="F15" s="57">
        <v>374718</v>
      </c>
      <c r="G15" s="52" t="s">
        <v>89</v>
      </c>
      <c r="H15" s="58">
        <v>1</v>
      </c>
      <c r="I15" s="59">
        <f>F15*H15</f>
        <v>374718</v>
      </c>
      <c r="J15" s="63"/>
    </row>
    <row r="16" spans="1:10" ht="12.75" customHeight="1" x14ac:dyDescent="0.2">
      <c r="A16" s="49"/>
      <c r="B16" s="62"/>
      <c r="C16" s="51"/>
      <c r="D16" s="52"/>
      <c r="E16" s="52"/>
      <c r="F16" s="57"/>
      <c r="G16" s="52"/>
      <c r="H16" s="58"/>
      <c r="I16" s="59"/>
      <c r="J16" s="63"/>
    </row>
    <row r="17" spans="1:10" ht="12.75" customHeight="1" x14ac:dyDescent="0.2">
      <c r="A17" s="49"/>
      <c r="B17" s="51"/>
      <c r="C17" s="51"/>
      <c r="D17" s="52"/>
      <c r="E17" s="52"/>
      <c r="F17" s="57"/>
      <c r="G17" s="52"/>
      <c r="H17" s="58"/>
      <c r="I17" s="59"/>
      <c r="J17" s="63"/>
    </row>
    <row r="18" spans="1:10" ht="12.75" customHeight="1" x14ac:dyDescent="0.2">
      <c r="A18" s="49"/>
      <c r="B18" s="51"/>
      <c r="C18" s="51"/>
      <c r="D18" s="52"/>
      <c r="E18" s="52"/>
      <c r="F18" s="57"/>
      <c r="G18" s="52"/>
      <c r="H18" s="58"/>
      <c r="I18" s="59"/>
      <c r="J18" s="63"/>
    </row>
    <row r="19" spans="1:10" ht="12.75" customHeight="1" x14ac:dyDescent="0.2">
      <c r="A19" s="49"/>
      <c r="B19" s="51"/>
      <c r="C19" s="51"/>
      <c r="D19" s="52"/>
      <c r="E19" s="52"/>
      <c r="F19" s="57"/>
      <c r="G19" s="52"/>
      <c r="H19" s="58"/>
      <c r="I19" s="59"/>
      <c r="J19" s="63"/>
    </row>
    <row r="20" spans="1:10" ht="12.75" customHeight="1" x14ac:dyDescent="0.2">
      <c r="A20" s="49"/>
      <c r="B20" s="51"/>
      <c r="C20" s="51"/>
      <c r="D20" s="52"/>
      <c r="E20" s="52"/>
      <c r="F20" s="57"/>
      <c r="G20" s="52"/>
      <c r="H20" s="58"/>
      <c r="I20" s="59"/>
      <c r="J20" s="63"/>
    </row>
    <row r="21" spans="1:10" ht="12.75" customHeight="1" x14ac:dyDescent="0.2">
      <c r="A21" s="49"/>
      <c r="B21" s="51"/>
      <c r="C21" s="51"/>
      <c r="D21" s="52"/>
      <c r="E21" s="52"/>
      <c r="F21" s="57"/>
      <c r="G21" s="52"/>
      <c r="H21" s="58"/>
      <c r="I21" s="59"/>
      <c r="J21" s="63"/>
    </row>
    <row r="22" spans="1:10" ht="12.75" customHeight="1" x14ac:dyDescent="0.2">
      <c r="A22" s="49"/>
      <c r="B22" s="51"/>
      <c r="C22" s="51"/>
      <c r="D22" s="52"/>
      <c r="E22" s="52"/>
      <c r="F22" s="57"/>
      <c r="G22" s="52"/>
      <c r="H22" s="58"/>
      <c r="I22" s="59"/>
      <c r="J22" s="63"/>
    </row>
    <row r="23" spans="1:10" ht="12.75" customHeight="1" x14ac:dyDescent="0.2">
      <c r="A23" s="49"/>
      <c r="B23" s="51"/>
      <c r="C23" s="51"/>
      <c r="D23" s="52"/>
      <c r="E23" s="52"/>
      <c r="F23" s="57"/>
      <c r="G23" s="52"/>
      <c r="H23" s="58"/>
      <c r="I23" s="59"/>
      <c r="J23" s="63"/>
    </row>
    <row r="24" spans="1:10" ht="12.75" customHeight="1" x14ac:dyDescent="0.2">
      <c r="A24" s="49"/>
      <c r="B24" s="51"/>
      <c r="C24" s="51"/>
      <c r="D24" s="52"/>
      <c r="E24" s="52"/>
      <c r="F24" s="57"/>
      <c r="G24" s="52"/>
      <c r="H24" s="58"/>
      <c r="I24" s="59"/>
      <c r="J24" s="63"/>
    </row>
    <row r="25" spans="1:10" ht="12.75" customHeight="1" x14ac:dyDescent="0.2">
      <c r="A25" s="49"/>
      <c r="B25" s="61"/>
      <c r="C25" s="51"/>
      <c r="D25" s="52"/>
      <c r="E25" s="52"/>
      <c r="F25" s="57"/>
      <c r="G25" s="52"/>
      <c r="H25" s="58"/>
      <c r="I25" s="59"/>
      <c r="J25" s="66"/>
    </row>
    <row r="26" spans="1:10" ht="12.75" customHeight="1" x14ac:dyDescent="0.2">
      <c r="A26" s="49"/>
      <c r="B26" s="61"/>
      <c r="C26" s="51"/>
      <c r="D26" s="52"/>
      <c r="E26" s="52"/>
      <c r="F26" s="57"/>
      <c r="G26" s="52"/>
      <c r="H26" s="58"/>
      <c r="I26" s="59"/>
      <c r="J26" s="66"/>
    </row>
    <row r="27" spans="1:10" ht="12.75" customHeight="1" x14ac:dyDescent="0.2">
      <c r="A27" s="49"/>
      <c r="B27" s="61"/>
      <c r="C27" s="67"/>
      <c r="D27" s="52"/>
      <c r="E27" s="52"/>
      <c r="F27" s="57"/>
      <c r="G27" s="52"/>
      <c r="H27" s="58"/>
      <c r="I27" s="59"/>
      <c r="J27" s="66"/>
    </row>
    <row r="28" spans="1:10" ht="12.75" customHeight="1" x14ac:dyDescent="0.2">
      <c r="A28" s="49"/>
      <c r="B28" s="61"/>
      <c r="C28" s="67"/>
      <c r="D28" s="52"/>
      <c r="E28" s="52"/>
      <c r="F28" s="57"/>
      <c r="G28" s="52"/>
      <c r="H28" s="58"/>
      <c r="I28" s="59"/>
      <c r="J28" s="66"/>
    </row>
    <row r="29" spans="1:10" ht="12.75" customHeight="1" x14ac:dyDescent="0.2">
      <c r="A29" s="49"/>
      <c r="B29" s="49"/>
      <c r="C29" s="49"/>
      <c r="D29" s="68"/>
      <c r="E29" s="68"/>
      <c r="F29" s="69"/>
      <c r="G29" s="70"/>
      <c r="H29" s="58"/>
      <c r="I29" s="59"/>
      <c r="J29" s="66"/>
    </row>
    <row r="30" spans="1:10" ht="12.75" customHeight="1" x14ac:dyDescent="0.2">
      <c r="A30" s="49"/>
      <c r="B30" s="49"/>
      <c r="C30" s="49"/>
      <c r="D30" s="68"/>
      <c r="E30" s="68"/>
      <c r="F30" s="69"/>
      <c r="G30" s="68"/>
      <c r="H30" s="58"/>
      <c r="I30" s="59"/>
      <c r="J30" s="68"/>
    </row>
    <row r="31" spans="1:10" ht="12.75" customHeight="1" x14ac:dyDescent="0.2">
      <c r="A31" s="49"/>
      <c r="B31" s="49"/>
      <c r="C31" s="49"/>
      <c r="D31" s="68"/>
      <c r="E31" s="68"/>
      <c r="F31" s="71"/>
      <c r="G31" s="72"/>
      <c r="H31" s="58"/>
      <c r="I31" s="59"/>
      <c r="J31" s="68"/>
    </row>
    <row r="32" spans="1:10" ht="12.75" customHeight="1" x14ac:dyDescent="0.2">
      <c r="A32" s="49"/>
      <c r="B32" s="49"/>
      <c r="C32" s="49"/>
      <c r="D32" s="68"/>
      <c r="E32" s="68"/>
      <c r="F32" s="71"/>
      <c r="G32" s="72"/>
      <c r="H32" s="58"/>
      <c r="I32" s="59"/>
      <c r="J32" s="68"/>
    </row>
    <row r="33" spans="1:10" ht="12.75" customHeight="1" x14ac:dyDescent="0.2">
      <c r="A33" s="49"/>
      <c r="B33" s="49"/>
      <c r="C33" s="49"/>
      <c r="D33" s="68"/>
      <c r="E33" s="68"/>
      <c r="F33" s="71"/>
      <c r="G33" s="72"/>
      <c r="H33" s="58"/>
      <c r="I33" s="59"/>
      <c r="J33" s="68"/>
    </row>
    <row r="34" spans="1:10" ht="12.75" customHeight="1" x14ac:dyDescent="0.2">
      <c r="A34" s="49"/>
      <c r="B34" s="49"/>
      <c r="C34" s="49"/>
      <c r="D34" s="68"/>
      <c r="E34" s="68"/>
      <c r="F34" s="71"/>
      <c r="G34" s="72"/>
      <c r="H34" s="58"/>
      <c r="I34" s="59"/>
      <c r="J34" s="68"/>
    </row>
    <row r="35" spans="1:10" ht="12.75" customHeight="1" x14ac:dyDescent="0.2">
      <c r="A35" s="49"/>
      <c r="B35" s="49"/>
      <c r="C35" s="49"/>
      <c r="D35" s="68"/>
      <c r="E35" s="68"/>
      <c r="F35" s="71"/>
      <c r="G35" s="72"/>
      <c r="H35" s="58"/>
      <c r="I35" s="59"/>
      <c r="J35" s="68"/>
    </row>
    <row r="36" spans="1:10" ht="12.75" customHeight="1" x14ac:dyDescent="0.2">
      <c r="A36" s="49"/>
      <c r="B36" s="49"/>
      <c r="C36" s="49"/>
      <c r="D36" s="68"/>
      <c r="E36" s="68"/>
      <c r="F36" s="71"/>
      <c r="G36" s="72"/>
      <c r="H36" s="58"/>
      <c r="I36" s="59"/>
      <c r="J36" s="68"/>
    </row>
    <row r="37" spans="1:10" ht="12.75" customHeight="1" x14ac:dyDescent="0.2">
      <c r="A37" s="49"/>
      <c r="B37" s="49"/>
      <c r="C37" s="49"/>
      <c r="D37" s="68"/>
      <c r="E37" s="68"/>
      <c r="F37" s="71"/>
      <c r="G37" s="72"/>
      <c r="H37" s="58"/>
      <c r="I37" s="59"/>
      <c r="J37" s="68"/>
    </row>
    <row r="38" spans="1:10" ht="12.75" customHeight="1" x14ac:dyDescent="0.2">
      <c r="A38" s="49"/>
      <c r="B38" s="49"/>
      <c r="C38" s="49"/>
      <c r="D38" s="68"/>
      <c r="E38" s="68"/>
      <c r="F38" s="71"/>
      <c r="G38" s="72"/>
      <c r="H38" s="58"/>
      <c r="I38" s="59"/>
      <c r="J38" s="68"/>
    </row>
    <row r="39" spans="1:10" ht="12.75" customHeight="1" x14ac:dyDescent="0.2">
      <c r="A39" s="49"/>
      <c r="B39" s="49"/>
      <c r="C39" s="49"/>
      <c r="D39" s="68"/>
      <c r="E39" s="68"/>
      <c r="F39" s="71"/>
      <c r="G39" s="72"/>
      <c r="H39" s="58"/>
      <c r="I39" s="59"/>
      <c r="J39" s="68"/>
    </row>
    <row r="40" spans="1:10" ht="12.75" customHeight="1" x14ac:dyDescent="0.2">
      <c r="A40" s="53"/>
      <c r="B40" s="49"/>
      <c r="C40" s="49"/>
      <c r="D40" s="68"/>
      <c r="E40" s="68"/>
      <c r="F40" s="71"/>
      <c r="G40" s="72"/>
      <c r="H40" s="58"/>
      <c r="I40" s="71"/>
      <c r="J40" s="68"/>
    </row>
    <row r="41" spans="1:10" ht="12.75" customHeight="1" x14ac:dyDescent="0.2">
      <c r="A41" s="53"/>
      <c r="B41" s="49"/>
      <c r="C41" s="49"/>
      <c r="D41" s="68"/>
      <c r="E41" s="68"/>
      <c r="F41" s="71"/>
      <c r="G41" s="72"/>
      <c r="H41" s="58"/>
      <c r="I41" s="71"/>
      <c r="J41" s="68"/>
    </row>
    <row r="42" spans="1:10" ht="12.75" customHeight="1" x14ac:dyDescent="0.2">
      <c r="A42" s="53"/>
      <c r="B42" s="49"/>
      <c r="C42" s="49"/>
      <c r="D42" s="68"/>
      <c r="E42" s="68"/>
      <c r="F42" s="71"/>
      <c r="G42" s="72"/>
      <c r="H42" s="58"/>
      <c r="I42" s="71"/>
      <c r="J42" s="68"/>
    </row>
    <row r="43" spans="1:10" ht="12.75" customHeight="1" x14ac:dyDescent="0.2">
      <c r="A43" s="53"/>
      <c r="B43" s="49"/>
      <c r="C43" s="49"/>
      <c r="D43" s="68"/>
      <c r="E43" s="68"/>
      <c r="F43" s="71"/>
      <c r="G43" s="72"/>
      <c r="H43" s="58"/>
      <c r="I43" s="59"/>
      <c r="J43" s="68"/>
    </row>
    <row r="44" spans="1:10" ht="12.75" customHeight="1" x14ac:dyDescent="0.2">
      <c r="A44" s="53"/>
      <c r="B44" s="49"/>
      <c r="C44" s="49"/>
      <c r="D44" s="68"/>
      <c r="E44" s="68"/>
      <c r="F44" s="71"/>
      <c r="G44" s="72"/>
      <c r="H44" s="49"/>
      <c r="I44" s="56"/>
      <c r="J44" s="68"/>
    </row>
    <row r="45" spans="1:10" ht="12.75" customHeight="1" x14ac:dyDescent="0.2">
      <c r="A45" s="53"/>
      <c r="B45" s="50"/>
      <c r="C45" s="51"/>
      <c r="D45" s="68"/>
      <c r="E45" s="68"/>
      <c r="F45" s="71"/>
      <c r="G45" s="72"/>
      <c r="H45" s="49"/>
      <c r="I45" s="56"/>
      <c r="J45" s="68"/>
    </row>
    <row r="46" spans="1:10" ht="12.75" customHeight="1" x14ac:dyDescent="0.25">
      <c r="A46" s="53"/>
      <c r="B46" s="73"/>
      <c r="C46" s="73"/>
      <c r="D46" s="74"/>
      <c r="E46" s="74"/>
      <c r="F46" s="75"/>
      <c r="G46" s="74"/>
      <c r="H46" s="58"/>
      <c r="I46" s="59"/>
      <c r="J46" s="55"/>
    </row>
    <row r="47" spans="1:10" ht="12.75" customHeight="1" x14ac:dyDescent="0.25">
      <c r="A47" s="53"/>
      <c r="B47" s="73"/>
      <c r="C47" s="73"/>
      <c r="D47" s="74"/>
      <c r="E47" s="74"/>
      <c r="F47" s="75"/>
      <c r="G47" s="52"/>
      <c r="H47" s="58"/>
      <c r="I47" s="59"/>
      <c r="J47" s="55"/>
    </row>
    <row r="48" spans="1:10" ht="12.75" customHeight="1" x14ac:dyDescent="0.25">
      <c r="A48" s="53"/>
      <c r="B48" s="73"/>
      <c r="C48" s="73"/>
      <c r="D48" s="74"/>
      <c r="E48" s="74"/>
      <c r="F48" s="75"/>
      <c r="G48" s="76"/>
      <c r="H48" s="58"/>
      <c r="I48" s="59" t="s">
        <v>5</v>
      </c>
      <c r="J48" s="55"/>
    </row>
    <row r="49" spans="1:10" ht="12.75" customHeight="1" x14ac:dyDescent="0.25">
      <c r="A49" s="53"/>
      <c r="B49" s="73"/>
      <c r="C49" s="73"/>
      <c r="D49" s="74"/>
      <c r="E49" s="74"/>
      <c r="F49" s="75"/>
      <c r="G49" s="74"/>
      <c r="H49" s="58"/>
      <c r="I49" s="59"/>
      <c r="J49" s="55"/>
    </row>
    <row r="50" spans="1:10" ht="12.75" customHeight="1" x14ac:dyDescent="0.25">
      <c r="A50" s="53"/>
      <c r="B50" s="73"/>
      <c r="C50" s="73"/>
      <c r="D50" s="74"/>
      <c r="E50" s="74"/>
      <c r="F50" s="75"/>
      <c r="G50" s="74"/>
      <c r="H50" s="58"/>
      <c r="I50" s="59"/>
      <c r="J50" s="55"/>
    </row>
    <row r="51" spans="1:10" ht="12.75" customHeight="1" x14ac:dyDescent="0.25">
      <c r="A51" s="53"/>
      <c r="B51" s="73"/>
      <c r="C51" s="73"/>
      <c r="D51" s="74"/>
      <c r="E51" s="74"/>
      <c r="F51" s="75"/>
      <c r="G51" s="74"/>
      <c r="H51" s="58"/>
      <c r="I51" s="59"/>
      <c r="J51" s="55"/>
    </row>
    <row r="52" spans="1:10" ht="12.75" customHeight="1" x14ac:dyDescent="0.25">
      <c r="A52" s="53"/>
      <c r="B52" s="73"/>
      <c r="C52" s="73"/>
      <c r="D52" s="74"/>
      <c r="E52" s="74"/>
      <c r="F52" s="75"/>
      <c r="G52" s="74"/>
      <c r="H52" s="58"/>
      <c r="I52" s="59"/>
      <c r="J52" s="55"/>
    </row>
    <row r="53" spans="1:10" ht="12.75" customHeight="1" x14ac:dyDescent="0.25">
      <c r="A53" s="49"/>
      <c r="B53" s="73"/>
      <c r="C53" s="73"/>
      <c r="D53" s="74"/>
      <c r="E53" s="74"/>
      <c r="F53" s="75"/>
      <c r="G53" s="74"/>
      <c r="H53" s="58"/>
      <c r="I53" s="59"/>
      <c r="J53" s="59"/>
    </row>
    <row r="54" spans="1:10" ht="12.75" customHeight="1" x14ac:dyDescent="0.25">
      <c r="A54" s="49"/>
      <c r="B54" s="73"/>
      <c r="C54" s="73"/>
      <c r="D54" s="74"/>
      <c r="E54" s="74"/>
      <c r="F54" s="75"/>
      <c r="G54" s="74"/>
      <c r="H54" s="58"/>
      <c r="I54" s="59"/>
      <c r="J54" s="59"/>
    </row>
    <row r="55" spans="1:10" ht="12.75" customHeight="1" x14ac:dyDescent="0.2">
      <c r="A55" s="49"/>
      <c r="B55" s="49"/>
      <c r="C55" s="73"/>
      <c r="D55" s="73"/>
      <c r="E55" s="52"/>
      <c r="F55" s="77"/>
      <c r="G55" s="74"/>
      <c r="H55" s="58"/>
      <c r="I55" s="77"/>
      <c r="J55" s="59"/>
    </row>
    <row r="56" spans="1:10" ht="12.75" customHeight="1" x14ac:dyDescent="0.2">
      <c r="A56" s="49"/>
      <c r="B56" s="49"/>
      <c r="C56" s="49"/>
      <c r="D56" s="68"/>
      <c r="E56" s="68"/>
      <c r="F56" s="69"/>
      <c r="G56" s="68"/>
      <c r="H56" s="49"/>
      <c r="I56" s="56"/>
      <c r="J56" s="59"/>
    </row>
    <row r="57" spans="1:10" ht="12.75" customHeight="1" x14ac:dyDescent="0.2">
      <c r="A57" s="49"/>
      <c r="B57" s="49"/>
      <c r="C57" s="49"/>
      <c r="D57" s="68"/>
      <c r="E57" s="68"/>
      <c r="F57" s="69"/>
      <c r="G57" s="68"/>
      <c r="H57" s="49"/>
      <c r="I57" s="56"/>
      <c r="J57" s="59"/>
    </row>
    <row r="58" spans="1:10" ht="12.75" customHeight="1" thickBot="1" x14ac:dyDescent="0.25">
      <c r="A58" s="53"/>
      <c r="B58" s="78" t="s">
        <v>84</v>
      </c>
      <c r="C58" s="53"/>
      <c r="D58" s="68"/>
      <c r="E58" s="55"/>
      <c r="F58" s="54"/>
      <c r="G58" s="55"/>
      <c r="H58" s="53"/>
      <c r="I58" s="79"/>
      <c r="J58" s="80"/>
    </row>
    <row r="59" spans="1:10" ht="12.75" customHeight="1" x14ac:dyDescent="0.2">
      <c r="A59" s="85" t="s">
        <v>91</v>
      </c>
      <c r="B59" s="86"/>
      <c r="C59" s="86"/>
      <c r="D59" s="86"/>
      <c r="E59" s="86"/>
      <c r="F59" s="86"/>
      <c r="G59" s="86"/>
      <c r="H59" s="86"/>
      <c r="I59" s="86"/>
      <c r="J59" s="87"/>
    </row>
    <row r="60" spans="1:10" ht="12.75" customHeight="1" x14ac:dyDescent="0.2">
      <c r="A60" s="88"/>
      <c r="B60" s="89"/>
      <c r="C60" s="89"/>
      <c r="D60" s="89"/>
      <c r="E60" s="89"/>
      <c r="F60" s="89"/>
      <c r="G60" s="89"/>
      <c r="H60" s="89"/>
      <c r="I60" s="89"/>
      <c r="J60" s="90"/>
    </row>
    <row r="61" spans="1:10" ht="12.75" customHeight="1" x14ac:dyDescent="0.2">
      <c r="A61" s="88"/>
      <c r="B61" s="89"/>
      <c r="C61" s="89"/>
      <c r="D61" s="89"/>
      <c r="E61" s="89"/>
      <c r="F61" s="89"/>
      <c r="G61" s="89"/>
      <c r="H61" s="89"/>
      <c r="I61" s="89"/>
      <c r="J61" s="90"/>
    </row>
    <row r="62" spans="1:10" ht="12.75" customHeight="1" x14ac:dyDescent="0.2">
      <c r="A62" s="88"/>
      <c r="B62" s="89"/>
      <c r="C62" s="89"/>
      <c r="D62" s="89"/>
      <c r="E62" s="89"/>
      <c r="F62" s="89"/>
      <c r="G62" s="89"/>
      <c r="H62" s="89"/>
      <c r="I62" s="89"/>
      <c r="J62" s="90"/>
    </row>
    <row r="63" spans="1:10" ht="12.75" customHeight="1" x14ac:dyDescent="0.2">
      <c r="A63" s="88"/>
      <c r="B63" s="89"/>
      <c r="C63" s="89"/>
      <c r="D63" s="89"/>
      <c r="E63" s="89"/>
      <c r="F63" s="89"/>
      <c r="G63" s="89"/>
      <c r="H63" s="89"/>
      <c r="I63" s="89"/>
      <c r="J63" s="90"/>
    </row>
    <row r="64" spans="1:10" ht="12.75" customHeight="1" x14ac:dyDescent="0.2">
      <c r="A64" s="88"/>
      <c r="B64" s="89"/>
      <c r="C64" s="89"/>
      <c r="D64" s="89"/>
      <c r="E64" s="89"/>
      <c r="F64" s="89"/>
      <c r="G64" s="89"/>
      <c r="H64" s="89"/>
      <c r="I64" s="89"/>
      <c r="J64" s="90"/>
    </row>
    <row r="65" spans="1:10" ht="12.75" customHeight="1" x14ac:dyDescent="0.2">
      <c r="A65" s="88"/>
      <c r="B65" s="89"/>
      <c r="C65" s="89"/>
      <c r="D65" s="89"/>
      <c r="E65" s="89"/>
      <c r="F65" s="89"/>
      <c r="G65" s="89"/>
      <c r="H65" s="89"/>
      <c r="I65" s="89"/>
      <c r="J65" s="90"/>
    </row>
    <row r="66" spans="1:10" ht="12.75" customHeight="1" x14ac:dyDescent="0.2">
      <c r="A66" s="88"/>
      <c r="B66" s="89"/>
      <c r="C66" s="89"/>
      <c r="D66" s="89"/>
      <c r="E66" s="89"/>
      <c r="F66" s="89"/>
      <c r="G66" s="89"/>
      <c r="H66" s="89"/>
      <c r="I66" s="89"/>
      <c r="J66" s="90"/>
    </row>
    <row r="67" spans="1:10" ht="12.75" customHeight="1" x14ac:dyDescent="0.2">
      <c r="A67" s="88"/>
      <c r="B67" s="89"/>
      <c r="C67" s="89"/>
      <c r="D67" s="89"/>
      <c r="E67" s="89"/>
      <c r="F67" s="89"/>
      <c r="G67" s="89"/>
      <c r="H67" s="89"/>
      <c r="I67" s="89"/>
      <c r="J67" s="90"/>
    </row>
    <row r="68" spans="1:10" ht="12.75" customHeight="1" thickBot="1" x14ac:dyDescent="0.25">
      <c r="A68" s="91"/>
      <c r="B68" s="92"/>
      <c r="C68" s="92"/>
      <c r="D68" s="92"/>
      <c r="E68" s="92"/>
      <c r="F68" s="92"/>
      <c r="G68" s="92"/>
      <c r="H68" s="92"/>
      <c r="I68" s="92"/>
      <c r="J68" s="93"/>
    </row>
  </sheetData>
  <mergeCells count="1">
    <mergeCell ref="A59:J68"/>
  </mergeCells>
  <conditionalFormatting sqref="B11">
    <cfRule type="cellIs" dxfId="6" priority="3" stopIfTrue="1" operator="equal">
      <formula>"Title"</formula>
    </cfRule>
  </conditionalFormatting>
  <conditionalFormatting sqref="B10 B19 B21:B22">
    <cfRule type="cellIs" dxfId="5" priority="4" stopIfTrue="1" operator="equal">
      <formula>"Adjustment to Income/Expense/Rate Base:"</formula>
    </cfRule>
  </conditionalFormatting>
  <conditionalFormatting sqref="B45">
    <cfRule type="cellIs" dxfId="4" priority="2" stopIfTrue="1" operator="equal">
      <formula>"Adjustment to Income/Expense/Rate Base:"</formula>
    </cfRule>
  </conditionalFormatting>
  <conditionalFormatting sqref="B12">
    <cfRule type="cellIs" dxfId="3" priority="1" stopIfTrue="1" operator="equal">
      <formula>"Title"</formula>
    </cfRule>
  </conditionalFormatting>
  <dataValidations count="3">
    <dataValidation type="list" errorStyle="warning" allowBlank="1" showInputMessage="1" showErrorMessage="1" errorTitle="Factor" error="This factor is not included in the drop-down list. Is this the factor you want to use?" sqref="G11:G24">
      <formula1>$G$1:$G$68</formula1>
    </dataValidation>
    <dataValidation type="list" errorStyle="warning" allowBlank="1" showInputMessage="1" showErrorMessage="1" errorTitle="FERC ACCOUNT" error="This FERC Account is not included in the drop-down list. Is this the account you want to use?" sqref="D46:D55 D11:D24">
      <formula1>$D$1:$D$68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6:E54 E16:E24">
      <formula1>"1, 2, 3"</formula1>
    </dataValidation>
  </dataValidations>
  <pageMargins left="0.5" right="0.5" top="0.75" bottom="0.75" header="0.55000000000000004" footer="0.5"/>
  <pageSetup scale="76" orientation="portrait" r:id="rId1"/>
  <headerFooter alignWithMargins="0">
    <oddHeader>&amp;R&amp;"Arial,Regular"&amp;10Exhibit 1 Page 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80" zoomScaleNormal="82" zoomScaleSheetLayoutView="80" workbookViewId="0">
      <selection activeCell="F43" sqref="F43"/>
    </sheetView>
  </sheetViews>
  <sheetFormatPr defaultColWidth="9.140625" defaultRowHeight="12.75" customHeight="1" x14ac:dyDescent="0.2"/>
  <cols>
    <col min="1" max="1" width="4.140625" style="35" bestFit="1" customWidth="1"/>
    <col min="2" max="2" width="6.7109375" style="35" customWidth="1"/>
    <col min="3" max="3" width="36.42578125" style="35" customWidth="1"/>
    <col min="4" max="4" width="9.85546875" style="37" bestFit="1" customWidth="1"/>
    <col min="5" max="5" width="5.140625" style="37" bestFit="1" customWidth="1"/>
    <col min="6" max="6" width="18.140625" style="38" customWidth="1"/>
    <col min="7" max="7" width="8.7109375" style="37" bestFit="1" customWidth="1"/>
    <col min="8" max="8" width="11.42578125" style="35" customWidth="1"/>
    <col min="9" max="9" width="16" style="39" bestFit="1" customWidth="1"/>
    <col min="10" max="10" width="8.7109375" style="37" customWidth="1"/>
    <col min="11" max="16384" width="9.140625" style="35"/>
  </cols>
  <sheetData>
    <row r="1" spans="1:10" ht="12.75" customHeight="1" x14ac:dyDescent="0.2">
      <c r="J1" s="40"/>
    </row>
    <row r="2" spans="1:10" ht="12.75" customHeight="1" x14ac:dyDescent="0.2">
      <c r="J2" s="40"/>
    </row>
    <row r="3" spans="1:10" ht="12.75" customHeight="1" x14ac:dyDescent="0.2">
      <c r="B3" s="41" t="s">
        <v>0</v>
      </c>
      <c r="G3" s="42"/>
      <c r="H3" s="36"/>
      <c r="I3" s="43" t="s">
        <v>65</v>
      </c>
      <c r="J3" s="44">
        <v>9.6</v>
      </c>
    </row>
    <row r="4" spans="1:10" ht="12.75" customHeight="1" x14ac:dyDescent="0.2">
      <c r="B4" s="41" t="s">
        <v>66</v>
      </c>
      <c r="J4" s="40"/>
    </row>
    <row r="5" spans="1:10" ht="12.75" customHeight="1" x14ac:dyDescent="0.2">
      <c r="B5" s="36" t="s">
        <v>92</v>
      </c>
      <c r="J5" s="40"/>
    </row>
    <row r="6" spans="1:10" ht="12.75" customHeight="1" x14ac:dyDescent="0.2">
      <c r="J6" s="40"/>
    </row>
    <row r="7" spans="1:10" ht="12.75" customHeight="1" x14ac:dyDescent="0.2">
      <c r="J7" s="40"/>
    </row>
    <row r="8" spans="1:10" ht="12.75" customHeight="1" x14ac:dyDescent="0.2">
      <c r="F8" s="40" t="s">
        <v>7</v>
      </c>
      <c r="H8" s="37"/>
      <c r="I8" s="45" t="s">
        <v>9</v>
      </c>
    </row>
    <row r="9" spans="1:10" ht="12.75" customHeight="1" x14ac:dyDescent="0.2">
      <c r="D9" s="46" t="s">
        <v>68</v>
      </c>
      <c r="E9" s="46" t="s">
        <v>69</v>
      </c>
      <c r="F9" s="47" t="s">
        <v>70</v>
      </c>
      <c r="G9" s="46" t="s">
        <v>71</v>
      </c>
      <c r="H9" s="46" t="s">
        <v>72</v>
      </c>
      <c r="I9" s="48" t="s">
        <v>73</v>
      </c>
      <c r="J9" s="46" t="s">
        <v>74</v>
      </c>
    </row>
    <row r="10" spans="1:10" ht="12.75" customHeight="1" x14ac:dyDescent="0.2">
      <c r="A10" s="49"/>
      <c r="B10" s="50" t="s">
        <v>75</v>
      </c>
      <c r="C10" s="51"/>
      <c r="D10" s="52"/>
      <c r="E10" s="52"/>
      <c r="F10" s="52"/>
      <c r="G10" s="52"/>
      <c r="H10" s="53"/>
      <c r="I10" s="54"/>
      <c r="J10" s="55"/>
    </row>
    <row r="11" spans="1:10" ht="12.75" customHeight="1" x14ac:dyDescent="0.2">
      <c r="A11" s="56"/>
      <c r="B11" s="35" t="s">
        <v>93</v>
      </c>
      <c r="C11" s="51"/>
      <c r="D11" s="52">
        <v>41010</v>
      </c>
      <c r="E11" s="37">
        <v>3</v>
      </c>
      <c r="F11" s="57">
        <v>-7385149.9960656539</v>
      </c>
      <c r="G11" s="52" t="s">
        <v>89</v>
      </c>
      <c r="H11" s="58">
        <v>1</v>
      </c>
      <c r="I11" s="59">
        <f>F11*H11</f>
        <v>-7385149.9960656539</v>
      </c>
      <c r="J11" s="60"/>
    </row>
    <row r="12" spans="1:10" ht="12.75" customHeight="1" x14ac:dyDescent="0.2">
      <c r="A12" s="49"/>
      <c r="B12" s="51"/>
      <c r="C12" s="51"/>
      <c r="D12" s="52"/>
      <c r="E12" s="52"/>
      <c r="F12" s="57"/>
      <c r="G12" s="52"/>
      <c r="H12" s="58"/>
      <c r="I12" s="59"/>
      <c r="J12" s="63"/>
    </row>
    <row r="13" spans="1:10" ht="12.75" customHeight="1" x14ac:dyDescent="0.2">
      <c r="A13" s="49"/>
      <c r="B13" s="61" t="s">
        <v>94</v>
      </c>
      <c r="C13" s="51"/>
      <c r="D13" s="52">
        <v>41010</v>
      </c>
      <c r="E13" s="37">
        <v>3</v>
      </c>
      <c r="F13" s="57">
        <v>-10321247.593871918</v>
      </c>
      <c r="G13" s="52" t="s">
        <v>89</v>
      </c>
      <c r="H13" s="58">
        <v>1</v>
      </c>
      <c r="I13" s="59">
        <f>F13*H13</f>
        <v>-10321247.593871918</v>
      </c>
      <c r="J13" s="63"/>
    </row>
    <row r="14" spans="1:10" ht="12.75" customHeight="1" x14ac:dyDescent="0.2">
      <c r="A14" s="49"/>
      <c r="B14" s="51"/>
      <c r="C14" s="51"/>
      <c r="D14" s="52"/>
      <c r="E14" s="52"/>
      <c r="F14" s="57"/>
      <c r="G14" s="52"/>
      <c r="H14" s="58"/>
      <c r="I14" s="59"/>
      <c r="J14" s="63"/>
    </row>
    <row r="15" spans="1:10" ht="12.75" customHeight="1" x14ac:dyDescent="0.2">
      <c r="A15" s="49"/>
      <c r="B15" s="62"/>
      <c r="C15" s="51"/>
      <c r="D15" s="52"/>
      <c r="E15" s="52"/>
      <c r="F15" s="57"/>
      <c r="G15" s="52"/>
      <c r="H15" s="58"/>
      <c r="I15" s="59"/>
      <c r="J15" s="63"/>
    </row>
    <row r="16" spans="1:10" ht="12.75" customHeight="1" x14ac:dyDescent="0.2">
      <c r="A16" s="49"/>
      <c r="B16" s="51"/>
      <c r="C16" s="51"/>
      <c r="D16" s="52"/>
      <c r="E16" s="52"/>
      <c r="F16" s="57"/>
      <c r="G16" s="52"/>
      <c r="H16" s="58"/>
      <c r="I16" s="59"/>
      <c r="J16" s="63"/>
    </row>
    <row r="17" spans="1:10" ht="12.75" customHeight="1" x14ac:dyDescent="0.2">
      <c r="A17" s="49"/>
      <c r="B17" s="51"/>
      <c r="C17" s="51"/>
      <c r="D17" s="52"/>
      <c r="E17" s="52"/>
      <c r="F17" s="57"/>
      <c r="G17" s="52"/>
      <c r="H17" s="58"/>
      <c r="I17" s="59"/>
      <c r="J17" s="63"/>
    </row>
    <row r="18" spans="1:10" ht="12.75" customHeight="1" x14ac:dyDescent="0.2">
      <c r="A18" s="49"/>
      <c r="B18" s="51"/>
      <c r="C18" s="51"/>
      <c r="D18" s="52"/>
      <c r="E18" s="52"/>
      <c r="F18" s="57"/>
      <c r="G18" s="52"/>
      <c r="H18" s="58"/>
      <c r="I18" s="59"/>
      <c r="J18" s="63"/>
    </row>
    <row r="19" spans="1:10" ht="12.75" customHeight="1" x14ac:dyDescent="0.2">
      <c r="A19" s="49"/>
      <c r="B19" s="51"/>
      <c r="C19" s="51"/>
      <c r="D19" s="52"/>
      <c r="E19" s="52"/>
      <c r="F19" s="57"/>
      <c r="G19" s="52"/>
      <c r="H19" s="58"/>
      <c r="I19" s="59"/>
      <c r="J19" s="63"/>
    </row>
    <row r="20" spans="1:10" ht="12.75" customHeight="1" x14ac:dyDescent="0.2">
      <c r="A20" s="49"/>
      <c r="B20" s="51"/>
      <c r="C20" s="51"/>
      <c r="D20" s="52"/>
      <c r="E20" s="52"/>
      <c r="F20" s="57"/>
      <c r="G20" s="52"/>
      <c r="H20" s="58"/>
      <c r="I20" s="59"/>
      <c r="J20" s="63"/>
    </row>
    <row r="21" spans="1:10" ht="12.75" customHeight="1" x14ac:dyDescent="0.2">
      <c r="A21" s="49"/>
      <c r="B21" s="51"/>
      <c r="C21" s="51"/>
      <c r="D21" s="52"/>
      <c r="E21" s="52"/>
      <c r="F21" s="57"/>
      <c r="G21" s="52"/>
      <c r="H21" s="58"/>
      <c r="I21" s="59"/>
      <c r="J21" s="63"/>
    </row>
    <row r="22" spans="1:10" ht="12.75" customHeight="1" x14ac:dyDescent="0.2">
      <c r="A22" s="49"/>
      <c r="B22" s="51"/>
      <c r="C22" s="51"/>
      <c r="D22" s="52"/>
      <c r="E22" s="52"/>
      <c r="F22" s="57"/>
      <c r="G22" s="52"/>
      <c r="H22" s="58"/>
      <c r="I22" s="59"/>
      <c r="J22" s="63"/>
    </row>
    <row r="23" spans="1:10" ht="12.75" customHeight="1" x14ac:dyDescent="0.2">
      <c r="A23" s="49"/>
      <c r="B23" s="51"/>
      <c r="C23" s="51"/>
      <c r="D23" s="52"/>
      <c r="E23" s="52"/>
      <c r="F23" s="57"/>
      <c r="G23" s="52"/>
      <c r="H23" s="58"/>
      <c r="I23" s="59"/>
      <c r="J23" s="63"/>
    </row>
    <row r="24" spans="1:10" ht="12.75" customHeight="1" x14ac:dyDescent="0.2">
      <c r="A24" s="49"/>
      <c r="B24" s="51"/>
      <c r="C24" s="51"/>
      <c r="D24" s="52"/>
      <c r="E24" s="52"/>
      <c r="F24" s="57"/>
      <c r="G24" s="52"/>
      <c r="H24" s="58"/>
      <c r="I24" s="59"/>
      <c r="J24" s="63"/>
    </row>
    <row r="25" spans="1:10" ht="12.75" customHeight="1" x14ac:dyDescent="0.2">
      <c r="A25" s="49"/>
      <c r="B25" s="51"/>
      <c r="C25" s="51"/>
      <c r="D25" s="52"/>
      <c r="E25" s="52"/>
      <c r="F25" s="57"/>
      <c r="G25" s="52"/>
      <c r="H25" s="58"/>
      <c r="I25" s="59"/>
      <c r="J25" s="63"/>
    </row>
    <row r="26" spans="1:10" ht="12.75" customHeight="1" x14ac:dyDescent="0.2">
      <c r="A26" s="49"/>
      <c r="B26" s="51"/>
      <c r="C26" s="51"/>
      <c r="D26" s="52"/>
      <c r="E26" s="52"/>
      <c r="F26" s="57"/>
      <c r="G26" s="52"/>
      <c r="H26" s="58"/>
      <c r="I26" s="59"/>
      <c r="J26" s="63"/>
    </row>
    <row r="27" spans="1:10" ht="12.75" customHeight="1" x14ac:dyDescent="0.2">
      <c r="A27" s="49"/>
      <c r="B27" s="51"/>
      <c r="C27" s="51"/>
      <c r="D27" s="52"/>
      <c r="E27" s="52"/>
      <c r="F27" s="57"/>
      <c r="G27" s="52"/>
      <c r="H27" s="58"/>
      <c r="I27" s="59"/>
      <c r="J27" s="63"/>
    </row>
    <row r="28" spans="1:10" ht="12.75" customHeight="1" x14ac:dyDescent="0.2">
      <c r="A28" s="49"/>
      <c r="B28" s="51"/>
      <c r="C28" s="51"/>
      <c r="D28" s="52"/>
      <c r="E28" s="52"/>
      <c r="F28" s="57"/>
      <c r="G28" s="52"/>
      <c r="H28" s="58"/>
      <c r="I28" s="59"/>
      <c r="J28" s="63"/>
    </row>
    <row r="29" spans="1:10" ht="12.75" customHeight="1" x14ac:dyDescent="0.2">
      <c r="A29" s="49"/>
      <c r="B29" s="51"/>
      <c r="C29" s="51"/>
      <c r="D29" s="52"/>
      <c r="E29" s="52"/>
      <c r="F29" s="57"/>
      <c r="G29" s="52"/>
      <c r="H29" s="58"/>
      <c r="I29" s="59"/>
      <c r="J29" s="63"/>
    </row>
    <row r="30" spans="1:10" ht="12.75" customHeight="1" x14ac:dyDescent="0.2">
      <c r="A30" s="49"/>
      <c r="B30" s="51"/>
      <c r="C30" s="51"/>
      <c r="D30" s="52"/>
      <c r="E30" s="52"/>
      <c r="F30" s="57"/>
      <c r="G30" s="52"/>
      <c r="H30" s="58"/>
      <c r="I30" s="59"/>
      <c r="J30" s="63"/>
    </row>
    <row r="31" spans="1:10" ht="12.75" customHeight="1" x14ac:dyDescent="0.2">
      <c r="A31" s="49"/>
      <c r="B31" s="49"/>
      <c r="C31" s="51"/>
      <c r="D31" s="51"/>
      <c r="E31" s="52"/>
      <c r="F31" s="65"/>
      <c r="G31" s="51"/>
      <c r="H31" s="58"/>
      <c r="I31" s="65"/>
      <c r="J31" s="52"/>
    </row>
    <row r="32" spans="1:10" ht="12.75" customHeight="1" x14ac:dyDescent="0.2">
      <c r="A32" s="49"/>
      <c r="B32" s="51"/>
      <c r="C32" s="51"/>
      <c r="D32" s="52"/>
      <c r="E32" s="52"/>
      <c r="F32" s="57"/>
      <c r="G32" s="51"/>
      <c r="H32" s="58"/>
      <c r="I32" s="59"/>
      <c r="J32" s="63"/>
    </row>
    <row r="33" spans="1:10" ht="12.75" customHeight="1" x14ac:dyDescent="0.2">
      <c r="A33" s="49"/>
      <c r="B33" s="62"/>
      <c r="C33" s="51"/>
      <c r="D33" s="52"/>
      <c r="E33" s="52"/>
      <c r="F33" s="57"/>
      <c r="G33" s="52"/>
      <c r="H33" s="58"/>
      <c r="I33" s="59"/>
      <c r="J33" s="52"/>
    </row>
    <row r="34" spans="1:10" ht="12.75" customHeight="1" x14ac:dyDescent="0.2">
      <c r="A34" s="49"/>
      <c r="B34" s="61"/>
      <c r="C34" s="67"/>
      <c r="D34" s="52"/>
      <c r="E34" s="52"/>
      <c r="F34" s="57"/>
      <c r="G34" s="52"/>
      <c r="H34" s="58"/>
      <c r="I34" s="59"/>
      <c r="J34" s="66"/>
    </row>
    <row r="35" spans="1:10" ht="12.75" customHeight="1" x14ac:dyDescent="0.2">
      <c r="A35" s="49"/>
      <c r="B35" s="61"/>
      <c r="C35" s="67"/>
      <c r="D35" s="52"/>
      <c r="E35" s="52"/>
      <c r="F35" s="57"/>
      <c r="G35" s="52"/>
      <c r="H35" s="58"/>
      <c r="I35" s="59"/>
      <c r="J35" s="66"/>
    </row>
    <row r="36" spans="1:10" ht="12.75" customHeight="1" x14ac:dyDescent="0.2">
      <c r="A36" s="49"/>
      <c r="B36" s="49"/>
      <c r="C36" s="49"/>
      <c r="D36" s="68"/>
      <c r="E36" s="68"/>
      <c r="F36" s="69"/>
      <c r="G36" s="70"/>
      <c r="H36" s="58"/>
      <c r="I36" s="59"/>
      <c r="J36" s="66"/>
    </row>
    <row r="37" spans="1:10" ht="12.75" customHeight="1" x14ac:dyDescent="0.2">
      <c r="A37" s="49"/>
      <c r="B37" s="49"/>
      <c r="C37" s="49"/>
      <c r="D37" s="68"/>
      <c r="E37" s="68"/>
      <c r="F37" s="69"/>
      <c r="G37" s="68"/>
      <c r="H37" s="58"/>
      <c r="I37" s="59"/>
      <c r="J37" s="68"/>
    </row>
    <row r="38" spans="1:10" ht="12.75" customHeight="1" x14ac:dyDescent="0.2">
      <c r="A38" s="49"/>
      <c r="B38" s="49"/>
      <c r="C38" s="49"/>
      <c r="D38" s="68"/>
      <c r="E38" s="68"/>
      <c r="F38" s="71"/>
      <c r="G38" s="72"/>
      <c r="H38" s="58"/>
      <c r="I38" s="59"/>
      <c r="J38" s="68"/>
    </row>
    <row r="39" spans="1:10" ht="12.75" customHeight="1" x14ac:dyDescent="0.2">
      <c r="A39" s="49"/>
      <c r="B39" s="49"/>
      <c r="C39" s="49"/>
      <c r="D39" s="68"/>
      <c r="E39" s="68"/>
      <c r="F39" s="71"/>
      <c r="G39" s="72"/>
      <c r="H39" s="58"/>
      <c r="I39" s="59"/>
      <c r="J39" s="68"/>
    </row>
    <row r="40" spans="1:10" ht="12.75" customHeight="1" x14ac:dyDescent="0.2">
      <c r="A40" s="53"/>
      <c r="B40" s="49"/>
      <c r="C40" s="49"/>
      <c r="D40" s="68"/>
      <c r="E40" s="68"/>
      <c r="F40" s="71"/>
      <c r="G40" s="72"/>
      <c r="H40" s="58"/>
      <c r="I40" s="71"/>
      <c r="J40" s="68"/>
    </row>
    <row r="41" spans="1:10" ht="12.75" customHeight="1" x14ac:dyDescent="0.2">
      <c r="A41" s="53"/>
      <c r="B41" s="49"/>
      <c r="C41" s="49"/>
      <c r="D41" s="68"/>
      <c r="E41" s="68"/>
      <c r="F41" s="71"/>
      <c r="G41" s="72"/>
      <c r="H41" s="58"/>
      <c r="I41" s="71"/>
      <c r="J41" s="68"/>
    </row>
    <row r="42" spans="1:10" ht="12.75" customHeight="1" x14ac:dyDescent="0.2">
      <c r="A42" s="53"/>
      <c r="B42" s="49"/>
      <c r="C42" s="49"/>
      <c r="D42" s="68"/>
      <c r="E42" s="68"/>
      <c r="F42" s="71"/>
      <c r="G42" s="72"/>
      <c r="H42" s="58"/>
      <c r="I42" s="71"/>
      <c r="J42" s="68"/>
    </row>
    <row r="43" spans="1:10" ht="12.75" customHeight="1" x14ac:dyDescent="0.2">
      <c r="A43" s="53"/>
      <c r="B43" s="49"/>
      <c r="C43" s="49"/>
      <c r="D43" s="68"/>
      <c r="E43" s="68"/>
      <c r="F43" s="71"/>
      <c r="G43" s="72"/>
      <c r="H43" s="58"/>
      <c r="I43" s="59"/>
      <c r="J43" s="68"/>
    </row>
    <row r="44" spans="1:10" ht="12.75" customHeight="1" x14ac:dyDescent="0.2">
      <c r="A44" s="53"/>
      <c r="B44" s="49"/>
      <c r="C44" s="49"/>
      <c r="D44" s="68"/>
      <c r="E44" s="68"/>
      <c r="F44" s="71"/>
      <c r="G44" s="72"/>
      <c r="H44" s="49"/>
      <c r="I44" s="56"/>
      <c r="J44" s="68"/>
    </row>
    <row r="45" spans="1:10" ht="12.75" customHeight="1" x14ac:dyDescent="0.2">
      <c r="A45" s="53"/>
      <c r="B45" s="50"/>
      <c r="C45" s="51"/>
      <c r="D45" s="68"/>
      <c r="E45" s="68"/>
      <c r="F45" s="71"/>
      <c r="G45" s="72"/>
      <c r="H45" s="49"/>
      <c r="I45" s="56"/>
      <c r="J45" s="68"/>
    </row>
    <row r="46" spans="1:10" ht="12.75" customHeight="1" x14ac:dyDescent="0.25">
      <c r="A46" s="53"/>
      <c r="B46" s="73"/>
      <c r="C46" s="73"/>
      <c r="D46" s="74"/>
      <c r="E46" s="74"/>
      <c r="F46" s="75"/>
      <c r="G46" s="74"/>
      <c r="H46" s="58"/>
      <c r="I46" s="59"/>
      <c r="J46" s="55"/>
    </row>
    <row r="47" spans="1:10" ht="12.75" customHeight="1" x14ac:dyDescent="0.25">
      <c r="A47" s="53"/>
      <c r="B47" s="73"/>
      <c r="C47" s="73"/>
      <c r="D47" s="74"/>
      <c r="E47" s="74"/>
      <c r="F47" s="75"/>
      <c r="G47" s="52"/>
      <c r="H47" s="58"/>
      <c r="I47" s="59"/>
      <c r="J47" s="55"/>
    </row>
    <row r="48" spans="1:10" ht="12.75" customHeight="1" x14ac:dyDescent="0.25">
      <c r="A48" s="53"/>
      <c r="B48" s="73"/>
      <c r="C48" s="73"/>
      <c r="D48" s="74"/>
      <c r="E48" s="74"/>
      <c r="F48" s="75"/>
      <c r="G48" s="76"/>
      <c r="H48" s="58"/>
      <c r="I48" s="59" t="s">
        <v>5</v>
      </c>
      <c r="J48" s="55"/>
    </row>
    <row r="49" spans="1:10" ht="12.75" customHeight="1" x14ac:dyDescent="0.25">
      <c r="A49" s="53"/>
      <c r="B49" s="73"/>
      <c r="C49" s="73"/>
      <c r="D49" s="74"/>
      <c r="E49" s="74"/>
      <c r="F49" s="75"/>
      <c r="G49" s="74"/>
      <c r="H49" s="58"/>
      <c r="I49" s="59"/>
      <c r="J49" s="55"/>
    </row>
    <row r="50" spans="1:10" ht="12.75" customHeight="1" x14ac:dyDescent="0.25">
      <c r="A50" s="53"/>
      <c r="B50" s="73"/>
      <c r="C50" s="73"/>
      <c r="D50" s="74"/>
      <c r="E50" s="74"/>
      <c r="F50" s="75"/>
      <c r="G50" s="74"/>
      <c r="H50" s="58"/>
      <c r="I50" s="59"/>
      <c r="J50" s="55"/>
    </row>
    <row r="51" spans="1:10" ht="12.75" customHeight="1" x14ac:dyDescent="0.25">
      <c r="A51" s="53"/>
      <c r="B51" s="73"/>
      <c r="C51" s="73"/>
      <c r="D51" s="74"/>
      <c r="E51" s="74"/>
      <c r="F51" s="75"/>
      <c r="G51" s="74"/>
      <c r="H51" s="58"/>
      <c r="I51" s="59"/>
      <c r="J51" s="55"/>
    </row>
    <row r="52" spans="1:10" ht="12.75" customHeight="1" x14ac:dyDescent="0.25">
      <c r="A52" s="53"/>
      <c r="B52" s="73"/>
      <c r="C52" s="73"/>
      <c r="D52" s="74"/>
      <c r="E52" s="74"/>
      <c r="F52" s="75"/>
      <c r="G52" s="74"/>
      <c r="H52" s="58"/>
      <c r="I52" s="59"/>
      <c r="J52" s="55"/>
    </row>
    <row r="53" spans="1:10" ht="12.75" customHeight="1" x14ac:dyDescent="0.25">
      <c r="A53" s="49"/>
      <c r="B53" s="73"/>
      <c r="C53" s="73"/>
      <c r="D53" s="74"/>
      <c r="E53" s="74"/>
      <c r="F53" s="75"/>
      <c r="G53" s="74"/>
      <c r="H53" s="58"/>
      <c r="I53" s="59"/>
      <c r="J53" s="59"/>
    </row>
    <row r="54" spans="1:10" ht="12.75" customHeight="1" x14ac:dyDescent="0.25">
      <c r="A54" s="49"/>
      <c r="B54" s="73"/>
      <c r="C54" s="73"/>
      <c r="D54" s="74"/>
      <c r="E54" s="74"/>
      <c r="F54" s="75"/>
      <c r="G54" s="74"/>
      <c r="H54" s="58"/>
      <c r="I54" s="59"/>
      <c r="J54" s="59"/>
    </row>
    <row r="55" spans="1:10" ht="12.75" customHeight="1" x14ac:dyDescent="0.2">
      <c r="A55" s="49"/>
      <c r="B55" s="49"/>
      <c r="C55" s="73"/>
      <c r="D55" s="73"/>
      <c r="E55" s="52"/>
      <c r="F55" s="77"/>
      <c r="G55" s="74"/>
      <c r="H55" s="58"/>
      <c r="I55" s="77"/>
      <c r="J55" s="59"/>
    </row>
    <row r="56" spans="1:10" ht="12.75" customHeight="1" x14ac:dyDescent="0.2">
      <c r="A56" s="49"/>
      <c r="B56" s="49"/>
      <c r="C56" s="49"/>
      <c r="D56" s="68"/>
      <c r="E56" s="68"/>
      <c r="F56" s="69"/>
      <c r="G56" s="68"/>
      <c r="H56" s="49"/>
      <c r="I56" s="56"/>
      <c r="J56" s="59"/>
    </row>
    <row r="57" spans="1:10" ht="12.75" customHeight="1" x14ac:dyDescent="0.2">
      <c r="A57" s="49"/>
      <c r="B57" s="49"/>
      <c r="C57" s="49"/>
      <c r="D57" s="68"/>
      <c r="E57" s="68"/>
      <c r="F57" s="69"/>
      <c r="G57" s="68"/>
      <c r="H57" s="49"/>
      <c r="I57" s="56"/>
      <c r="J57" s="59"/>
    </row>
    <row r="58" spans="1:10" ht="12.75" customHeight="1" thickBot="1" x14ac:dyDescent="0.25">
      <c r="A58" s="53"/>
      <c r="B58" s="78" t="s">
        <v>84</v>
      </c>
      <c r="C58" s="53"/>
      <c r="D58" s="68"/>
      <c r="E58" s="55"/>
      <c r="F58" s="54"/>
      <c r="G58" s="55"/>
      <c r="H58" s="53"/>
      <c r="I58" s="79"/>
      <c r="J58" s="80"/>
    </row>
    <row r="59" spans="1:10" ht="12.75" customHeight="1" x14ac:dyDescent="0.2">
      <c r="A59" s="85" t="s">
        <v>95</v>
      </c>
      <c r="B59" s="86"/>
      <c r="C59" s="86"/>
      <c r="D59" s="86"/>
      <c r="E59" s="86"/>
      <c r="F59" s="86"/>
      <c r="G59" s="86"/>
      <c r="H59" s="86"/>
      <c r="I59" s="86"/>
      <c r="J59" s="87"/>
    </row>
    <row r="60" spans="1:10" ht="12.75" customHeight="1" x14ac:dyDescent="0.2">
      <c r="A60" s="88"/>
      <c r="B60" s="89"/>
      <c r="C60" s="89"/>
      <c r="D60" s="89"/>
      <c r="E60" s="89"/>
      <c r="F60" s="89"/>
      <c r="G60" s="89"/>
      <c r="H60" s="89"/>
      <c r="I60" s="89"/>
      <c r="J60" s="90"/>
    </row>
    <row r="61" spans="1:10" ht="12.75" customHeight="1" x14ac:dyDescent="0.2">
      <c r="A61" s="88"/>
      <c r="B61" s="89"/>
      <c r="C61" s="89"/>
      <c r="D61" s="89"/>
      <c r="E61" s="89"/>
      <c r="F61" s="89"/>
      <c r="G61" s="89"/>
      <c r="H61" s="89"/>
      <c r="I61" s="89"/>
      <c r="J61" s="90"/>
    </row>
    <row r="62" spans="1:10" ht="12.75" customHeight="1" x14ac:dyDescent="0.2">
      <c r="A62" s="88"/>
      <c r="B62" s="89"/>
      <c r="C62" s="89"/>
      <c r="D62" s="89"/>
      <c r="E62" s="89"/>
      <c r="F62" s="89"/>
      <c r="G62" s="89"/>
      <c r="H62" s="89"/>
      <c r="I62" s="89"/>
      <c r="J62" s="90"/>
    </row>
    <row r="63" spans="1:10" ht="12.75" customHeight="1" x14ac:dyDescent="0.2">
      <c r="A63" s="88"/>
      <c r="B63" s="89"/>
      <c r="C63" s="89"/>
      <c r="D63" s="89"/>
      <c r="E63" s="89"/>
      <c r="F63" s="89"/>
      <c r="G63" s="89"/>
      <c r="H63" s="89"/>
      <c r="I63" s="89"/>
      <c r="J63" s="90"/>
    </row>
    <row r="64" spans="1:10" ht="12.75" customHeight="1" x14ac:dyDescent="0.2">
      <c r="A64" s="88"/>
      <c r="B64" s="89"/>
      <c r="C64" s="89"/>
      <c r="D64" s="89"/>
      <c r="E64" s="89"/>
      <c r="F64" s="89"/>
      <c r="G64" s="89"/>
      <c r="H64" s="89"/>
      <c r="I64" s="89"/>
      <c r="J64" s="90"/>
    </row>
    <row r="65" spans="1:10" ht="12.75" customHeight="1" x14ac:dyDescent="0.2">
      <c r="A65" s="88"/>
      <c r="B65" s="89"/>
      <c r="C65" s="89"/>
      <c r="D65" s="89"/>
      <c r="E65" s="89"/>
      <c r="F65" s="89"/>
      <c r="G65" s="89"/>
      <c r="H65" s="89"/>
      <c r="I65" s="89"/>
      <c r="J65" s="90"/>
    </row>
    <row r="66" spans="1:10" ht="12.75" customHeight="1" x14ac:dyDescent="0.2">
      <c r="A66" s="88"/>
      <c r="B66" s="89"/>
      <c r="C66" s="89"/>
      <c r="D66" s="89"/>
      <c r="E66" s="89"/>
      <c r="F66" s="89"/>
      <c r="G66" s="89"/>
      <c r="H66" s="89"/>
      <c r="I66" s="89"/>
      <c r="J66" s="90"/>
    </row>
    <row r="67" spans="1:10" ht="12.75" customHeight="1" x14ac:dyDescent="0.2">
      <c r="A67" s="88"/>
      <c r="B67" s="89"/>
      <c r="C67" s="89"/>
      <c r="D67" s="89"/>
      <c r="E67" s="89"/>
      <c r="F67" s="89"/>
      <c r="G67" s="89"/>
      <c r="H67" s="89"/>
      <c r="I67" s="89"/>
      <c r="J67" s="90"/>
    </row>
    <row r="68" spans="1:10" ht="12.75" customHeight="1" thickBot="1" x14ac:dyDescent="0.25">
      <c r="A68" s="91"/>
      <c r="B68" s="92"/>
      <c r="C68" s="92"/>
      <c r="D68" s="92"/>
      <c r="E68" s="92"/>
      <c r="F68" s="92"/>
      <c r="G68" s="92"/>
      <c r="H68" s="92"/>
      <c r="I68" s="92"/>
      <c r="J68" s="93"/>
    </row>
  </sheetData>
  <mergeCells count="1">
    <mergeCell ref="A59:J68"/>
  </mergeCells>
  <conditionalFormatting sqref="B11:B12 B14">
    <cfRule type="cellIs" dxfId="2" priority="2" stopIfTrue="1" operator="equal">
      <formula>"Title"</formula>
    </cfRule>
  </conditionalFormatting>
  <conditionalFormatting sqref="B10 B28">
    <cfRule type="cellIs" dxfId="1" priority="3" stopIfTrue="1" operator="equal">
      <formula>"Adjustment to Income/Expense/Rate Base:"</formula>
    </cfRule>
  </conditionalFormatting>
  <conditionalFormatting sqref="B45">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11:G30">
      <formula1>$G$1:$G$68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6:E54 E32 E12 E14:E30">
      <formula1>"1, 2, 3"</formula1>
    </dataValidation>
    <dataValidation type="list" errorStyle="warning" allowBlank="1" showInputMessage="1" showErrorMessage="1" errorTitle="FERC ACCOUNT" error="This FERC Account is not included in the drop-down list. Is this the account you want to use?" sqref="D46:D55 D32 D11:D30">
      <formula1>$D$1:$D$68</formula1>
    </dataValidation>
  </dataValidations>
  <pageMargins left="0.5" right="0.5" top="0.75" bottom="0.75" header="0.55000000000000004" footer="0.5"/>
  <pageSetup scale="76" orientation="portrait" r:id="rId1"/>
  <headerFooter alignWithMargins="0">
    <oddHeader>&amp;R&amp;"Arial,Regular"&amp;10Exhibit 1 Page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Exhibit SRM-1, Page 1</vt:lpstr>
      <vt:lpstr>Exhibit SRM-1, Page 2</vt:lpstr>
      <vt:lpstr>Exhibit SRM-1, Page 3</vt:lpstr>
      <vt:lpstr>Exhibit SRM-1, Page 4</vt:lpstr>
      <vt:lpstr>Exhibit SRM-1, Page 5 </vt:lpstr>
      <vt:lpstr>'Exhibit SRM-1, Page 1'!Print_Area</vt:lpstr>
      <vt:lpstr>'Exhibit SRM-1, Page 2'!Print_Area</vt:lpstr>
      <vt:lpstr>'Exhibit SRM-1, Page 3'!Print_Area</vt:lpstr>
      <vt:lpstr>'Exhibit SRM-1, Page 4'!Print_Area</vt:lpstr>
      <vt:lpstr>'Exhibit SRM-1, Page 5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2018-07-10T18:11:08Z</dcterms:created>
  <dcterms:modified xsi:type="dcterms:W3CDTF">2018-07-10T20:59:55Z</dcterms:modified>
  <cp:contentStatus/>
</cp:coreProperties>
</file>